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CBEE67D1-6A6F-4F19-B9B9-20A72100E620}" xr6:coauthVersionLast="47" xr6:coauthVersionMax="47" xr10:uidLastSave="{00000000-0000-0000-0000-000000000000}"/>
  <bookViews>
    <workbookView xWindow="28680" yWindow="-120" windowWidth="29040" windowHeight="15840" firstSheet="4" activeTab="14" xr2:uid="{F530DB7C-5B3A-4D87-B710-1F59E709F530}"/>
  </bookViews>
  <sheets>
    <sheet name="phenotypes" sheetId="12" r:id="rId1"/>
    <sheet name="ldsc" sheetId="1" r:id="rId2"/>
    <sheet name="h2 diff" sheetId="13" r:id="rId3"/>
    <sheet name="testosterone underlier" sheetId="14" r:id="rId4"/>
    <sheet name="m-f effect" sheetId="16" r:id="rId5"/>
    <sheet name="equal amplification" sheetId="15" r:id="rId6"/>
    <sheet name="pgs_diff" sheetId="17" r:id="rId7"/>
    <sheet name="mash_weights" sheetId="11" r:id="rId8"/>
    <sheet name="PGS" sheetId="2" r:id="rId9"/>
    <sheet name="PGS (2)" sheetId="4" r:id="rId10"/>
    <sheet name="PGS (3)" sheetId="5" r:id="rId11"/>
    <sheet name="PGS (4)" sheetId="6" r:id="rId12"/>
    <sheet name="PGS (5)" sheetId="7" r:id="rId13"/>
    <sheet name="PGS_ave" sheetId="9" r:id="rId14"/>
    <sheet name="PGS_sample" sheetId="18" r:id="rId15"/>
  </sheets>
  <definedNames>
    <definedName name="_xlnm._FilterDatabase" localSheetId="5" hidden="1">'equal amplification'!$A$1:$J$1</definedName>
    <definedName name="_xlnm._FilterDatabase" localSheetId="2" hidden="1">'h2 diff'!$A$1:$I$1</definedName>
    <definedName name="_xlnm._FilterDatabase" localSheetId="1" hidden="1">ldsc!$A$3:$I$84</definedName>
    <definedName name="_xlnm._FilterDatabase" localSheetId="8" hidden="1">PGS!$A$3:$R$3</definedName>
    <definedName name="_xlnm._FilterDatabase" localSheetId="9" hidden="1">'PGS (2)'!$A$3:$R$3</definedName>
    <definedName name="_xlnm._FilterDatabase" localSheetId="10" hidden="1">'PGS (3)'!$A$3:$R$3</definedName>
    <definedName name="_xlnm._FilterDatabase" localSheetId="11" hidden="1">'PGS (4)'!$A$3:$R$3</definedName>
    <definedName name="_xlnm._FilterDatabase" localSheetId="12" hidden="1">'PGS (5)'!$A$3:$R$3</definedName>
    <definedName name="_xlnm._FilterDatabase" localSheetId="13" hidden="1">PGS_ave!$A$3:$N$84</definedName>
    <definedName name="_xlnm._FilterDatabase" localSheetId="0" hidden="1">phenotypes!$A$1:$E$1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8" l="1"/>
  <c r="O7" i="18"/>
  <c r="P7" i="18"/>
  <c r="Q7" i="18"/>
  <c r="N8" i="18"/>
  <c r="O8" i="18"/>
  <c r="P8" i="18"/>
  <c r="Q8" i="18"/>
  <c r="N9" i="18"/>
  <c r="O9" i="18"/>
  <c r="P9" i="18"/>
  <c r="Q9" i="18"/>
  <c r="N10" i="18"/>
  <c r="O10" i="18"/>
  <c r="P10" i="18"/>
  <c r="Q10" i="18"/>
  <c r="N11" i="18"/>
  <c r="O11" i="18"/>
  <c r="P11" i="18"/>
  <c r="Q11" i="18"/>
  <c r="N12" i="18"/>
  <c r="O12" i="18"/>
  <c r="P12" i="18"/>
  <c r="Q12" i="18"/>
  <c r="N13" i="18"/>
  <c r="O13" i="18"/>
  <c r="P13" i="18"/>
  <c r="Q13" i="18"/>
  <c r="N14" i="18"/>
  <c r="O14" i="18"/>
  <c r="P14" i="18"/>
  <c r="Q14" i="18"/>
  <c r="N15" i="18"/>
  <c r="O15" i="18"/>
  <c r="P15" i="18"/>
  <c r="Q15" i="18"/>
  <c r="N4" i="18"/>
  <c r="O4" i="18"/>
  <c r="P4" i="18"/>
  <c r="Q4" i="18"/>
  <c r="N5" i="18"/>
  <c r="O5" i="18"/>
  <c r="P5" i="18"/>
  <c r="Q5" i="18"/>
  <c r="N6" i="18"/>
  <c r="O6" i="18"/>
  <c r="P6" i="18"/>
  <c r="Q6" i="18"/>
  <c r="O4" i="9"/>
  <c r="P4" i="9"/>
  <c r="Q4" i="9"/>
  <c r="R4" i="9"/>
  <c r="O5" i="9"/>
  <c r="P5" i="9"/>
  <c r="Q5" i="9"/>
  <c r="R5" i="9"/>
  <c r="O6" i="9"/>
  <c r="P6" i="9"/>
  <c r="Q6" i="9"/>
  <c r="R6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R79" i="9"/>
  <c r="Q79" i="9"/>
  <c r="P79" i="9"/>
  <c r="O79" i="9"/>
  <c r="R78" i="9"/>
  <c r="Q78" i="9"/>
  <c r="P78" i="9"/>
  <c r="O78" i="9"/>
  <c r="R77" i="9"/>
  <c r="Q77" i="9"/>
  <c r="P77" i="9"/>
  <c r="O77" i="9"/>
  <c r="R76" i="9"/>
  <c r="Q76" i="9"/>
  <c r="P76" i="9"/>
  <c r="O76" i="9"/>
  <c r="R75" i="9"/>
  <c r="Q75" i="9"/>
  <c r="P75" i="9"/>
  <c r="O75" i="9"/>
  <c r="R74" i="9"/>
  <c r="Q74" i="9"/>
  <c r="P74" i="9"/>
  <c r="O74" i="9"/>
  <c r="R73" i="9"/>
  <c r="Q73" i="9"/>
  <c r="P73" i="9"/>
  <c r="O73" i="9"/>
  <c r="R72" i="9"/>
  <c r="Q72" i="9"/>
  <c r="P72" i="9"/>
  <c r="O72" i="9"/>
  <c r="R71" i="9"/>
  <c r="Q71" i="9"/>
  <c r="P71" i="9"/>
  <c r="O71" i="9"/>
  <c r="R70" i="9"/>
  <c r="Q70" i="9"/>
  <c r="P70" i="9"/>
  <c r="O70" i="9"/>
  <c r="R69" i="9"/>
  <c r="Q69" i="9"/>
  <c r="P69" i="9"/>
  <c r="O69" i="9"/>
  <c r="R68" i="9"/>
  <c r="Q68" i="9"/>
  <c r="P68" i="9"/>
  <c r="O68" i="9"/>
  <c r="R67" i="9"/>
  <c r="Q67" i="9"/>
  <c r="P67" i="9"/>
  <c r="O67" i="9"/>
  <c r="R66" i="9"/>
  <c r="Q66" i="9"/>
  <c r="P66" i="9"/>
  <c r="O66" i="9"/>
  <c r="R65" i="9"/>
  <c r="Q65" i="9"/>
  <c r="P65" i="9"/>
  <c r="O65" i="9"/>
  <c r="R64" i="9"/>
  <c r="Q64" i="9"/>
  <c r="P64" i="9"/>
  <c r="O64" i="9"/>
  <c r="R63" i="9"/>
  <c r="Q63" i="9"/>
  <c r="P63" i="9"/>
  <c r="O63" i="9"/>
  <c r="R62" i="9"/>
  <c r="Q62" i="9"/>
  <c r="P62" i="9"/>
  <c r="O62" i="9"/>
  <c r="R61" i="9"/>
  <c r="Q61" i="9"/>
  <c r="P61" i="9"/>
  <c r="O61" i="9"/>
  <c r="R60" i="9"/>
  <c r="Q60" i="9"/>
  <c r="P60" i="9"/>
  <c r="O60" i="9"/>
  <c r="R59" i="9"/>
  <c r="Q59" i="9"/>
  <c r="P59" i="9"/>
  <c r="O59" i="9"/>
  <c r="R58" i="9"/>
  <c r="Q58" i="9"/>
  <c r="P58" i="9"/>
  <c r="O58" i="9"/>
  <c r="R57" i="9"/>
  <c r="Q57" i="9"/>
  <c r="P57" i="9"/>
  <c r="O57" i="9"/>
  <c r="R56" i="9"/>
  <c r="Q56" i="9"/>
  <c r="P56" i="9"/>
  <c r="O56" i="9"/>
  <c r="R55" i="9"/>
  <c r="Q55" i="9"/>
  <c r="P55" i="9"/>
  <c r="O55" i="9"/>
  <c r="R54" i="9"/>
  <c r="Q54" i="9"/>
  <c r="P54" i="9"/>
  <c r="O54" i="9"/>
  <c r="R53" i="9"/>
  <c r="Q53" i="9"/>
  <c r="P53" i="9"/>
  <c r="O53" i="9"/>
  <c r="R52" i="9"/>
  <c r="Q52" i="9"/>
  <c r="P52" i="9"/>
  <c r="O52" i="9"/>
  <c r="R51" i="9"/>
  <c r="Q51" i="9"/>
  <c r="P51" i="9"/>
  <c r="O51" i="9"/>
  <c r="R50" i="9"/>
  <c r="Q50" i="9"/>
  <c r="P50" i="9"/>
  <c r="O50" i="9"/>
  <c r="R49" i="9"/>
  <c r="Q49" i="9"/>
  <c r="P49" i="9"/>
  <c r="O49" i="9"/>
  <c r="R48" i="9"/>
  <c r="Q48" i="9"/>
  <c r="P48" i="9"/>
  <c r="O48" i="9"/>
  <c r="R47" i="9"/>
  <c r="Q47" i="9"/>
  <c r="P47" i="9"/>
  <c r="O47" i="9"/>
  <c r="R46" i="9"/>
  <c r="Q46" i="9"/>
  <c r="P46" i="9"/>
  <c r="O46" i="9"/>
  <c r="R45" i="9"/>
  <c r="Q45" i="9"/>
  <c r="P45" i="9"/>
  <c r="O45" i="9"/>
  <c r="R44" i="9"/>
  <c r="Q44" i="9"/>
  <c r="P44" i="9"/>
  <c r="O44" i="9"/>
  <c r="R43" i="9"/>
  <c r="Q43" i="9"/>
  <c r="P43" i="9"/>
  <c r="O43" i="9"/>
  <c r="R42" i="9"/>
  <c r="Q42" i="9"/>
  <c r="P42" i="9"/>
  <c r="O42" i="9"/>
  <c r="R41" i="9"/>
  <c r="Q41" i="9"/>
  <c r="P41" i="9"/>
  <c r="O41" i="9"/>
  <c r="R40" i="9"/>
  <c r="Q40" i="9"/>
  <c r="P40" i="9"/>
  <c r="O40" i="9"/>
  <c r="R39" i="9"/>
  <c r="Q39" i="9"/>
  <c r="P39" i="9"/>
  <c r="O39" i="9"/>
  <c r="R38" i="9"/>
  <c r="Q38" i="9"/>
  <c r="P38" i="9"/>
  <c r="O38" i="9"/>
  <c r="R37" i="9"/>
  <c r="Q37" i="9"/>
  <c r="P37" i="9"/>
  <c r="O37" i="9"/>
  <c r="R36" i="9"/>
  <c r="Q36" i="9"/>
  <c r="P36" i="9"/>
  <c r="O36" i="9"/>
  <c r="R35" i="9"/>
  <c r="Q35" i="9"/>
  <c r="P35" i="9"/>
  <c r="O35" i="9"/>
  <c r="R34" i="9"/>
  <c r="Q34" i="9"/>
  <c r="P34" i="9"/>
  <c r="O34" i="9"/>
  <c r="R33" i="9"/>
  <c r="Q33" i="9"/>
  <c r="P33" i="9"/>
  <c r="O33" i="9"/>
  <c r="R32" i="9"/>
  <c r="Q32" i="9"/>
  <c r="P32" i="9"/>
  <c r="O32" i="9"/>
  <c r="R31" i="9"/>
  <c r="Q31" i="9"/>
  <c r="P31" i="9"/>
  <c r="O31" i="9"/>
  <c r="R30" i="9"/>
  <c r="Q30" i="9"/>
  <c r="P30" i="9"/>
  <c r="O30" i="9"/>
  <c r="R29" i="9"/>
  <c r="Q29" i="9"/>
  <c r="P29" i="9"/>
  <c r="O29" i="9"/>
  <c r="R28" i="9"/>
  <c r="Q28" i="9"/>
  <c r="P28" i="9"/>
  <c r="O28" i="9"/>
  <c r="R27" i="9"/>
  <c r="Q27" i="9"/>
  <c r="P27" i="9"/>
  <c r="O27" i="9"/>
  <c r="R26" i="9"/>
  <c r="Q26" i="9"/>
  <c r="P26" i="9"/>
  <c r="O26" i="9"/>
  <c r="R25" i="9"/>
  <c r="Q25" i="9"/>
  <c r="P25" i="9"/>
  <c r="O25" i="9"/>
  <c r="R24" i="9"/>
  <c r="Q24" i="9"/>
  <c r="P24" i="9"/>
  <c r="O24" i="9"/>
  <c r="R23" i="9"/>
  <c r="Q23" i="9"/>
  <c r="P23" i="9"/>
  <c r="O23" i="9"/>
  <c r="R22" i="9"/>
  <c r="Q22" i="9"/>
  <c r="P22" i="9"/>
  <c r="O22" i="9"/>
  <c r="R21" i="9"/>
  <c r="Q21" i="9"/>
  <c r="P21" i="9"/>
  <c r="O21" i="9"/>
  <c r="R20" i="9"/>
  <c r="Q20" i="9"/>
  <c r="P20" i="9"/>
  <c r="O20" i="9"/>
  <c r="R19" i="9"/>
  <c r="Q19" i="9"/>
  <c r="P19" i="9"/>
  <c r="O19" i="9"/>
  <c r="R18" i="9"/>
  <c r="Q18" i="9"/>
  <c r="P18" i="9"/>
  <c r="O18" i="9"/>
  <c r="R17" i="9"/>
  <c r="Q17" i="9"/>
  <c r="P17" i="9"/>
  <c r="O17" i="9"/>
  <c r="R16" i="9"/>
  <c r="Q16" i="9"/>
  <c r="P16" i="9"/>
  <c r="O16" i="9"/>
  <c r="R15" i="9"/>
  <c r="Q15" i="9"/>
  <c r="P15" i="9"/>
  <c r="O15" i="9"/>
  <c r="R14" i="9"/>
  <c r="Q14" i="9"/>
  <c r="P14" i="9"/>
  <c r="O14" i="9"/>
  <c r="R13" i="9"/>
  <c r="Q13" i="9"/>
  <c r="P13" i="9"/>
  <c r="O13" i="9"/>
  <c r="R12" i="9"/>
  <c r="Q12" i="9"/>
  <c r="P12" i="9"/>
  <c r="O12" i="9"/>
  <c r="R11" i="9"/>
  <c r="Q11" i="9"/>
  <c r="P11" i="9"/>
  <c r="O11" i="9"/>
  <c r="R10" i="9"/>
  <c r="Q10" i="9"/>
  <c r="P10" i="9"/>
  <c r="O10" i="9"/>
  <c r="R9" i="9"/>
  <c r="Q9" i="9"/>
  <c r="P9" i="9"/>
  <c r="O9" i="9"/>
  <c r="R8" i="9"/>
  <c r="Q8" i="9"/>
  <c r="P8" i="9"/>
  <c r="O8" i="9"/>
  <c r="R7" i="9"/>
  <c r="Q7" i="9"/>
  <c r="P7" i="9"/>
  <c r="O7" i="9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" i="16"/>
  <c r="J28" i="15"/>
  <c r="J20" i="15"/>
  <c r="J7" i="15"/>
  <c r="J15" i="15"/>
  <c r="J22" i="15"/>
  <c r="J23" i="15"/>
  <c r="J25" i="15"/>
  <c r="J18" i="15"/>
  <c r="J17" i="15"/>
  <c r="J11" i="15"/>
  <c r="J10" i="15"/>
  <c r="J13" i="15"/>
  <c r="J27" i="15"/>
  <c r="J12" i="15"/>
  <c r="J6" i="15"/>
  <c r="J16" i="15"/>
  <c r="J2" i="15"/>
  <c r="J24" i="15"/>
  <c r="J19" i="15"/>
  <c r="J5" i="15"/>
  <c r="J9" i="15"/>
  <c r="J26" i="15"/>
  <c r="J4" i="15"/>
  <c r="J14" i="15"/>
  <c r="J3" i="15"/>
  <c r="J21" i="15"/>
  <c r="J8" i="1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" i="13"/>
  <c r="H26" i="13"/>
  <c r="G2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" i="13"/>
  <c r="G5" i="13"/>
  <c r="G7" i="13"/>
  <c r="G10" i="13"/>
  <c r="G9" i="13"/>
  <c r="G25" i="13"/>
  <c r="G27" i="13"/>
  <c r="G6" i="13"/>
  <c r="G17" i="13"/>
  <c r="G18" i="13"/>
  <c r="G16" i="13"/>
  <c r="G4" i="13"/>
  <c r="G23" i="13"/>
  <c r="G19" i="13"/>
  <c r="G22" i="13"/>
  <c r="G3" i="13"/>
  <c r="G14" i="13"/>
  <c r="G24" i="13"/>
  <c r="G2" i="13"/>
  <c r="G13" i="13"/>
  <c r="G20" i="13"/>
  <c r="G11" i="13"/>
  <c r="G21" i="13"/>
  <c r="G28" i="13"/>
  <c r="G8" i="13"/>
  <c r="G15" i="13"/>
  <c r="G12" i="13"/>
  <c r="H9" i="13"/>
  <c r="H17" i="13"/>
  <c r="H23" i="13"/>
  <c r="H14" i="13"/>
  <c r="H20" i="13"/>
  <c r="H28" i="13"/>
  <c r="H8" i="13"/>
  <c r="C5" i="12"/>
  <c r="C3" i="12"/>
  <c r="C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  <c r="H24" i="13" l="1"/>
  <c r="H19" i="13"/>
  <c r="H18" i="13"/>
  <c r="H25" i="13"/>
  <c r="H5" i="13"/>
  <c r="H12" i="13"/>
  <c r="H13" i="13"/>
  <c r="H4" i="13"/>
  <c r="H10" i="13"/>
  <c r="H15" i="13"/>
  <c r="H11" i="13"/>
  <c r="H2" i="13"/>
  <c r="H22" i="13"/>
  <c r="H16" i="13"/>
  <c r="H27" i="13"/>
  <c r="H7" i="13"/>
  <c r="H21" i="13"/>
  <c r="H3" i="13"/>
  <c r="H6" i="13"/>
</calcChain>
</file>

<file path=xl/sharedStrings.xml><?xml version="1.0" encoding="utf-8"?>
<sst xmlns="http://schemas.openxmlformats.org/spreadsheetml/2006/main" count="1696" uniqueCount="147">
  <si>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</si>
  <si>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</si>
  <si>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</si>
  <si>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</si>
  <si>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</si>
  <si>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</si>
  <si>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</si>
  <si>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</si>
  <si>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</si>
  <si>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</si>
  <si>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</si>
  <si>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</si>
  <si>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</si>
  <si>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</si>
  <si>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</si>
  <si>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</si>
  <si>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</si>
  <si>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</si>
  <si>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</si>
  <si>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</si>
  <si>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</si>
  <si>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</si>
  <si>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</si>
  <si>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</si>
  <si>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</si>
  <si>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</si>
  <si>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</si>
  <si>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</si>
  <si>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</si>
  <si>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</si>
  <si>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</si>
  <si>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</si>
  <si>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</si>
  <si>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</si>
  <si>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</si>
  <si>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</si>
  <si>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</si>
  <si>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</si>
  <si>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</si>
  <si>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</si>
  <si>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</si>
  <si>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</si>
  <si>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</si>
  <si>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</si>
  <si>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</si>
  <si>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</si>
  <si>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</si>
  <si>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</si>
  <si>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</si>
  <si>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</si>
  <si>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</si>
  <si>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height</t>
  </si>
  <si>
    <t>testosterone</t>
  </si>
  <si>
    <t>bmi</t>
  </si>
  <si>
    <t>r^2 se</t>
  </si>
  <si>
    <t>inc. r^2 se</t>
  </si>
  <si>
    <t>wth bmi adj 6-10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</si>
  <si>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</si>
  <si>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</si>
  <si>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</si>
  <si>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</si>
  <si>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</si>
  <si>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</si>
  <si>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</si>
  <si>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</si>
  <si>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</si>
  <si>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</si>
  <si>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</si>
  <si>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</si>
  <si>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</si>
  <si>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</si>
  <si>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</si>
  <si>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</si>
  <si>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</si>
  <si>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</si>
  <si>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</si>
  <si>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</si>
  <si>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</si>
  <si>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</si>
  <si>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</si>
  <si>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</si>
  <si>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</si>
  <si>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</si>
  <si>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</si>
  <si>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</si>
  <si>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</si>
  <si>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</si>
  <si>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</si>
  <si>
    <t>h2 male</t>
  </si>
  <si>
    <t>h2 female</t>
  </si>
  <si>
    <t>h2 male se</t>
  </si>
  <si>
    <t>h2 female se</t>
  </si>
  <si>
    <t>h2 diff</t>
  </si>
  <si>
    <t>h2 se diff</t>
  </si>
  <si>
    <t>pvalue</t>
  </si>
  <si>
    <t>z-score</t>
  </si>
  <si>
    <t>n male bin</t>
  </si>
  <si>
    <t>n female bin</t>
  </si>
  <si>
    <t>n overlap</t>
  </si>
  <si>
    <t>pheno</t>
  </si>
  <si>
    <t>pheno_name</t>
  </si>
  <si>
    <t>geno_var_ratio</t>
  </si>
  <si>
    <t>env_var_ratio</t>
  </si>
  <si>
    <t>geno_var_ratio_se</t>
  </si>
  <si>
    <t>env_var_ratio_se</t>
  </si>
  <si>
    <t>ratio_se</t>
  </si>
  <si>
    <t>z_score</t>
  </si>
  <si>
    <t>Diastolic BP</t>
  </si>
  <si>
    <t>Forced vital capacity</t>
  </si>
  <si>
    <t>Height</t>
  </si>
  <si>
    <t>Systolic BP</t>
  </si>
  <si>
    <t>Waist:hip (bmi adjusted)</t>
  </si>
  <si>
    <t>p pdf</t>
  </si>
  <si>
    <t>p cdf</t>
  </si>
  <si>
    <t>raw estimate slope (f/m)</t>
  </si>
  <si>
    <t>raw r^2</t>
  </si>
  <si>
    <t>posterior slope (f/m)</t>
  </si>
  <si>
    <t>posterior r^2</t>
  </si>
  <si>
    <t>alpha</t>
  </si>
  <si>
    <t>female pheno var</t>
  </si>
  <si>
    <t>male pheno var</t>
  </si>
  <si>
    <t>r2_val</t>
  </si>
  <si>
    <t>r2_se_val</t>
  </si>
  <si>
    <t>mean_diff</t>
  </si>
  <si>
    <t>se_diff</t>
  </si>
  <si>
    <t>ttest</t>
  </si>
  <si>
    <t>p-value</t>
  </si>
  <si>
    <t>Waist:hip (bmi adj.)</t>
  </si>
  <si>
    <t xml:space="preserve">dof = </t>
  </si>
  <si>
    <t>additive - mash</t>
  </si>
  <si>
    <t>m or f greater var</t>
  </si>
  <si>
    <t>intercept</t>
  </si>
  <si>
    <t>intercept std error</t>
  </si>
  <si>
    <t>additive-half</t>
  </si>
  <si>
    <t>Diastolic blood pressure</t>
  </si>
  <si>
    <t>Systolic blood pressure</t>
  </si>
  <si>
    <t>FVC_best 6-10</t>
  </si>
  <si>
    <t>sample size</t>
  </si>
  <si>
    <t>ah_r2</t>
  </si>
  <si>
    <t>ah_inc_r2</t>
  </si>
  <si>
    <t>Average</t>
  </si>
  <si>
    <t>ah_r2_se</t>
  </si>
  <si>
    <t>ah_inc_r2_se</t>
  </si>
  <si>
    <t>perc</t>
  </si>
  <si>
    <t>as</t>
  </si>
  <si>
    <t>m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</si>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</sst>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  <numFmt numFmtId="168" formatCode="0.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5" xfId="0" applyFont="1" applyBorder="1"/>
    <xf numFmtId="0" fontId="1" fillId="0" borderId="1" xfId="0" applyFont="1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5" xfId="0" applyNumberFormat="1" applyBorder="1"/>
    <xf numFmtId="0" fontId="0" fillId="0" borderId="15" xfId="0" applyFont="1" applyBorder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34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E29"/>
  <sheetViews>
    <sheetView workbookViewId="0">
      <selection activeCell="C12" sqref="C12"/>
    </sheetView>
  </sheetViews>
  <sheetFormatPr defaultRowHeight="14.5" x14ac:dyDescent="0.35"/>
  <cols>
    <col min="2" max="2" width="20.1796875" bestFit="1" customWidth="1"/>
    <col min="3" max="3" width="15.26953125" bestFit="1" customWidth="1"/>
  </cols>
  <sheetData>
    <row r="1" spans="1:5" x14ac:dyDescent="0.35">
      <c r="A1" s="1" t="s">
        <v>57</v>
      </c>
      <c r="B1" s="1" t="s">
        <v>84</v>
      </c>
      <c r="C1" s="1" t="s">
        <v>86</v>
      </c>
      <c r="D1" s="1" t="s">
        <v>85</v>
      </c>
      <c r="E1" s="1" t="s">
        <v>87</v>
      </c>
    </row>
    <row r="2" spans="1:5" x14ac:dyDescent="0.35">
      <c r="B2" t="s">
        <v>62</v>
      </c>
      <c r="C2">
        <f t="shared" ref="C2:C28" si="0">SUM(D2:E2)</f>
        <v>294338</v>
      </c>
      <c r="D2">
        <v>137529</v>
      </c>
      <c r="E2">
        <v>156809</v>
      </c>
    </row>
    <row r="3" spans="1:5" x14ac:dyDescent="0.35">
      <c r="B3" t="s">
        <v>63</v>
      </c>
      <c r="C3">
        <f t="shared" si="0"/>
        <v>331074</v>
      </c>
      <c r="D3">
        <v>153102</v>
      </c>
      <c r="E3">
        <v>177972</v>
      </c>
    </row>
    <row r="4" spans="1:5" x14ac:dyDescent="0.35">
      <c r="B4" t="s">
        <v>64</v>
      </c>
      <c r="C4">
        <f t="shared" si="0"/>
        <v>331136</v>
      </c>
      <c r="D4">
        <v>153135</v>
      </c>
      <c r="E4">
        <v>178001</v>
      </c>
    </row>
    <row r="5" spans="1:5" x14ac:dyDescent="0.35">
      <c r="B5" t="s">
        <v>53</v>
      </c>
      <c r="C5">
        <f t="shared" si="0"/>
        <v>336020</v>
      </c>
      <c r="D5">
        <v>155556</v>
      </c>
      <c r="E5">
        <v>180464</v>
      </c>
    </row>
    <row r="6" spans="1:5" x14ac:dyDescent="0.35">
      <c r="B6" t="s">
        <v>65</v>
      </c>
      <c r="C6">
        <f t="shared" si="0"/>
        <v>294230</v>
      </c>
      <c r="D6">
        <v>137489</v>
      </c>
      <c r="E6">
        <v>156741</v>
      </c>
    </row>
    <row r="7" spans="1:5" x14ac:dyDescent="0.35">
      <c r="B7" t="s">
        <v>66</v>
      </c>
      <c r="C7">
        <f t="shared" si="0"/>
        <v>321233</v>
      </c>
      <c r="D7">
        <v>148824</v>
      </c>
      <c r="E7">
        <v>172409</v>
      </c>
    </row>
    <row r="8" spans="1:5" x14ac:dyDescent="0.35">
      <c r="B8" t="s">
        <v>67</v>
      </c>
      <c r="C8">
        <f t="shared" si="0"/>
        <v>314898</v>
      </c>
      <c r="D8">
        <v>145992</v>
      </c>
      <c r="E8">
        <v>168906</v>
      </c>
    </row>
    <row r="9" spans="1:5" x14ac:dyDescent="0.35">
      <c r="B9" t="s">
        <v>68</v>
      </c>
      <c r="C9">
        <f t="shared" si="0"/>
        <v>326573</v>
      </c>
      <c r="D9">
        <v>151524</v>
      </c>
      <c r="E9">
        <v>175049</v>
      </c>
    </row>
    <row r="10" spans="1:5" x14ac:dyDescent="0.35">
      <c r="B10" t="s">
        <v>69</v>
      </c>
      <c r="C10">
        <f t="shared" si="0"/>
        <v>255426</v>
      </c>
      <c r="D10">
        <v>119821</v>
      </c>
      <c r="E10">
        <v>135605</v>
      </c>
    </row>
    <row r="11" spans="1:5" x14ac:dyDescent="0.35">
      <c r="B11" t="s">
        <v>19</v>
      </c>
      <c r="C11">
        <f t="shared" si="0"/>
        <v>321268</v>
      </c>
      <c r="D11">
        <v>148771</v>
      </c>
      <c r="E11">
        <v>172497</v>
      </c>
    </row>
    <row r="12" spans="1:5" x14ac:dyDescent="0.35">
      <c r="B12" t="s">
        <v>51</v>
      </c>
      <c r="C12">
        <f t="shared" si="0"/>
        <v>336387</v>
      </c>
      <c r="D12">
        <v>155732</v>
      </c>
      <c r="E12">
        <v>180655</v>
      </c>
    </row>
    <row r="13" spans="1:5" x14ac:dyDescent="0.35">
      <c r="B13" t="s">
        <v>70</v>
      </c>
      <c r="C13">
        <f t="shared" si="0"/>
        <v>336513</v>
      </c>
      <c r="D13">
        <v>155828</v>
      </c>
      <c r="E13">
        <v>180685</v>
      </c>
    </row>
    <row r="14" spans="1:5" x14ac:dyDescent="0.35">
      <c r="B14" t="s">
        <v>71</v>
      </c>
      <c r="C14">
        <f t="shared" si="0"/>
        <v>319672</v>
      </c>
      <c r="D14">
        <v>148128</v>
      </c>
      <c r="E14">
        <v>171544</v>
      </c>
    </row>
    <row r="15" spans="1:5" x14ac:dyDescent="0.35">
      <c r="B15" t="s">
        <v>72</v>
      </c>
      <c r="C15">
        <f t="shared" si="0"/>
        <v>326573</v>
      </c>
      <c r="D15">
        <v>151524</v>
      </c>
      <c r="E15">
        <v>175049</v>
      </c>
    </row>
    <row r="16" spans="1:5" x14ac:dyDescent="0.35">
      <c r="B16" t="s">
        <v>73</v>
      </c>
      <c r="C16">
        <f t="shared" si="0"/>
        <v>294012</v>
      </c>
      <c r="D16">
        <v>137360</v>
      </c>
      <c r="E16">
        <v>156652</v>
      </c>
    </row>
    <row r="17" spans="2:5" x14ac:dyDescent="0.35">
      <c r="B17" t="s">
        <v>74</v>
      </c>
      <c r="C17">
        <f t="shared" si="0"/>
        <v>314898</v>
      </c>
      <c r="D17">
        <v>145992</v>
      </c>
      <c r="E17">
        <v>168906</v>
      </c>
    </row>
    <row r="18" spans="2:5" x14ac:dyDescent="0.35">
      <c r="B18" t="s">
        <v>75</v>
      </c>
      <c r="C18">
        <f t="shared" si="0"/>
        <v>327136</v>
      </c>
      <c r="D18">
        <v>151792</v>
      </c>
      <c r="E18">
        <v>175344</v>
      </c>
    </row>
    <row r="19" spans="2:5" x14ac:dyDescent="0.35">
      <c r="B19" t="s">
        <v>16</v>
      </c>
      <c r="C19">
        <f t="shared" si="0"/>
        <v>291508</v>
      </c>
      <c r="D19">
        <v>136468</v>
      </c>
      <c r="E19">
        <v>155040</v>
      </c>
    </row>
    <row r="20" spans="2:5" x14ac:dyDescent="0.35">
      <c r="B20" t="s">
        <v>76</v>
      </c>
      <c r="C20">
        <f t="shared" si="0"/>
        <v>314892</v>
      </c>
      <c r="D20">
        <v>145989</v>
      </c>
      <c r="E20">
        <v>168903</v>
      </c>
    </row>
    <row r="21" spans="2:5" x14ac:dyDescent="0.35">
      <c r="B21" t="s">
        <v>52</v>
      </c>
      <c r="C21">
        <f t="shared" si="0"/>
        <v>291414</v>
      </c>
      <c r="D21">
        <v>147477</v>
      </c>
      <c r="E21">
        <v>143937</v>
      </c>
    </row>
    <row r="22" spans="2:5" x14ac:dyDescent="0.35">
      <c r="B22" t="s">
        <v>77</v>
      </c>
      <c r="C22">
        <f t="shared" si="0"/>
        <v>320984</v>
      </c>
      <c r="D22">
        <v>148720</v>
      </c>
      <c r="E22">
        <v>172264</v>
      </c>
    </row>
    <row r="23" spans="2:5" x14ac:dyDescent="0.35">
      <c r="B23" t="s">
        <v>78</v>
      </c>
      <c r="C23">
        <f t="shared" si="0"/>
        <v>321187</v>
      </c>
      <c r="D23">
        <v>148800</v>
      </c>
      <c r="E23">
        <v>172387</v>
      </c>
    </row>
    <row r="24" spans="2:5" x14ac:dyDescent="0.35">
      <c r="B24" t="s">
        <v>79</v>
      </c>
      <c r="C24">
        <f t="shared" si="0"/>
        <v>336551</v>
      </c>
      <c r="D24">
        <v>155850</v>
      </c>
      <c r="E24">
        <v>180701</v>
      </c>
    </row>
    <row r="25" spans="2:5" x14ac:dyDescent="0.35">
      <c r="B25" t="s">
        <v>82</v>
      </c>
      <c r="C25">
        <f t="shared" si="0"/>
        <v>336481</v>
      </c>
      <c r="D25">
        <v>155809</v>
      </c>
      <c r="E25">
        <v>180672</v>
      </c>
    </row>
    <row r="26" spans="2:5" x14ac:dyDescent="0.35">
      <c r="B26" t="s">
        <v>80</v>
      </c>
      <c r="C26">
        <f t="shared" si="0"/>
        <v>336139</v>
      </c>
      <c r="D26">
        <v>155622</v>
      </c>
      <c r="E26">
        <v>180517</v>
      </c>
    </row>
    <row r="27" spans="2:5" x14ac:dyDescent="0.35">
      <c r="B27" t="s">
        <v>81</v>
      </c>
      <c r="C27">
        <f t="shared" si="0"/>
        <v>330677</v>
      </c>
      <c r="D27">
        <v>152671</v>
      </c>
      <c r="E27">
        <v>178006</v>
      </c>
    </row>
    <row r="28" spans="2:5" x14ac:dyDescent="0.35">
      <c r="B28" t="s">
        <v>83</v>
      </c>
      <c r="C28">
        <f t="shared" si="0"/>
        <v>335932</v>
      </c>
      <c r="D28">
        <v>155512</v>
      </c>
      <c r="E28">
        <v>180420</v>
      </c>
    </row>
    <row r="29" spans="2:5" x14ac:dyDescent="0.35">
      <c r="B29" s="1"/>
      <c r="C29" s="1"/>
      <c r="D29" s="1"/>
      <c r="E29" s="1"/>
    </row>
  </sheetData>
  <autoFilter ref="A1:E1" xr:uid="{0E1A7214-04C0-41AD-9983-1B492084134C}">
    <sortState xmlns:xlrd2="http://schemas.microsoft.com/office/spreadsheetml/2017/richdata2" ref="A2:E29">
      <sortCondition ref="B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R101"/>
  <sheetViews>
    <sheetView zoomScale="110" zoomScaleNormal="110" workbookViewId="0">
      <pane ySplit="3" topLeftCell="A4" activePane="bottomLeft" state="frozen"/>
      <selection pane="bottomLeft" activeCell="E10" activeCellId="1" sqref="E4:F4 E10:F10"/>
    </sheetView>
  </sheetViews>
  <sheetFormatPr defaultRowHeight="14.5" x14ac:dyDescent="0.35"/>
  <cols>
    <col min="1" max="1" width="45" bestFit="1" customWidth="1"/>
    <col min="2" max="2" width="11.81640625" bestFit="1" customWidth="1"/>
    <col min="3" max="4" width="13.54296875" customWidth="1"/>
    <col min="5" max="5" width="8.7265625" style="2" customWidth="1"/>
    <col min="6" max="6" width="11" style="2" customWidth="1"/>
    <col min="7" max="8" width="13.54296875" customWidth="1"/>
    <col min="9" max="9" width="8.7265625" style="2" customWidth="1"/>
    <col min="10" max="10" width="11" style="2" customWidth="1"/>
    <col min="11" max="11" width="10.81640625" customWidth="1"/>
    <col min="12" max="12" width="12.54296875" customWidth="1"/>
    <col min="13" max="13" width="14.7265625" customWidth="1"/>
    <col min="14" max="14" width="11.81640625" customWidth="1"/>
  </cols>
  <sheetData>
    <row r="2" spans="1:18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  <c r="O2" s="37" t="s">
        <v>133</v>
      </c>
      <c r="P2" s="38"/>
      <c r="Q2" s="38"/>
      <c r="R2" s="38"/>
    </row>
    <row r="3" spans="1:18" ht="29.15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  <c r="O3" s="15" t="s">
        <v>39</v>
      </c>
      <c r="P3" s="18" t="s">
        <v>42</v>
      </c>
      <c r="Q3" s="19" t="s">
        <v>37</v>
      </c>
      <c r="R3" s="20" t="s">
        <v>38</v>
      </c>
    </row>
    <row r="4" spans="1:18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  <c r="O4" s="14"/>
      <c r="P4" s="12"/>
      <c r="Q4" s="8">
        <v>0.60649030000000004</v>
      </c>
      <c r="R4" s="2">
        <v>7.6423089999999999E-2</v>
      </c>
    </row>
    <row r="5" spans="1:18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  <c r="O5" s="14"/>
      <c r="P5" s="12"/>
      <c r="Q5" s="8">
        <v>0.2130763</v>
      </c>
      <c r="R5" s="2">
        <v>0.1588765</v>
      </c>
    </row>
    <row r="6" spans="1:18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  <c r="O6" s="14"/>
      <c r="P6" s="12"/>
      <c r="Q6" s="8">
        <v>0.19006870000000001</v>
      </c>
      <c r="R6" s="2">
        <v>0.15248880000000001</v>
      </c>
    </row>
    <row r="7" spans="1:18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  <c r="O7" s="3"/>
      <c r="P7" s="12"/>
      <c r="Q7" s="8">
        <v>0.81213749999999996</v>
      </c>
      <c r="R7" s="2">
        <v>4.7450299999999999E-3</v>
      </c>
    </row>
    <row r="8" spans="1:18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  <c r="O8" s="3"/>
      <c r="P8" s="12"/>
      <c r="Q8" s="8">
        <v>1.304632E-2</v>
      </c>
      <c r="R8" s="2">
        <v>6.109822E-4</v>
      </c>
    </row>
    <row r="9" spans="1:18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  <c r="O9" s="3"/>
      <c r="P9" s="12"/>
      <c r="Q9" s="8">
        <v>5.4339610000000003E-2</v>
      </c>
      <c r="R9" s="2">
        <v>4.9206010000000001E-2</v>
      </c>
    </row>
    <row r="10" spans="1:18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  <c r="O10" s="32"/>
      <c r="P10" s="12"/>
      <c r="Q10" s="8">
        <v>3.3611429999999998E-2</v>
      </c>
      <c r="R10" s="2">
        <v>2.383453E-2</v>
      </c>
    </row>
    <row r="11" spans="1:18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  <c r="O11" s="32"/>
      <c r="P11" s="12"/>
      <c r="Q11" s="8">
        <v>2.8264600000000001E-2</v>
      </c>
      <c r="R11" s="2">
        <v>2.3497669999999998E-2</v>
      </c>
    </row>
    <row r="12" spans="1:18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  <c r="O12" s="32"/>
      <c r="P12" s="12"/>
      <c r="Q12" s="8">
        <v>2.858217E-2</v>
      </c>
      <c r="R12" s="2">
        <v>2.5230679999999998E-2</v>
      </c>
    </row>
    <row r="13" spans="1:18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  <c r="O13" s="3"/>
      <c r="P13" s="12"/>
      <c r="Q13" s="8">
        <v>0.31204779999999999</v>
      </c>
      <c r="R13" s="2">
        <v>5.16678E-2</v>
      </c>
    </row>
    <row r="14" spans="1:18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  <c r="O14" s="22"/>
      <c r="P14" s="12"/>
      <c r="Q14" s="8">
        <v>8.5516480000000006E-2</v>
      </c>
      <c r="R14" s="2">
        <v>7.417108E-2</v>
      </c>
    </row>
    <row r="15" spans="1:18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  <c r="O15" s="3"/>
      <c r="P15" s="12"/>
      <c r="Q15" s="8">
        <v>8.6763140000000002E-2</v>
      </c>
      <c r="R15" s="2">
        <v>6.6182160000000004E-2</v>
      </c>
    </row>
    <row r="16" spans="1:18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  <c r="O16" s="22"/>
      <c r="P16" s="12"/>
      <c r="Q16" s="8">
        <v>0.1214932</v>
      </c>
      <c r="R16" s="2">
        <v>4.9583080000000002E-2</v>
      </c>
    </row>
    <row r="17" spans="1:18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  <c r="O17" s="22"/>
      <c r="P17" s="12"/>
      <c r="Q17" s="8">
        <v>0.12888430000000001</v>
      </c>
      <c r="R17" s="2">
        <v>5.5747119999999997E-2</v>
      </c>
    </row>
    <row r="18" spans="1:18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  <c r="O18" s="22"/>
      <c r="P18" s="12"/>
      <c r="Q18" s="8">
        <v>0.1015726</v>
      </c>
      <c r="R18" s="2">
        <v>7.1000000000000004E-3</v>
      </c>
    </row>
    <row r="19" spans="1:18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  <c r="O19" s="23"/>
      <c r="P19" s="12"/>
      <c r="Q19" s="8">
        <v>0.20578569999999999</v>
      </c>
      <c r="R19" s="2">
        <v>1.958048E-3</v>
      </c>
    </row>
    <row r="20" spans="1:18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  <c r="O20" s="23"/>
      <c r="P20" s="12"/>
      <c r="Q20" s="8">
        <v>7.1744319999999997E-3</v>
      </c>
      <c r="R20" s="2">
        <v>3.005087E-3</v>
      </c>
    </row>
    <row r="21" spans="1:18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  <c r="O21" s="23"/>
      <c r="P21" s="12"/>
      <c r="Q21" s="8">
        <v>7.3905890000000004E-3</v>
      </c>
      <c r="R21" s="2">
        <v>2.5081669999999999E-3</v>
      </c>
    </row>
    <row r="22" spans="1:18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  <c r="O22" s="22"/>
      <c r="P22" s="12"/>
      <c r="Q22" s="8">
        <v>0.2424415</v>
      </c>
      <c r="R22" s="2">
        <v>2.5160330000000002E-2</v>
      </c>
    </row>
    <row r="23" spans="1:18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  <c r="O23" s="22"/>
      <c r="P23" s="12"/>
      <c r="Q23" s="8">
        <v>3.179013E-2</v>
      </c>
      <c r="R23" s="2">
        <v>3.111162E-2</v>
      </c>
    </row>
    <row r="24" spans="1:18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  <c r="O24" s="22"/>
      <c r="P24" s="12"/>
      <c r="Q24" s="8">
        <v>3.9219219999999999E-2</v>
      </c>
      <c r="R24" s="2">
        <v>3.370484E-2</v>
      </c>
    </row>
    <row r="25" spans="1:18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  <c r="O25" s="10"/>
      <c r="P25" s="12"/>
      <c r="Q25" s="35">
        <v>3.79723E-2</v>
      </c>
      <c r="R25" s="2">
        <v>2.8700320000000001E-2</v>
      </c>
    </row>
    <row r="26" spans="1:18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  <c r="O26" s="10"/>
      <c r="P26" s="12"/>
      <c r="Q26" s="35">
        <v>5.5563179999999997E-2</v>
      </c>
      <c r="R26" s="2">
        <v>2.9787109999999999E-2</v>
      </c>
    </row>
    <row r="27" spans="1:18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  <c r="O27" s="10"/>
      <c r="P27" s="12"/>
      <c r="Q27" s="35">
        <v>4.369046E-2</v>
      </c>
      <c r="R27" s="2">
        <v>2.9299749999999999E-2</v>
      </c>
    </row>
    <row r="28" spans="1:18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  <c r="O28" s="22"/>
      <c r="P28" s="12"/>
      <c r="Q28" s="8">
        <v>2.8550570000000001E-2</v>
      </c>
      <c r="R28" s="2">
        <v>2.3912880000000001E-2</v>
      </c>
    </row>
    <row r="29" spans="1:18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  <c r="O29" s="22"/>
      <c r="P29" s="12"/>
      <c r="Q29" s="8">
        <v>2.13005E-2</v>
      </c>
      <c r="R29" s="2">
        <v>2.0107819999999998E-2</v>
      </c>
    </row>
    <row r="30" spans="1:18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  <c r="O30" s="22"/>
      <c r="P30" s="12"/>
      <c r="Q30" s="8">
        <v>3.7649219999999997E-2</v>
      </c>
      <c r="R30" s="2">
        <v>2.8132520000000001E-2</v>
      </c>
    </row>
    <row r="31" spans="1:18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  <c r="O31" s="3"/>
      <c r="P31" s="12"/>
      <c r="Q31" s="8">
        <v>7.4521599999999993E-2</v>
      </c>
      <c r="R31" s="2">
        <v>2.9413180000000001E-3</v>
      </c>
    </row>
    <row r="32" spans="1:18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  <c r="O32" s="3"/>
      <c r="P32" s="12"/>
      <c r="Q32" s="8">
        <v>9.2390669999999994E-2</v>
      </c>
      <c r="R32" s="2">
        <v>3.2763919999999999E-3</v>
      </c>
    </row>
    <row r="33" spans="1:18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  <c r="O33" s="3"/>
      <c r="P33" s="12"/>
      <c r="Q33" s="8">
        <v>3.4990939999999998E-2</v>
      </c>
      <c r="R33" s="2">
        <v>2.6774609999999999E-3</v>
      </c>
    </row>
    <row r="34" spans="1:18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  <c r="O34" s="3"/>
      <c r="P34" s="12"/>
      <c r="Q34" s="8">
        <v>0.2224459</v>
      </c>
      <c r="R34" s="2">
        <v>5.4526449999999997E-2</v>
      </c>
    </row>
    <row r="35" spans="1:18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  <c r="O35" s="22"/>
      <c r="P35" s="12"/>
      <c r="Q35" s="8">
        <v>6.8264169999999999E-2</v>
      </c>
      <c r="R35" s="2">
        <v>5.870483E-2</v>
      </c>
    </row>
    <row r="36" spans="1:18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  <c r="O36" s="3"/>
      <c r="P36" s="12"/>
      <c r="Q36" s="8">
        <v>0.1654157</v>
      </c>
      <c r="R36" s="2">
        <v>9.6369150000000001E-2</v>
      </c>
    </row>
    <row r="37" spans="1:18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  <c r="O37" s="23"/>
      <c r="P37" s="12"/>
      <c r="Q37" s="8">
        <v>8.3340739999999996E-2</v>
      </c>
      <c r="R37" s="2">
        <v>1.9240529999999999E-2</v>
      </c>
    </row>
    <row r="38" spans="1:18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  <c r="O38" s="23"/>
      <c r="P38" s="12"/>
      <c r="Q38" s="8">
        <v>2.7806750000000002E-2</v>
      </c>
      <c r="R38" s="2">
        <v>2.1809329999999998E-2</v>
      </c>
    </row>
    <row r="39" spans="1:18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  <c r="O39" s="22"/>
      <c r="P39" s="12"/>
      <c r="Q39" s="8">
        <v>2.857722E-2</v>
      </c>
      <c r="R39" s="2">
        <v>2.0188970000000001E-2</v>
      </c>
    </row>
    <row r="40" spans="1:18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  <c r="O40" s="23"/>
      <c r="P40" s="12"/>
      <c r="Q40" s="2">
        <v>0.4810798</v>
      </c>
      <c r="R40" s="2">
        <v>6.1314389999999998E-3</v>
      </c>
    </row>
    <row r="41" spans="1:18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  <c r="O41" s="23"/>
      <c r="P41" s="12"/>
      <c r="Q41" s="8">
        <v>0.25219599999999998</v>
      </c>
      <c r="R41" s="2">
        <v>8.9896769999999997E-3</v>
      </c>
    </row>
    <row r="42" spans="1:18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  <c r="O42" s="23"/>
      <c r="P42" s="12"/>
      <c r="Q42" s="8">
        <v>0.20288929999999999</v>
      </c>
      <c r="R42" s="2">
        <v>9.8653509999999996E-3</v>
      </c>
    </row>
    <row r="43" spans="1:18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  <c r="O43" s="22"/>
      <c r="P43" s="12"/>
      <c r="Q43" s="8">
        <v>6.3116539999999999E-2</v>
      </c>
      <c r="R43" s="2">
        <v>1.7618479999999999E-2</v>
      </c>
    </row>
    <row r="44" spans="1:18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  <c r="O44" s="3"/>
      <c r="P44" s="12"/>
      <c r="Q44" s="8">
        <v>8.9011670000000001E-2</v>
      </c>
      <c r="R44" s="2">
        <v>2.008482E-2</v>
      </c>
    </row>
    <row r="45" spans="1:18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  <c r="O45" s="22"/>
      <c r="P45" s="12"/>
      <c r="Q45" s="8">
        <v>4.5286739999999999E-2</v>
      </c>
      <c r="R45" s="2">
        <v>1.6198919999999999E-2</v>
      </c>
    </row>
    <row r="46" spans="1:18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  <c r="O46" s="22"/>
      <c r="P46" s="12"/>
      <c r="Q46" s="8">
        <v>0.32247500000000001</v>
      </c>
      <c r="R46" s="2">
        <v>4.583446E-2</v>
      </c>
    </row>
    <row r="47" spans="1:18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  <c r="O47" s="22"/>
      <c r="P47" s="12"/>
      <c r="Q47" s="8">
        <v>0.1326571</v>
      </c>
      <c r="R47" s="2">
        <v>9.4264860000000006E-2</v>
      </c>
    </row>
    <row r="48" spans="1:18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  <c r="O48" s="22"/>
      <c r="P48" s="12"/>
      <c r="Q48" s="8">
        <v>4.0861750000000002E-2</v>
      </c>
      <c r="R48" s="2">
        <v>3.9265359999999999E-2</v>
      </c>
    </row>
    <row r="49" spans="1:18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  <c r="O49" s="22"/>
      <c r="P49" s="12"/>
      <c r="Q49" s="8">
        <v>0.68506820000000002</v>
      </c>
      <c r="R49" s="2">
        <v>7.9063550000000003E-3</v>
      </c>
    </row>
    <row r="50" spans="1:18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  <c r="O50" s="22"/>
      <c r="P50" s="12"/>
      <c r="Q50" s="8">
        <v>2.7064709999999999E-2</v>
      </c>
      <c r="R50" s="2">
        <v>2.1409190000000002E-2</v>
      </c>
    </row>
    <row r="51" spans="1:18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  <c r="O51" s="22"/>
      <c r="P51" s="12"/>
      <c r="Q51" s="8">
        <v>7.2246000000000005E-2</v>
      </c>
      <c r="R51" s="2">
        <v>2.8270279999999998E-2</v>
      </c>
    </row>
    <row r="52" spans="1:18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  <c r="O52" s="22"/>
      <c r="P52" s="12"/>
      <c r="Q52" s="8">
        <v>0.71626199999999995</v>
      </c>
      <c r="R52" s="2">
        <v>8.3071059999999999E-3</v>
      </c>
    </row>
    <row r="53" spans="1:18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  <c r="O53" s="23"/>
      <c r="P53" s="12"/>
      <c r="Q53" s="8">
        <v>3.7786309999999997E-2</v>
      </c>
      <c r="R53" s="2">
        <v>3.0275759999999999E-2</v>
      </c>
    </row>
    <row r="54" spans="1:18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  <c r="O54" s="22"/>
      <c r="P54" s="12"/>
      <c r="Q54" s="8">
        <v>9.923941E-2</v>
      </c>
      <c r="R54" s="2">
        <v>3.1496669999999997E-2</v>
      </c>
    </row>
    <row r="55" spans="1:18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  <c r="O55" s="3"/>
      <c r="P55" s="12"/>
      <c r="Q55" s="8">
        <v>3.7944459999999999E-2</v>
      </c>
      <c r="R55" s="2">
        <v>2.8133060000000001E-2</v>
      </c>
    </row>
    <row r="56" spans="1:18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  <c r="O56" s="3"/>
      <c r="P56" s="12"/>
      <c r="Q56" s="8">
        <v>3.0193279999999999E-2</v>
      </c>
      <c r="R56" s="2">
        <v>2.9338139999999999E-2</v>
      </c>
    </row>
    <row r="57" spans="1:18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  <c r="O57" s="3"/>
      <c r="P57" s="12"/>
      <c r="Q57" s="8">
        <v>3.0019130000000002E-2</v>
      </c>
      <c r="R57" s="2">
        <v>2.900055E-2</v>
      </c>
    </row>
    <row r="58" spans="1:18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  <c r="O58" s="22"/>
      <c r="P58" s="12"/>
      <c r="Q58" s="8">
        <v>5.0269469999999997E-2</v>
      </c>
      <c r="R58" s="2">
        <v>3.1593709999999997E-2</v>
      </c>
    </row>
    <row r="59" spans="1:18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  <c r="O59" s="22"/>
      <c r="P59" s="12"/>
      <c r="Q59" s="8">
        <v>4.1724949999999997E-2</v>
      </c>
      <c r="R59" s="2">
        <v>3.3903900000000001E-2</v>
      </c>
    </row>
    <row r="60" spans="1:18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  <c r="O60" s="22"/>
      <c r="P60" s="12"/>
      <c r="Q60" s="8">
        <v>4.4727910000000003E-2</v>
      </c>
      <c r="R60" s="2">
        <v>3.0189520000000001E-2</v>
      </c>
    </row>
    <row r="61" spans="1:18" x14ac:dyDescent="0.35">
      <c r="A61" t="s">
        <v>25</v>
      </c>
      <c r="B61" s="5" t="s">
        <v>40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  <c r="O61" s="23"/>
      <c r="P61" s="12"/>
      <c r="Q61" s="8">
        <v>0.2403825</v>
      </c>
      <c r="R61" s="2">
        <v>1.4487420000000001E-2</v>
      </c>
    </row>
    <row r="62" spans="1:18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  <c r="O62" s="23"/>
      <c r="P62" s="12"/>
      <c r="Q62" s="8">
        <v>3.2604359999999999E-2</v>
      </c>
      <c r="R62" s="2">
        <v>1.8545699999999998E-2</v>
      </c>
    </row>
    <row r="63" spans="1:18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  <c r="O63" s="23"/>
      <c r="P63" s="12"/>
      <c r="Q63" s="8">
        <v>2.8776179999999998E-2</v>
      </c>
      <c r="R63" s="2">
        <v>1.8480650000000001E-2</v>
      </c>
    </row>
    <row r="64" spans="1:18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  <c r="O64" s="22"/>
      <c r="P64" s="12"/>
      <c r="Q64" s="8">
        <v>1.8644850000000001E-2</v>
      </c>
      <c r="R64" s="2">
        <v>1.8039240000000002E-2</v>
      </c>
    </row>
    <row r="65" spans="1:18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  <c r="O65" s="22"/>
      <c r="P65" s="12"/>
      <c r="Q65" s="8">
        <v>1.9684859999999998E-2</v>
      </c>
      <c r="R65" s="2">
        <v>1.8539719999999999E-2</v>
      </c>
    </row>
    <row r="66" spans="1:18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  <c r="O66" s="22"/>
      <c r="P66" s="12"/>
      <c r="Q66" s="8">
        <v>2.0364449999999999E-2</v>
      </c>
      <c r="R66" s="2">
        <v>1.898362E-2</v>
      </c>
    </row>
    <row r="67" spans="1:18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  <c r="O67" s="22"/>
      <c r="P67" s="12"/>
      <c r="Q67" s="8">
        <v>0.46274549999999998</v>
      </c>
      <c r="R67" s="2">
        <v>7.5861510000000002E-3</v>
      </c>
    </row>
    <row r="68" spans="1:18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  <c r="O68" s="22"/>
      <c r="P68" s="12"/>
      <c r="Q68" s="8">
        <v>5.2832530000000003E-2</v>
      </c>
      <c r="R68" s="2">
        <v>2.1026989999999999E-2</v>
      </c>
    </row>
    <row r="69" spans="1:18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  <c r="O69" s="23"/>
      <c r="P69" s="12"/>
      <c r="Q69" s="8">
        <v>3.804805E-2</v>
      </c>
      <c r="R69" s="2">
        <v>8.2253369999999992E-3</v>
      </c>
    </row>
    <row r="70" spans="1:18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  <c r="O70" s="22"/>
      <c r="P70" s="12"/>
      <c r="Q70" s="8">
        <v>0.51006339999999994</v>
      </c>
      <c r="R70" s="2">
        <v>7.3544780000000002E-3</v>
      </c>
    </row>
    <row r="71" spans="1:18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  <c r="O71" s="3"/>
      <c r="P71" s="12"/>
      <c r="Q71" s="8">
        <v>4.7363599999999999E-2</v>
      </c>
      <c r="R71" s="2">
        <v>2.3806239999999999E-2</v>
      </c>
    </row>
    <row r="72" spans="1:18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  <c r="O72" s="14"/>
      <c r="P72" s="12"/>
      <c r="Q72" s="8">
        <v>5.1594180000000003E-2</v>
      </c>
      <c r="R72" s="2">
        <v>7.4158999999999996E-3</v>
      </c>
    </row>
    <row r="73" spans="1:18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  <c r="O73" s="23"/>
      <c r="P73" s="12"/>
      <c r="Q73" s="8">
        <v>3.6271049999999999E-2</v>
      </c>
      <c r="R73" s="2">
        <v>7.8758830000000002E-3</v>
      </c>
    </row>
    <row r="74" spans="1:18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  <c r="O74" s="23"/>
      <c r="P74" s="12"/>
      <c r="Q74" s="8">
        <v>1.4742099999999999E-2</v>
      </c>
      <c r="R74" s="2">
        <v>8.7753439999999992E-3</v>
      </c>
    </row>
    <row r="75" spans="1:18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  <c r="O75" s="23"/>
      <c r="P75" s="12"/>
      <c r="Q75" s="8">
        <v>7.8957379999999994E-3</v>
      </c>
      <c r="R75" s="2">
        <v>7.378178E-3</v>
      </c>
    </row>
    <row r="76" spans="1:18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  <c r="O76" s="23"/>
      <c r="P76" s="12"/>
      <c r="Q76" s="8">
        <v>0.121216</v>
      </c>
      <c r="R76" s="2">
        <v>9.7344079999999999E-3</v>
      </c>
    </row>
    <row r="77" spans="1:18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  <c r="O77" s="23"/>
      <c r="P77" s="12"/>
      <c r="Q77" s="8">
        <v>0.14258589999999999</v>
      </c>
      <c r="R77" s="2">
        <v>1.105781E-2</v>
      </c>
    </row>
    <row r="78" spans="1:18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  <c r="O78" s="22"/>
      <c r="P78" s="12"/>
      <c r="Q78" s="8">
        <v>6.7633689999999996E-2</v>
      </c>
      <c r="R78" s="2">
        <v>8.9110790000000006E-3</v>
      </c>
    </row>
    <row r="79" spans="1:18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  <c r="O79" s="3"/>
      <c r="P79" s="12"/>
      <c r="Q79" s="8">
        <v>7.1356989999999995E-2</v>
      </c>
      <c r="R79" s="2">
        <v>3.2059560000000001E-2</v>
      </c>
    </row>
    <row r="80" spans="1:18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  <c r="O80" s="3"/>
      <c r="P80" s="12"/>
      <c r="Q80" s="8">
        <v>3.9281740000000002E-2</v>
      </c>
      <c r="R80" s="2">
        <v>3.3549450000000001E-2</v>
      </c>
    </row>
    <row r="81" spans="1:18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  <c r="O81" s="3"/>
      <c r="P81" s="12"/>
      <c r="Q81" s="8">
        <v>9.9602090000000004E-2</v>
      </c>
      <c r="R81" s="2">
        <v>3.1602959999999999E-2</v>
      </c>
    </row>
    <row r="82" spans="1:18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  <c r="O82" s="22"/>
      <c r="P82" s="12"/>
      <c r="Q82" s="8">
        <v>3.1700470000000001E-2</v>
      </c>
      <c r="R82" s="2">
        <v>2.1922730000000001E-2</v>
      </c>
    </row>
    <row r="83" spans="1:18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  <c r="O83" s="3"/>
      <c r="P83" s="12"/>
      <c r="Q83" s="8">
        <v>2.7971849999999999E-2</v>
      </c>
      <c r="R83" s="2">
        <v>2.4033180000000001E-2</v>
      </c>
    </row>
    <row r="84" spans="1:18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  <c r="O84" s="22"/>
      <c r="P84" s="12"/>
      <c r="Q84" s="9">
        <v>2.2322350000000001E-2</v>
      </c>
      <c r="R84" s="2">
        <v>2.054425E-2</v>
      </c>
    </row>
    <row r="92" spans="1:18" x14ac:dyDescent="0.35">
      <c r="E92"/>
      <c r="F92"/>
      <c r="I92"/>
      <c r="J92"/>
    </row>
    <row r="93" spans="1:18" x14ac:dyDescent="0.35">
      <c r="E93"/>
      <c r="F93"/>
      <c r="I93"/>
      <c r="J93"/>
    </row>
    <row r="94" spans="1:18" x14ac:dyDescent="0.35">
      <c r="E94"/>
      <c r="F94"/>
      <c r="I94"/>
      <c r="J94"/>
    </row>
    <row r="95" spans="1:18" x14ac:dyDescent="0.35">
      <c r="E95"/>
      <c r="F95"/>
      <c r="I95"/>
      <c r="J95"/>
    </row>
    <row r="96" spans="1:18" x14ac:dyDescent="0.35">
      <c r="E96"/>
      <c r="F96"/>
      <c r="I96"/>
      <c r="J96"/>
    </row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</sheetData>
  <autoFilter ref="A3:R3" xr:uid="{287392BC-F0CB-4B7B-88FB-7B25DC82DC0D}"/>
  <mergeCells count="4">
    <mergeCell ref="C2:F2"/>
    <mergeCell ref="G2:J2"/>
    <mergeCell ref="K2:N2"/>
    <mergeCell ref="O2:R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 O40:P42">
    <cfRule type="expression" dxfId="2799" priority="517">
      <formula>$B5="female"</formula>
    </cfRule>
    <cfRule type="expression" dxfId="2798" priority="518">
      <formula>$B5="male"</formula>
    </cfRule>
    <cfRule type="expression" dxfId="2797" priority="519">
      <formula>$B5="male-both"</formula>
    </cfRule>
    <cfRule type="expression" dxfId="2796" priority="520">
      <formula>$B5="female-both"</formula>
    </cfRule>
  </conditionalFormatting>
  <conditionalFormatting sqref="A4:B4 G4:N4">
    <cfRule type="expression" dxfId="2795" priority="513">
      <formula>$B4="female"</formula>
    </cfRule>
    <cfRule type="expression" dxfId="2794" priority="514">
      <formula>$B4="male"</formula>
    </cfRule>
    <cfRule type="expression" dxfId="2793" priority="515">
      <formula>$B4="male-both"</formula>
    </cfRule>
    <cfRule type="expression" dxfId="2792" priority="516">
      <formula>$B4="female-both"</formula>
    </cfRule>
  </conditionalFormatting>
  <conditionalFormatting sqref="G74:J74">
    <cfRule type="expression" dxfId="2791" priority="509">
      <formula>$B74="female"</formula>
    </cfRule>
    <cfRule type="expression" dxfId="2790" priority="510">
      <formula>$B74="male"</formula>
    </cfRule>
    <cfRule type="expression" dxfId="2789" priority="511">
      <formula>$B74="male-both"</formula>
    </cfRule>
    <cfRule type="expression" dxfId="2788" priority="512">
      <formula>$B74="female-both"</formula>
    </cfRule>
  </conditionalFormatting>
  <conditionalFormatting sqref="A10:B10 G10:N10">
    <cfRule type="expression" dxfId="2787" priority="505">
      <formula>$B10="female"</formula>
    </cfRule>
    <cfRule type="expression" dxfId="2786" priority="506">
      <formula>$B10="male"</formula>
    </cfRule>
    <cfRule type="expression" dxfId="2785" priority="507">
      <formula>$B10="male-both"</formula>
    </cfRule>
    <cfRule type="expression" dxfId="2784" priority="508">
      <formula>$B10="female-both"</formula>
    </cfRule>
  </conditionalFormatting>
  <conditionalFormatting sqref="A7:B7 G7:N7">
    <cfRule type="expression" dxfId="2783" priority="501">
      <formula>$B7="female"</formula>
    </cfRule>
    <cfRule type="expression" dxfId="2782" priority="502">
      <formula>$B7="male"</formula>
    </cfRule>
    <cfRule type="expression" dxfId="2781" priority="503">
      <formula>$B7="male-both"</formula>
    </cfRule>
    <cfRule type="expression" dxfId="2780" priority="504">
      <formula>$B7="female-both"</formula>
    </cfRule>
  </conditionalFormatting>
  <conditionalFormatting sqref="A49:B49 G49:N49">
    <cfRule type="expression" dxfId="2779" priority="497">
      <formula>$B49="female"</formula>
    </cfRule>
    <cfRule type="expression" dxfId="2778" priority="498">
      <formula>$B49="male"</formula>
    </cfRule>
    <cfRule type="expression" dxfId="2777" priority="499">
      <formula>$B49="male-both"</formula>
    </cfRule>
    <cfRule type="expression" dxfId="2776" priority="500">
      <formula>$B49="female-both"</formula>
    </cfRule>
  </conditionalFormatting>
  <conditionalFormatting sqref="A52:B52 G52:N52">
    <cfRule type="expression" dxfId="2775" priority="493">
      <formula>$B52="female"</formula>
    </cfRule>
    <cfRule type="expression" dxfId="2774" priority="494">
      <formula>$B52="male"</formula>
    </cfRule>
    <cfRule type="expression" dxfId="2773" priority="495">
      <formula>$B52="male-both"</formula>
    </cfRule>
    <cfRule type="expression" dxfId="2772" priority="496">
      <formula>$B52="female-both"</formula>
    </cfRule>
  </conditionalFormatting>
  <conditionalFormatting sqref="A70:B70 G70:N70">
    <cfRule type="expression" dxfId="2771" priority="489">
      <formula>$B70="female"</formula>
    </cfRule>
    <cfRule type="expression" dxfId="2770" priority="490">
      <formula>$B70="male"</formula>
    </cfRule>
    <cfRule type="expression" dxfId="2769" priority="491">
      <formula>$B70="male-both"</formula>
    </cfRule>
    <cfRule type="expression" dxfId="2768" priority="492">
      <formula>$B70="female-both"</formula>
    </cfRule>
  </conditionalFormatting>
  <conditionalFormatting sqref="A73:B73 G73:N73">
    <cfRule type="expression" dxfId="2767" priority="485">
      <formula>$B73="female"</formula>
    </cfRule>
    <cfRule type="expression" dxfId="2766" priority="486">
      <formula>$B73="male"</formula>
    </cfRule>
    <cfRule type="expression" dxfId="2765" priority="487">
      <formula>$B73="male-both"</formula>
    </cfRule>
    <cfRule type="expression" dxfId="2764" priority="488">
      <formula>$B73="female-both"</formula>
    </cfRule>
  </conditionalFormatting>
  <conditionalFormatting sqref="A76:B76 G76:L76">
    <cfRule type="expression" dxfId="2763" priority="481">
      <formula>$B76="female"</formula>
    </cfRule>
    <cfRule type="expression" dxfId="2762" priority="482">
      <formula>$B76="male"</formula>
    </cfRule>
    <cfRule type="expression" dxfId="2761" priority="483">
      <formula>$B76="male-both"</formula>
    </cfRule>
    <cfRule type="expression" dxfId="2760" priority="484">
      <formula>$B76="female-both"</formula>
    </cfRule>
  </conditionalFormatting>
  <conditionalFormatting sqref="M76:N76">
    <cfRule type="expression" dxfId="2759" priority="477">
      <formula>$B76="female"</formula>
    </cfRule>
    <cfRule type="expression" dxfId="2758" priority="478">
      <formula>$B76="male"</formula>
    </cfRule>
    <cfRule type="expression" dxfId="2757" priority="479">
      <formula>$B76="male-both"</formula>
    </cfRule>
    <cfRule type="expression" dxfId="2756" priority="480">
      <formula>$B76="female-both"</formula>
    </cfRule>
  </conditionalFormatting>
  <conditionalFormatting sqref="A16:B16 G16:N16">
    <cfRule type="expression" dxfId="2755" priority="473">
      <formula>$B16="female"</formula>
    </cfRule>
    <cfRule type="expression" dxfId="2754" priority="474">
      <formula>$B16="male"</formula>
    </cfRule>
    <cfRule type="expression" dxfId="2753" priority="475">
      <formula>$B16="male-both"</formula>
    </cfRule>
    <cfRule type="expression" dxfId="2752" priority="476">
      <formula>$B16="female-both"</formula>
    </cfRule>
  </conditionalFormatting>
  <conditionalFormatting sqref="A13:B13 G13:N13">
    <cfRule type="expression" dxfId="2751" priority="469">
      <formula>$B13="female"</formula>
    </cfRule>
    <cfRule type="expression" dxfId="2750" priority="470">
      <formula>$B13="male"</formula>
    </cfRule>
    <cfRule type="expression" dxfId="2749" priority="471">
      <formula>$B13="male-both"</formula>
    </cfRule>
    <cfRule type="expression" dxfId="2748" priority="472">
      <formula>$B13="female-both"</formula>
    </cfRule>
  </conditionalFormatting>
  <conditionalFormatting sqref="A19:B19 G19:N19">
    <cfRule type="expression" dxfId="2747" priority="465">
      <formula>$B19="female"</formula>
    </cfRule>
    <cfRule type="expression" dxfId="2746" priority="466">
      <formula>$B19="male"</formula>
    </cfRule>
    <cfRule type="expression" dxfId="2745" priority="467">
      <formula>$B19="male-both"</formula>
    </cfRule>
    <cfRule type="expression" dxfId="2744" priority="468">
      <formula>$B19="female-both"</formula>
    </cfRule>
  </conditionalFormatting>
  <conditionalFormatting sqref="A37:B37 G37:N37">
    <cfRule type="expression" dxfId="2743" priority="461">
      <formula>$B37="female"</formula>
    </cfRule>
    <cfRule type="expression" dxfId="2742" priority="462">
      <formula>$B37="male"</formula>
    </cfRule>
    <cfRule type="expression" dxfId="2741" priority="463">
      <formula>$B37="male-both"</formula>
    </cfRule>
    <cfRule type="expression" dxfId="2740" priority="464">
      <formula>$B37="female-both"</formula>
    </cfRule>
  </conditionalFormatting>
  <conditionalFormatting sqref="A46:B46">
    <cfRule type="expression" dxfId="2739" priority="457">
      <formula>$B46="female"</formula>
    </cfRule>
    <cfRule type="expression" dxfId="2738" priority="458">
      <formula>$B46="male"</formula>
    </cfRule>
    <cfRule type="expression" dxfId="2737" priority="459">
      <formula>$B46="male-both"</formula>
    </cfRule>
    <cfRule type="expression" dxfId="2736" priority="46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2735" priority="453">
      <formula>$B14="female"</formula>
    </cfRule>
    <cfRule type="expression" dxfId="2734" priority="454">
      <formula>$B14="male"</formula>
    </cfRule>
    <cfRule type="expression" dxfId="2733" priority="455">
      <formula>$B14="male-both"</formula>
    </cfRule>
    <cfRule type="expression" dxfId="2732" priority="456">
      <formula>$B14="female-both"</formula>
    </cfRule>
  </conditionalFormatting>
  <conditionalFormatting sqref="C4:F4">
    <cfRule type="expression" dxfId="2731" priority="449">
      <formula>$B4="female"</formula>
    </cfRule>
    <cfRule type="expression" dxfId="2730" priority="450">
      <formula>$B4="male"</formula>
    </cfRule>
    <cfRule type="expression" dxfId="2729" priority="451">
      <formula>$B4="male-both"</formula>
    </cfRule>
    <cfRule type="expression" dxfId="2728" priority="452">
      <formula>$B4="female-both"</formula>
    </cfRule>
  </conditionalFormatting>
  <conditionalFormatting sqref="C10:F10">
    <cfRule type="expression" dxfId="2727" priority="445">
      <formula>$B10="female"</formula>
    </cfRule>
    <cfRule type="expression" dxfId="2726" priority="446">
      <formula>$B10="male"</formula>
    </cfRule>
    <cfRule type="expression" dxfId="2725" priority="447">
      <formula>$B10="male-both"</formula>
    </cfRule>
    <cfRule type="expression" dxfId="2724" priority="448">
      <formula>$B10="female-both"</formula>
    </cfRule>
  </conditionalFormatting>
  <conditionalFormatting sqref="C7:F7">
    <cfRule type="expression" dxfId="2723" priority="441">
      <formula>$B7="female"</formula>
    </cfRule>
    <cfRule type="expression" dxfId="2722" priority="442">
      <formula>$B7="male"</formula>
    </cfRule>
    <cfRule type="expression" dxfId="2721" priority="443">
      <formula>$B7="male-both"</formula>
    </cfRule>
    <cfRule type="expression" dxfId="2720" priority="444">
      <formula>$B7="female-both"</formula>
    </cfRule>
  </conditionalFormatting>
  <conditionalFormatting sqref="C49:F49">
    <cfRule type="expression" dxfId="2719" priority="437">
      <formula>$B49="female"</formula>
    </cfRule>
    <cfRule type="expression" dxfId="2718" priority="438">
      <formula>$B49="male"</formula>
    </cfRule>
    <cfRule type="expression" dxfId="2717" priority="439">
      <formula>$B49="male-both"</formula>
    </cfRule>
    <cfRule type="expression" dxfId="2716" priority="440">
      <formula>$B49="female-both"</formula>
    </cfRule>
  </conditionalFormatting>
  <conditionalFormatting sqref="C52:F52">
    <cfRule type="expression" dxfId="2715" priority="433">
      <formula>$B52="female"</formula>
    </cfRule>
    <cfRule type="expression" dxfId="2714" priority="434">
      <formula>$B52="male"</formula>
    </cfRule>
    <cfRule type="expression" dxfId="2713" priority="435">
      <formula>$B52="male-both"</formula>
    </cfRule>
    <cfRule type="expression" dxfId="2712" priority="436">
      <formula>$B52="female-both"</formula>
    </cfRule>
  </conditionalFormatting>
  <conditionalFormatting sqref="C70:F70">
    <cfRule type="expression" dxfId="2711" priority="429">
      <formula>$B70="female"</formula>
    </cfRule>
    <cfRule type="expression" dxfId="2710" priority="430">
      <formula>$B70="male"</formula>
    </cfRule>
    <cfRule type="expression" dxfId="2709" priority="431">
      <formula>$B70="male-both"</formula>
    </cfRule>
    <cfRule type="expression" dxfId="2708" priority="432">
      <formula>$B70="female-both"</formula>
    </cfRule>
  </conditionalFormatting>
  <conditionalFormatting sqref="C73:F73">
    <cfRule type="expression" dxfId="2707" priority="425">
      <formula>$B73="female"</formula>
    </cfRule>
    <cfRule type="expression" dxfId="2706" priority="426">
      <formula>$B73="male"</formula>
    </cfRule>
    <cfRule type="expression" dxfId="2705" priority="427">
      <formula>$B73="male-both"</formula>
    </cfRule>
    <cfRule type="expression" dxfId="2704" priority="428">
      <formula>$B73="female-both"</formula>
    </cfRule>
  </conditionalFormatting>
  <conditionalFormatting sqref="C76:F76">
    <cfRule type="expression" dxfId="2703" priority="421">
      <formula>$B76="female"</formula>
    </cfRule>
    <cfRule type="expression" dxfId="2702" priority="422">
      <formula>$B76="male"</formula>
    </cfRule>
    <cfRule type="expression" dxfId="2701" priority="423">
      <formula>$B76="male-both"</formula>
    </cfRule>
    <cfRule type="expression" dxfId="2700" priority="424">
      <formula>$B76="female-both"</formula>
    </cfRule>
  </conditionalFormatting>
  <conditionalFormatting sqref="C16:F16">
    <cfRule type="expression" dxfId="2699" priority="417">
      <formula>$B16="female"</formula>
    </cfRule>
    <cfRule type="expression" dxfId="2698" priority="418">
      <formula>$B16="male"</formula>
    </cfRule>
    <cfRule type="expression" dxfId="2697" priority="419">
      <formula>$B16="male-both"</formula>
    </cfRule>
    <cfRule type="expression" dxfId="2696" priority="420">
      <formula>$B16="female-both"</formula>
    </cfRule>
  </conditionalFormatting>
  <conditionalFormatting sqref="C13:F13">
    <cfRule type="expression" dxfId="2695" priority="413">
      <formula>$B13="female"</formula>
    </cfRule>
    <cfRule type="expression" dxfId="2694" priority="414">
      <formula>$B13="male"</formula>
    </cfRule>
    <cfRule type="expression" dxfId="2693" priority="415">
      <formula>$B13="male-both"</formula>
    </cfRule>
    <cfRule type="expression" dxfId="2692" priority="416">
      <formula>$B13="female-both"</formula>
    </cfRule>
  </conditionalFormatting>
  <conditionalFormatting sqref="C19:F19">
    <cfRule type="expression" dxfId="2691" priority="409">
      <formula>$B19="female"</formula>
    </cfRule>
    <cfRule type="expression" dxfId="2690" priority="410">
      <formula>$B19="male"</formula>
    </cfRule>
    <cfRule type="expression" dxfId="2689" priority="411">
      <formula>$B19="male-both"</formula>
    </cfRule>
    <cfRule type="expression" dxfId="2688" priority="412">
      <formula>$B19="female-both"</formula>
    </cfRule>
  </conditionalFormatting>
  <conditionalFormatting sqref="C37:F37">
    <cfRule type="expression" dxfId="2687" priority="405">
      <formula>$B37="female"</formula>
    </cfRule>
    <cfRule type="expression" dxfId="2686" priority="406">
      <formula>$B37="male"</formula>
    </cfRule>
    <cfRule type="expression" dxfId="2685" priority="407">
      <formula>$B37="male-both"</formula>
    </cfRule>
    <cfRule type="expression" dxfId="2684" priority="408">
      <formula>$B37="female-both"</formula>
    </cfRule>
  </conditionalFormatting>
  <conditionalFormatting sqref="E17:F18">
    <cfRule type="expression" dxfId="2683" priority="397">
      <formula>$B17="female"</formula>
    </cfRule>
    <cfRule type="expression" dxfId="2682" priority="398">
      <formula>$B17="male"</formula>
    </cfRule>
    <cfRule type="expression" dxfId="2681" priority="399">
      <formula>$B17="male-both"</formula>
    </cfRule>
    <cfRule type="expression" dxfId="2680" priority="400">
      <formula>$B17="female-both"</formula>
    </cfRule>
  </conditionalFormatting>
  <conditionalFormatting sqref="C20:C21 E20:F21">
    <cfRule type="expression" dxfId="2679" priority="393">
      <formula>$B20="female"</formula>
    </cfRule>
    <cfRule type="expression" dxfId="2678" priority="394">
      <formula>$B20="male"</formula>
    </cfRule>
    <cfRule type="expression" dxfId="2677" priority="395">
      <formula>$B20="male-both"</formula>
    </cfRule>
    <cfRule type="expression" dxfId="2676" priority="396">
      <formula>$B20="female-both"</formula>
    </cfRule>
  </conditionalFormatting>
  <conditionalFormatting sqref="C38:F39">
    <cfRule type="expression" dxfId="2675" priority="389">
      <formula>$B38="female"</formula>
    </cfRule>
    <cfRule type="expression" dxfId="2674" priority="390">
      <formula>$B38="male"</formula>
    </cfRule>
    <cfRule type="expression" dxfId="2673" priority="391">
      <formula>$B38="male-both"</formula>
    </cfRule>
    <cfRule type="expression" dxfId="2672" priority="392">
      <formula>$B38="female-both"</formula>
    </cfRule>
  </conditionalFormatting>
  <conditionalFormatting sqref="C50:F51">
    <cfRule type="expression" dxfId="2671" priority="381">
      <formula>$B50="female"</formula>
    </cfRule>
    <cfRule type="expression" dxfId="2670" priority="382">
      <formula>$B50="male"</formula>
    </cfRule>
    <cfRule type="expression" dxfId="2669" priority="383">
      <formula>$B50="male-both"</formula>
    </cfRule>
    <cfRule type="expression" dxfId="2668" priority="384">
      <formula>$B50="female-both"</formula>
    </cfRule>
  </conditionalFormatting>
  <conditionalFormatting sqref="C53:F54">
    <cfRule type="expression" dxfId="2667" priority="377">
      <formula>$B53="female"</formula>
    </cfRule>
    <cfRule type="expression" dxfId="2666" priority="378">
      <formula>$B53="male"</formula>
    </cfRule>
    <cfRule type="expression" dxfId="2665" priority="379">
      <formula>$B53="male-both"</formula>
    </cfRule>
    <cfRule type="expression" dxfId="2664" priority="380">
      <formula>$B53="female-both"</formula>
    </cfRule>
  </conditionalFormatting>
  <conditionalFormatting sqref="E74:F75">
    <cfRule type="expression" dxfId="2663" priority="373">
      <formula>$B74="female"</formula>
    </cfRule>
    <cfRule type="expression" dxfId="2662" priority="374">
      <formula>$B74="male"</formula>
    </cfRule>
    <cfRule type="expression" dxfId="2661" priority="375">
      <formula>$B74="male-both"</formula>
    </cfRule>
    <cfRule type="expression" dxfId="2660" priority="376">
      <formula>$B74="female-both"</formula>
    </cfRule>
  </conditionalFormatting>
  <conditionalFormatting sqref="C77:F78">
    <cfRule type="expression" dxfId="2659" priority="369">
      <formula>$B77="female"</formula>
    </cfRule>
    <cfRule type="expression" dxfId="2658" priority="370">
      <formula>$B77="male"</formula>
    </cfRule>
    <cfRule type="expression" dxfId="2657" priority="371">
      <formula>$B77="male-both"</formula>
    </cfRule>
    <cfRule type="expression" dxfId="2656" priority="372">
      <formula>$B77="female-both"</formula>
    </cfRule>
  </conditionalFormatting>
  <conditionalFormatting sqref="A82:B82 G82:N82">
    <cfRule type="expression" dxfId="2655" priority="365">
      <formula>$B82="female"</formula>
    </cfRule>
    <cfRule type="expression" dxfId="2654" priority="366">
      <formula>$B82="male"</formula>
    </cfRule>
    <cfRule type="expression" dxfId="2653" priority="367">
      <formula>$B82="male-both"</formula>
    </cfRule>
    <cfRule type="expression" dxfId="2652" priority="368">
      <formula>$B82="female-both"</formula>
    </cfRule>
  </conditionalFormatting>
  <conditionalFormatting sqref="C82:F82">
    <cfRule type="expression" dxfId="2651" priority="361">
      <formula>$B82="female"</formula>
    </cfRule>
    <cfRule type="expression" dxfId="2650" priority="362">
      <formula>$B82="male"</formula>
    </cfRule>
    <cfRule type="expression" dxfId="2649" priority="363">
      <formula>$B82="male-both"</formula>
    </cfRule>
    <cfRule type="expression" dxfId="2648" priority="364">
      <formula>$B82="female-both"</formula>
    </cfRule>
  </conditionalFormatting>
  <conditionalFormatting sqref="A79:B79">
    <cfRule type="expression" dxfId="2647" priority="357">
      <formula>$B79="female"</formula>
    </cfRule>
    <cfRule type="expression" dxfId="2646" priority="358">
      <formula>$B79="male"</formula>
    </cfRule>
    <cfRule type="expression" dxfId="2645" priority="359">
      <formula>$B79="male-both"</formula>
    </cfRule>
    <cfRule type="expression" dxfId="2644" priority="360">
      <formula>$B79="female-both"</formula>
    </cfRule>
  </conditionalFormatting>
  <conditionalFormatting sqref="C79:D79">
    <cfRule type="expression" dxfId="2643" priority="353">
      <formula>$B79="female"</formula>
    </cfRule>
    <cfRule type="expression" dxfId="2642" priority="354">
      <formula>$B79="male"</formula>
    </cfRule>
    <cfRule type="expression" dxfId="2641" priority="355">
      <formula>$B79="male-both"</formula>
    </cfRule>
    <cfRule type="expression" dxfId="2640" priority="356">
      <formula>$B79="female-both"</formula>
    </cfRule>
  </conditionalFormatting>
  <conditionalFormatting sqref="A22:B22 G22:N22">
    <cfRule type="expression" dxfId="2639" priority="349">
      <formula>$B22="female"</formula>
    </cfRule>
    <cfRule type="expression" dxfId="2638" priority="350">
      <formula>$B22="male"</formula>
    </cfRule>
    <cfRule type="expression" dxfId="2637" priority="351">
      <formula>$B22="male-both"</formula>
    </cfRule>
    <cfRule type="expression" dxfId="2636" priority="352">
      <formula>$B22="female-both"</formula>
    </cfRule>
  </conditionalFormatting>
  <conditionalFormatting sqref="C22:F22">
    <cfRule type="expression" dxfId="2635" priority="345">
      <formula>$B22="female"</formula>
    </cfRule>
    <cfRule type="expression" dxfId="2634" priority="346">
      <formula>$B22="male"</formula>
    </cfRule>
    <cfRule type="expression" dxfId="2633" priority="347">
      <formula>$B22="male-both"</formula>
    </cfRule>
    <cfRule type="expression" dxfId="2632" priority="348">
      <formula>$B22="female-both"</formula>
    </cfRule>
  </conditionalFormatting>
  <conditionalFormatting sqref="A25:B25 G25:J25 L25:N25">
    <cfRule type="expression" dxfId="2631" priority="341">
      <formula>$B25="female"</formula>
    </cfRule>
    <cfRule type="expression" dxfId="2630" priority="342">
      <formula>$B25="male"</formula>
    </cfRule>
    <cfRule type="expression" dxfId="2629" priority="343">
      <formula>$B25="male-both"</formula>
    </cfRule>
    <cfRule type="expression" dxfId="2628" priority="344">
      <formula>$B25="female-both"</formula>
    </cfRule>
  </conditionalFormatting>
  <conditionalFormatting sqref="D25:F25">
    <cfRule type="expression" dxfId="2627" priority="337">
      <formula>$B25="female"</formula>
    </cfRule>
    <cfRule type="expression" dxfId="2626" priority="338">
      <formula>$B25="male"</formula>
    </cfRule>
    <cfRule type="expression" dxfId="2625" priority="339">
      <formula>$B25="male-both"</formula>
    </cfRule>
    <cfRule type="expression" dxfId="2624" priority="340">
      <formula>$B25="female-both"</formula>
    </cfRule>
  </conditionalFormatting>
  <conditionalFormatting sqref="G28:N28 A28:B28">
    <cfRule type="expression" dxfId="2623" priority="333">
      <formula>$B28="female"</formula>
    </cfRule>
    <cfRule type="expression" dxfId="2622" priority="334">
      <formula>$B28="male"</formula>
    </cfRule>
    <cfRule type="expression" dxfId="2621" priority="335">
      <formula>$B28="male-both"</formula>
    </cfRule>
    <cfRule type="expression" dxfId="2620" priority="336">
      <formula>$B28="female-both"</formula>
    </cfRule>
  </conditionalFormatting>
  <conditionalFormatting sqref="C28:F28">
    <cfRule type="expression" dxfId="2619" priority="329">
      <formula>$B28="female"</formula>
    </cfRule>
    <cfRule type="expression" dxfId="2618" priority="330">
      <formula>$B28="male"</formula>
    </cfRule>
    <cfRule type="expression" dxfId="2617" priority="331">
      <formula>$B28="male-both"</formula>
    </cfRule>
    <cfRule type="expression" dxfId="2616" priority="332">
      <formula>$B28="female-both"</formula>
    </cfRule>
  </conditionalFormatting>
  <conditionalFormatting sqref="A31:B31 G31:N31">
    <cfRule type="expression" dxfId="2615" priority="325">
      <formula>$B31="female"</formula>
    </cfRule>
    <cfRule type="expression" dxfId="2614" priority="326">
      <formula>$B31="male"</formula>
    </cfRule>
    <cfRule type="expression" dxfId="2613" priority="327">
      <formula>$B31="male-both"</formula>
    </cfRule>
    <cfRule type="expression" dxfId="2612" priority="328">
      <formula>$B31="female-both"</formula>
    </cfRule>
  </conditionalFormatting>
  <conditionalFormatting sqref="C31:F31">
    <cfRule type="expression" dxfId="2611" priority="321">
      <formula>$B31="female"</formula>
    </cfRule>
    <cfRule type="expression" dxfId="2610" priority="322">
      <formula>$B31="male"</formula>
    </cfRule>
    <cfRule type="expression" dxfId="2609" priority="323">
      <formula>$B31="male-both"</formula>
    </cfRule>
    <cfRule type="expression" dxfId="2608" priority="324">
      <formula>$B31="female-both"</formula>
    </cfRule>
  </conditionalFormatting>
  <conditionalFormatting sqref="G34:N34 A34:B34">
    <cfRule type="expression" dxfId="2607" priority="317">
      <formula>$B34="female"</formula>
    </cfRule>
    <cfRule type="expression" dxfId="2606" priority="318">
      <formula>$B34="male"</formula>
    </cfRule>
    <cfRule type="expression" dxfId="2605" priority="319">
      <formula>$B34="male-both"</formula>
    </cfRule>
    <cfRule type="expression" dxfId="2604" priority="320">
      <formula>$B34="female-both"</formula>
    </cfRule>
  </conditionalFormatting>
  <conditionalFormatting sqref="C34:F34">
    <cfRule type="expression" dxfId="2603" priority="313">
      <formula>$B34="female"</formula>
    </cfRule>
    <cfRule type="expression" dxfId="2602" priority="314">
      <formula>$B34="male"</formula>
    </cfRule>
    <cfRule type="expression" dxfId="2601" priority="315">
      <formula>$B34="male-both"</formula>
    </cfRule>
    <cfRule type="expression" dxfId="2600" priority="316">
      <formula>$B34="female-both"</formula>
    </cfRule>
  </conditionalFormatting>
  <conditionalFormatting sqref="A40:B40 G40:N40">
    <cfRule type="expression" dxfId="2599" priority="309">
      <formula>$B40="female"</formula>
    </cfRule>
    <cfRule type="expression" dxfId="2598" priority="310">
      <formula>$B40="male"</formula>
    </cfRule>
    <cfRule type="expression" dxfId="2597" priority="311">
      <formula>$B40="male-both"</formula>
    </cfRule>
    <cfRule type="expression" dxfId="2596" priority="312">
      <formula>$B40="female-both"</formula>
    </cfRule>
  </conditionalFormatting>
  <conditionalFormatting sqref="C40:F40">
    <cfRule type="expression" dxfId="2595" priority="305">
      <formula>$B40="female"</formula>
    </cfRule>
    <cfRule type="expression" dxfId="2594" priority="306">
      <formula>$B40="male"</formula>
    </cfRule>
    <cfRule type="expression" dxfId="2593" priority="307">
      <formula>$B40="male-both"</formula>
    </cfRule>
    <cfRule type="expression" dxfId="2592" priority="308">
      <formula>$B40="female-both"</formula>
    </cfRule>
  </conditionalFormatting>
  <conditionalFormatting sqref="G43:N43 A43:B43">
    <cfRule type="expression" dxfId="2591" priority="301">
      <formula>$B43="female"</formula>
    </cfRule>
    <cfRule type="expression" dxfId="2590" priority="302">
      <formula>$B43="male"</formula>
    </cfRule>
    <cfRule type="expression" dxfId="2589" priority="303">
      <formula>$B43="male-both"</formula>
    </cfRule>
    <cfRule type="expression" dxfId="2588" priority="304">
      <formula>$B43="female-both"</formula>
    </cfRule>
  </conditionalFormatting>
  <conditionalFormatting sqref="C43:F43">
    <cfRule type="expression" dxfId="2587" priority="297">
      <formula>$B43="female"</formula>
    </cfRule>
    <cfRule type="expression" dxfId="2586" priority="298">
      <formula>$B43="male"</formula>
    </cfRule>
    <cfRule type="expression" dxfId="2585" priority="299">
      <formula>$B43="male-both"</formula>
    </cfRule>
    <cfRule type="expression" dxfId="2584" priority="300">
      <formula>$B43="female-both"</formula>
    </cfRule>
  </conditionalFormatting>
  <conditionalFormatting sqref="A55:B55 G55:N55">
    <cfRule type="expression" dxfId="2583" priority="293">
      <formula>$B55="female"</formula>
    </cfRule>
    <cfRule type="expression" dxfId="2582" priority="294">
      <formula>$B55="male"</formula>
    </cfRule>
    <cfRule type="expression" dxfId="2581" priority="295">
      <formula>$B55="male-both"</formula>
    </cfRule>
    <cfRule type="expression" dxfId="2580" priority="296">
      <formula>$B55="female-both"</formula>
    </cfRule>
  </conditionalFormatting>
  <conditionalFormatting sqref="C55:F55">
    <cfRule type="expression" dxfId="2579" priority="289">
      <formula>$B55="female"</formula>
    </cfRule>
    <cfRule type="expression" dxfId="2578" priority="290">
      <formula>$B55="male"</formula>
    </cfRule>
    <cfRule type="expression" dxfId="2577" priority="291">
      <formula>$B55="male-both"</formula>
    </cfRule>
    <cfRule type="expression" dxfId="2576" priority="292">
      <formula>$B55="female-both"</formula>
    </cfRule>
  </conditionalFormatting>
  <conditionalFormatting sqref="G58:N58 A58:B58">
    <cfRule type="expression" dxfId="2575" priority="285">
      <formula>$B58="female"</formula>
    </cfRule>
    <cfRule type="expression" dxfId="2574" priority="286">
      <formula>$B58="male"</formula>
    </cfRule>
    <cfRule type="expression" dxfId="2573" priority="287">
      <formula>$B58="male-both"</formula>
    </cfRule>
    <cfRule type="expression" dxfId="2572" priority="288">
      <formula>$B58="female-both"</formula>
    </cfRule>
  </conditionalFormatting>
  <conditionalFormatting sqref="C58:F58">
    <cfRule type="expression" dxfId="2571" priority="281">
      <formula>$B58="female"</formula>
    </cfRule>
    <cfRule type="expression" dxfId="2570" priority="282">
      <formula>$B58="male"</formula>
    </cfRule>
    <cfRule type="expression" dxfId="2569" priority="283">
      <formula>$B58="male-both"</formula>
    </cfRule>
    <cfRule type="expression" dxfId="2568" priority="284">
      <formula>$B58="female-both"</formula>
    </cfRule>
  </conditionalFormatting>
  <conditionalFormatting sqref="A61:B61 G61:N61">
    <cfRule type="expression" dxfId="2567" priority="277">
      <formula>$B61="female"</formula>
    </cfRule>
    <cfRule type="expression" dxfId="2566" priority="278">
      <formula>$B61="male"</formula>
    </cfRule>
    <cfRule type="expression" dxfId="2565" priority="279">
      <formula>$B61="male-both"</formula>
    </cfRule>
    <cfRule type="expression" dxfId="2564" priority="280">
      <formula>$B61="female-both"</formula>
    </cfRule>
  </conditionalFormatting>
  <conditionalFormatting sqref="C61:F61">
    <cfRule type="expression" dxfId="2563" priority="273">
      <formula>$B61="female"</formula>
    </cfRule>
    <cfRule type="expression" dxfId="2562" priority="274">
      <formula>$B61="male"</formula>
    </cfRule>
    <cfRule type="expression" dxfId="2561" priority="275">
      <formula>$B61="male-both"</formula>
    </cfRule>
    <cfRule type="expression" dxfId="2560" priority="276">
      <formula>$B61="female-both"</formula>
    </cfRule>
  </conditionalFormatting>
  <conditionalFormatting sqref="G64:N64 A64:B64">
    <cfRule type="expression" dxfId="2559" priority="269">
      <formula>$B64="female"</formula>
    </cfRule>
    <cfRule type="expression" dxfId="2558" priority="270">
      <formula>$B64="male"</formula>
    </cfRule>
    <cfRule type="expression" dxfId="2557" priority="271">
      <formula>$B64="male-both"</formula>
    </cfRule>
    <cfRule type="expression" dxfId="2556" priority="272">
      <formula>$B64="female-both"</formula>
    </cfRule>
  </conditionalFormatting>
  <conditionalFormatting sqref="C64:F64">
    <cfRule type="expression" dxfId="2555" priority="265">
      <formula>$B64="female"</formula>
    </cfRule>
    <cfRule type="expression" dxfId="2554" priority="266">
      <formula>$B64="male"</formula>
    </cfRule>
    <cfRule type="expression" dxfId="2553" priority="267">
      <formula>$B64="male-both"</formula>
    </cfRule>
    <cfRule type="expression" dxfId="2552" priority="268">
      <formula>$B64="female-both"</formula>
    </cfRule>
  </conditionalFormatting>
  <conditionalFormatting sqref="A67:B67 G67:N67">
    <cfRule type="expression" dxfId="2551" priority="261">
      <formula>$B67="female"</formula>
    </cfRule>
    <cfRule type="expression" dxfId="2550" priority="262">
      <formula>$B67="male"</formula>
    </cfRule>
    <cfRule type="expression" dxfId="2549" priority="263">
      <formula>$B67="male-both"</formula>
    </cfRule>
    <cfRule type="expression" dxfId="2548" priority="264">
      <formula>$B67="female-both"</formula>
    </cfRule>
  </conditionalFormatting>
  <conditionalFormatting sqref="C67:F67">
    <cfRule type="expression" dxfId="2547" priority="257">
      <formula>$B67="female"</formula>
    </cfRule>
    <cfRule type="expression" dxfId="2546" priority="258">
      <formula>$B67="male"</formula>
    </cfRule>
    <cfRule type="expression" dxfId="2545" priority="259">
      <formula>$B67="male-both"</formula>
    </cfRule>
    <cfRule type="expression" dxfId="2544" priority="260">
      <formula>$B67="female-both"</formula>
    </cfRule>
  </conditionalFormatting>
  <conditionalFormatting sqref="K26:K27">
    <cfRule type="expression" dxfId="2543" priority="253">
      <formula>$B26="female"</formula>
    </cfRule>
    <cfRule type="expression" dxfId="2542" priority="254">
      <formula>$B26="male"</formula>
    </cfRule>
    <cfRule type="expression" dxfId="2541" priority="255">
      <formula>$B26="male-both"</formula>
    </cfRule>
    <cfRule type="expression" dxfId="2540" priority="256">
      <formula>$B26="female-both"</formula>
    </cfRule>
  </conditionalFormatting>
  <conditionalFormatting sqref="K25">
    <cfRule type="expression" dxfId="2539" priority="249">
      <formula>$B25="female"</formula>
    </cfRule>
    <cfRule type="expression" dxfId="2538" priority="250">
      <formula>$B25="male"</formula>
    </cfRule>
    <cfRule type="expression" dxfId="2537" priority="251">
      <formula>$B25="male-both"</formula>
    </cfRule>
    <cfRule type="expression" dxfId="2536" priority="252">
      <formula>$B25="female-both"</formula>
    </cfRule>
  </conditionalFormatting>
  <conditionalFormatting sqref="C25">
    <cfRule type="expression" dxfId="2535" priority="241">
      <formula>$B25="female"</formula>
    </cfRule>
    <cfRule type="expression" dxfId="2534" priority="242">
      <formula>$B25="male"</formula>
    </cfRule>
    <cfRule type="expression" dxfId="2533" priority="243">
      <formula>$B25="male-both"</formula>
    </cfRule>
    <cfRule type="expression" dxfId="2532" priority="244">
      <formula>$B25="female-both"</formula>
    </cfRule>
  </conditionalFormatting>
  <conditionalFormatting sqref="A99:N101">
    <cfRule type="expression" dxfId="2531" priority="237">
      <formula>$B99="female"</formula>
    </cfRule>
    <cfRule type="expression" dxfId="2530" priority="238">
      <formula>$B99="male"</formula>
    </cfRule>
    <cfRule type="expression" dxfId="2529" priority="239">
      <formula>$B99="male-both"</formula>
    </cfRule>
    <cfRule type="expression" dxfId="2528" priority="240">
      <formula>$B99="female-both"</formula>
    </cfRule>
  </conditionalFormatting>
  <conditionalFormatting sqref="D5">
    <cfRule type="expression" dxfId="2527" priority="233">
      <formula>$B5="female"</formula>
    </cfRule>
    <cfRule type="expression" dxfId="2526" priority="234">
      <formula>$B5="male"</formula>
    </cfRule>
    <cfRule type="expression" dxfId="2525" priority="235">
      <formula>$B5="male-both"</formula>
    </cfRule>
    <cfRule type="expression" dxfId="2524" priority="236">
      <formula>$B5="female-both"</formula>
    </cfRule>
  </conditionalFormatting>
  <conditionalFormatting sqref="D71">
    <cfRule type="expression" dxfId="2523" priority="229">
      <formula>$B71="female"</formula>
    </cfRule>
    <cfRule type="expression" dxfId="2522" priority="230">
      <formula>$B71="male"</formula>
    </cfRule>
    <cfRule type="expression" dxfId="2521" priority="231">
      <formula>$B71="male-both"</formula>
    </cfRule>
    <cfRule type="expression" dxfId="2520" priority="232">
      <formula>$B71="female-both"</formula>
    </cfRule>
  </conditionalFormatting>
  <conditionalFormatting sqref="D72">
    <cfRule type="expression" dxfId="2519" priority="225">
      <formula>$B72="female"</formula>
    </cfRule>
    <cfRule type="expression" dxfId="2518" priority="226">
      <formula>$B72="male"</formula>
    </cfRule>
    <cfRule type="expression" dxfId="2517" priority="227">
      <formula>$B72="male-both"</formula>
    </cfRule>
    <cfRule type="expression" dxfId="2516" priority="228">
      <formula>$B72="female-both"</formula>
    </cfRule>
  </conditionalFormatting>
  <conditionalFormatting sqref="D20">
    <cfRule type="expression" dxfId="2515" priority="221">
      <formula>$B20="female"</formula>
    </cfRule>
    <cfRule type="expression" dxfId="2514" priority="222">
      <formula>$B20="male"</formula>
    </cfRule>
    <cfRule type="expression" dxfId="2513" priority="223">
      <formula>$B20="male-both"</formula>
    </cfRule>
    <cfRule type="expression" dxfId="2512" priority="224">
      <formula>$B20="female-both"</formula>
    </cfRule>
  </conditionalFormatting>
  <conditionalFormatting sqref="D21">
    <cfRule type="expression" dxfId="2511" priority="217">
      <formula>$B21="female"</formula>
    </cfRule>
    <cfRule type="expression" dxfId="2510" priority="218">
      <formula>$B21="male"</formula>
    </cfRule>
    <cfRule type="expression" dxfId="2509" priority="219">
      <formula>$B21="male-both"</formula>
    </cfRule>
    <cfRule type="expression" dxfId="2508" priority="220">
      <formula>$B21="female-both"</formula>
    </cfRule>
  </conditionalFormatting>
  <conditionalFormatting sqref="C74:D74">
    <cfRule type="expression" dxfId="2507" priority="209">
      <formula>$B74="female"</formula>
    </cfRule>
    <cfRule type="expression" dxfId="2506" priority="210">
      <formula>$B74="male"</formula>
    </cfRule>
    <cfRule type="expression" dxfId="2505" priority="211">
      <formula>$B74="male-both"</formula>
    </cfRule>
    <cfRule type="expression" dxfId="2504" priority="212">
      <formula>$B74="female-both"</formula>
    </cfRule>
  </conditionalFormatting>
  <conditionalFormatting sqref="C75:D75">
    <cfRule type="expression" dxfId="2503" priority="205">
      <formula>$B75="female"</formula>
    </cfRule>
    <cfRule type="expression" dxfId="2502" priority="206">
      <formula>$B75="male"</formula>
    </cfRule>
    <cfRule type="expression" dxfId="2501" priority="207">
      <formula>$B75="male-both"</formula>
    </cfRule>
    <cfRule type="expression" dxfId="2500" priority="208">
      <formula>$B75="female-both"</formula>
    </cfRule>
  </conditionalFormatting>
  <conditionalFormatting sqref="C17:D17">
    <cfRule type="expression" dxfId="2499" priority="201">
      <formula>$B17="female"</formula>
    </cfRule>
    <cfRule type="expression" dxfId="2498" priority="202">
      <formula>$B17="male"</formula>
    </cfRule>
    <cfRule type="expression" dxfId="2497" priority="203">
      <formula>$B17="male-both"</formula>
    </cfRule>
    <cfRule type="expression" dxfId="2496" priority="204">
      <formula>$B17="female-both"</formula>
    </cfRule>
  </conditionalFormatting>
  <conditionalFormatting sqref="C18:D18">
    <cfRule type="expression" dxfId="2495" priority="197">
      <formula>$B18="female"</formula>
    </cfRule>
    <cfRule type="expression" dxfId="2494" priority="198">
      <formula>$B18="male"</formula>
    </cfRule>
    <cfRule type="expression" dxfId="2493" priority="199">
      <formula>$B18="male-both"</formula>
    </cfRule>
    <cfRule type="expression" dxfId="2492" priority="200">
      <formula>$B18="female-both"</formula>
    </cfRule>
  </conditionalFormatting>
  <conditionalFormatting sqref="C23:D23">
    <cfRule type="expression" dxfId="2491" priority="193">
      <formula>$B23="female"</formula>
    </cfRule>
    <cfRule type="expression" dxfId="2490" priority="194">
      <formula>$B23="male"</formula>
    </cfRule>
    <cfRule type="expression" dxfId="2489" priority="195">
      <formula>$B23="male-both"</formula>
    </cfRule>
    <cfRule type="expression" dxfId="2488" priority="196">
      <formula>$B23="female-both"</formula>
    </cfRule>
  </conditionalFormatting>
  <conditionalFormatting sqref="C24:D24">
    <cfRule type="expression" dxfId="2487" priority="189">
      <formula>$B24="female"</formula>
    </cfRule>
    <cfRule type="expression" dxfId="2486" priority="190">
      <formula>$B24="male"</formula>
    </cfRule>
    <cfRule type="expression" dxfId="2485" priority="191">
      <formula>$B24="male-both"</formula>
    </cfRule>
    <cfRule type="expression" dxfId="2484" priority="192">
      <formula>$B24="female-both"</formula>
    </cfRule>
  </conditionalFormatting>
  <conditionalFormatting sqref="D26">
    <cfRule type="expression" dxfId="2483" priority="185">
      <formula>$B26="female"</formula>
    </cfRule>
    <cfRule type="expression" dxfId="2482" priority="186">
      <formula>$B26="male"</formula>
    </cfRule>
    <cfRule type="expression" dxfId="2481" priority="187">
      <formula>$B26="male-both"</formula>
    </cfRule>
    <cfRule type="expression" dxfId="2480" priority="188">
      <formula>$B26="female-both"</formula>
    </cfRule>
  </conditionalFormatting>
  <conditionalFormatting sqref="C26">
    <cfRule type="expression" dxfId="2479" priority="181">
      <formula>$B26="female"</formula>
    </cfRule>
    <cfRule type="expression" dxfId="2478" priority="182">
      <formula>$B26="male"</formula>
    </cfRule>
    <cfRule type="expression" dxfId="2477" priority="183">
      <formula>$B26="male-both"</formula>
    </cfRule>
    <cfRule type="expression" dxfId="2476" priority="184">
      <formula>$B26="female-both"</formula>
    </cfRule>
  </conditionalFormatting>
  <conditionalFormatting sqref="D27">
    <cfRule type="expression" dxfId="2475" priority="177">
      <formula>$B27="female"</formula>
    </cfRule>
    <cfRule type="expression" dxfId="2474" priority="178">
      <formula>$B27="male"</formula>
    </cfRule>
    <cfRule type="expression" dxfId="2473" priority="179">
      <formula>$B27="male-both"</formula>
    </cfRule>
    <cfRule type="expression" dxfId="2472" priority="180">
      <formula>$B27="female-both"</formula>
    </cfRule>
  </conditionalFormatting>
  <conditionalFormatting sqref="C27">
    <cfRule type="expression" dxfId="2471" priority="173">
      <formula>$B27="female"</formula>
    </cfRule>
    <cfRule type="expression" dxfId="2470" priority="174">
      <formula>$B27="male"</formula>
    </cfRule>
    <cfRule type="expression" dxfId="2469" priority="175">
      <formula>$B27="male-both"</formula>
    </cfRule>
    <cfRule type="expression" dxfId="2468" priority="176">
      <formula>$B27="female-both"</formula>
    </cfRule>
  </conditionalFormatting>
  <conditionalFormatting sqref="G47:N48">
    <cfRule type="expression" dxfId="2467" priority="169">
      <formula>$B47="female"</formula>
    </cfRule>
    <cfRule type="expression" dxfId="2466" priority="170">
      <formula>$B47="male"</formula>
    </cfRule>
    <cfRule type="expression" dxfId="2465" priority="171">
      <formula>$B47="male-both"</formula>
    </cfRule>
    <cfRule type="expression" dxfId="2464" priority="172">
      <formula>$B47="female-both"</formula>
    </cfRule>
  </conditionalFormatting>
  <conditionalFormatting sqref="C47:F48">
    <cfRule type="expression" dxfId="2463" priority="165">
      <formula>$B47="female"</formula>
    </cfRule>
    <cfRule type="expression" dxfId="2462" priority="166">
      <formula>$B47="male"</formula>
    </cfRule>
    <cfRule type="expression" dxfId="2461" priority="167">
      <formula>$B47="male-both"</formula>
    </cfRule>
    <cfRule type="expression" dxfId="2460" priority="168">
      <formula>$B47="female-both"</formula>
    </cfRule>
  </conditionalFormatting>
  <conditionalFormatting sqref="G46:N46">
    <cfRule type="expression" dxfId="2459" priority="161">
      <formula>$B46="female"</formula>
    </cfRule>
    <cfRule type="expression" dxfId="2458" priority="162">
      <formula>$B46="male"</formula>
    </cfRule>
    <cfRule type="expression" dxfId="2457" priority="163">
      <formula>$B46="male-both"</formula>
    </cfRule>
    <cfRule type="expression" dxfId="2456" priority="164">
      <formula>$B46="female-both"</formula>
    </cfRule>
  </conditionalFormatting>
  <conditionalFormatting sqref="C46:F46">
    <cfRule type="expression" dxfId="2455" priority="157">
      <formula>$B46="female"</formula>
    </cfRule>
    <cfRule type="expression" dxfId="2454" priority="158">
      <formula>$B46="male"</formula>
    </cfRule>
    <cfRule type="expression" dxfId="2453" priority="159">
      <formula>$B46="male-both"</formula>
    </cfRule>
    <cfRule type="expression" dxfId="2452" priority="160">
      <formula>$B46="female-both"</formula>
    </cfRule>
  </conditionalFormatting>
  <conditionalFormatting sqref="G80:N81">
    <cfRule type="expression" dxfId="2451" priority="153">
      <formula>$B80="female"</formula>
    </cfRule>
    <cfRule type="expression" dxfId="2450" priority="154">
      <formula>$B80="male"</formula>
    </cfRule>
    <cfRule type="expression" dxfId="2449" priority="155">
      <formula>$B80="male-both"</formula>
    </cfRule>
    <cfRule type="expression" dxfId="2448" priority="156">
      <formula>$B80="female-both"</formula>
    </cfRule>
  </conditionalFormatting>
  <conditionalFormatting sqref="E80:F81">
    <cfRule type="expression" dxfId="2447" priority="149">
      <formula>$B80="female"</formula>
    </cfRule>
    <cfRule type="expression" dxfId="2446" priority="150">
      <formula>$B80="male"</formula>
    </cfRule>
    <cfRule type="expression" dxfId="2445" priority="151">
      <formula>$B80="male-both"</formula>
    </cfRule>
    <cfRule type="expression" dxfId="2444" priority="152">
      <formula>$B80="female-both"</formula>
    </cfRule>
  </conditionalFormatting>
  <conditionalFormatting sqref="G79:N79">
    <cfRule type="expression" dxfId="2443" priority="145">
      <formula>$B79="female"</formula>
    </cfRule>
    <cfRule type="expression" dxfId="2442" priority="146">
      <formula>$B79="male"</formula>
    </cfRule>
    <cfRule type="expression" dxfId="2441" priority="147">
      <formula>$B79="male-both"</formula>
    </cfRule>
    <cfRule type="expression" dxfId="2440" priority="148">
      <formula>$B79="female-both"</formula>
    </cfRule>
  </conditionalFormatting>
  <conditionalFormatting sqref="E79:F79">
    <cfRule type="expression" dxfId="2439" priority="141">
      <formula>$B79="female"</formula>
    </cfRule>
    <cfRule type="expression" dxfId="2438" priority="142">
      <formula>$B79="male"</formula>
    </cfRule>
    <cfRule type="expression" dxfId="2437" priority="143">
      <formula>$B79="male-both"</formula>
    </cfRule>
    <cfRule type="expression" dxfId="2436" priority="144">
      <formula>$B79="female-both"</formula>
    </cfRule>
  </conditionalFormatting>
  <conditionalFormatting sqref="O38:R39 O20:R21 O14:R15 O17:R18 O77:R78 O74:R75 O53:R54 O50:R51 O11:R12 O8:R9 O5:R6 O71:R72 O83:R84 O80:R81 O23:R24 O29:R30 O32:R33 O35:R36 O44:R45 O56:R57 O62:R63 O68:R69 P26:P27 O47:R48 O59:R60 O65:R66 R26:R27">
    <cfRule type="expression" dxfId="2435" priority="137">
      <formula>$B5="female"</formula>
    </cfRule>
    <cfRule type="expression" dxfId="2434" priority="138">
      <formula>$B5="male"</formula>
    </cfRule>
    <cfRule type="expression" dxfId="2433" priority="139">
      <formula>$B5="male-both"</formula>
    </cfRule>
    <cfRule type="expression" dxfId="2432" priority="140">
      <formula>$B5="female-both"</formula>
    </cfRule>
  </conditionalFormatting>
  <conditionalFormatting sqref="O4:R4">
    <cfRule type="expression" dxfId="2431" priority="133">
      <formula>$B4="female"</formula>
    </cfRule>
    <cfRule type="expression" dxfId="2430" priority="134">
      <formula>$B4="male"</formula>
    </cfRule>
    <cfRule type="expression" dxfId="2429" priority="135">
      <formula>$B4="male-both"</formula>
    </cfRule>
    <cfRule type="expression" dxfId="2428" priority="136">
      <formula>$B4="female-both"</formula>
    </cfRule>
  </conditionalFormatting>
  <conditionalFormatting sqref="O10:R10">
    <cfRule type="expression" dxfId="2427" priority="129">
      <formula>$B10="female"</formula>
    </cfRule>
    <cfRule type="expression" dxfId="2426" priority="130">
      <formula>$B10="male"</formula>
    </cfRule>
    <cfRule type="expression" dxfId="2425" priority="131">
      <formula>$B10="male-both"</formula>
    </cfRule>
    <cfRule type="expression" dxfId="2424" priority="132">
      <formula>$B10="female-both"</formula>
    </cfRule>
  </conditionalFormatting>
  <conditionalFormatting sqref="O7:R7">
    <cfRule type="expression" dxfId="2423" priority="125">
      <formula>$B7="female"</formula>
    </cfRule>
    <cfRule type="expression" dxfId="2422" priority="126">
      <formula>$B7="male"</formula>
    </cfRule>
    <cfRule type="expression" dxfId="2421" priority="127">
      <formula>$B7="male-both"</formula>
    </cfRule>
    <cfRule type="expression" dxfId="2420" priority="128">
      <formula>$B7="female-both"</formula>
    </cfRule>
  </conditionalFormatting>
  <conditionalFormatting sqref="O49:R49">
    <cfRule type="expression" dxfId="2419" priority="121">
      <formula>$B49="female"</formula>
    </cfRule>
    <cfRule type="expression" dxfId="2418" priority="122">
      <formula>$B49="male"</formula>
    </cfRule>
    <cfRule type="expression" dxfId="2417" priority="123">
      <formula>$B49="male-both"</formula>
    </cfRule>
    <cfRule type="expression" dxfId="2416" priority="124">
      <formula>$B49="female-both"</formula>
    </cfRule>
  </conditionalFormatting>
  <conditionalFormatting sqref="O52:R52">
    <cfRule type="expression" dxfId="2415" priority="117">
      <formula>$B52="female"</formula>
    </cfRule>
    <cfRule type="expression" dxfId="2414" priority="118">
      <formula>$B52="male"</formula>
    </cfRule>
    <cfRule type="expression" dxfId="2413" priority="119">
      <formula>$B52="male-both"</formula>
    </cfRule>
    <cfRule type="expression" dxfId="2412" priority="120">
      <formula>$B52="female-both"</formula>
    </cfRule>
  </conditionalFormatting>
  <conditionalFormatting sqref="O70:R70">
    <cfRule type="expression" dxfId="2411" priority="113">
      <formula>$B70="female"</formula>
    </cfRule>
    <cfRule type="expression" dxfId="2410" priority="114">
      <formula>$B70="male"</formula>
    </cfRule>
    <cfRule type="expression" dxfId="2409" priority="115">
      <formula>$B70="male-both"</formula>
    </cfRule>
    <cfRule type="expression" dxfId="2408" priority="116">
      <formula>$B70="female-both"</formula>
    </cfRule>
  </conditionalFormatting>
  <conditionalFormatting sqref="O73:R73">
    <cfRule type="expression" dxfId="2407" priority="109">
      <formula>$B73="female"</formula>
    </cfRule>
    <cfRule type="expression" dxfId="2406" priority="110">
      <formula>$B73="male"</formula>
    </cfRule>
    <cfRule type="expression" dxfId="2405" priority="111">
      <formula>$B73="male-both"</formula>
    </cfRule>
    <cfRule type="expression" dxfId="2404" priority="112">
      <formula>$B73="female-both"</formula>
    </cfRule>
  </conditionalFormatting>
  <conditionalFormatting sqref="O76:P76">
    <cfRule type="expression" dxfId="2403" priority="105">
      <formula>$B76="female"</formula>
    </cfRule>
    <cfRule type="expression" dxfId="2402" priority="106">
      <formula>$B76="male"</formula>
    </cfRule>
    <cfRule type="expression" dxfId="2401" priority="107">
      <formula>$B76="male-both"</formula>
    </cfRule>
    <cfRule type="expression" dxfId="2400" priority="108">
      <formula>$B76="female-both"</formula>
    </cfRule>
  </conditionalFormatting>
  <conditionalFormatting sqref="Q76:R76">
    <cfRule type="expression" dxfId="2399" priority="101">
      <formula>$B76="female"</formula>
    </cfRule>
    <cfRule type="expression" dxfId="2398" priority="102">
      <formula>$B76="male"</formula>
    </cfRule>
    <cfRule type="expression" dxfId="2397" priority="103">
      <formula>$B76="male-both"</formula>
    </cfRule>
    <cfRule type="expression" dxfId="2396" priority="104">
      <formula>$B76="female-both"</formula>
    </cfRule>
  </conditionalFormatting>
  <conditionalFormatting sqref="O16:R16">
    <cfRule type="expression" dxfId="2395" priority="97">
      <formula>$B16="female"</formula>
    </cfRule>
    <cfRule type="expression" dxfId="2394" priority="98">
      <formula>$B16="male"</formula>
    </cfRule>
    <cfRule type="expression" dxfId="2393" priority="99">
      <formula>$B16="male-both"</formula>
    </cfRule>
    <cfRule type="expression" dxfId="2392" priority="100">
      <formula>$B16="female-both"</formula>
    </cfRule>
  </conditionalFormatting>
  <conditionalFormatting sqref="O13:R13">
    <cfRule type="expression" dxfId="2391" priority="93">
      <formula>$B13="female"</formula>
    </cfRule>
    <cfRule type="expression" dxfId="2390" priority="94">
      <formula>$B13="male"</formula>
    </cfRule>
    <cfRule type="expression" dxfId="2389" priority="95">
      <formula>$B13="male-both"</formula>
    </cfRule>
    <cfRule type="expression" dxfId="2388" priority="96">
      <formula>$B13="female-both"</formula>
    </cfRule>
  </conditionalFormatting>
  <conditionalFormatting sqref="O19:R19">
    <cfRule type="expression" dxfId="2387" priority="89">
      <formula>$B19="female"</formula>
    </cfRule>
    <cfRule type="expression" dxfId="2386" priority="90">
      <formula>$B19="male"</formula>
    </cfRule>
    <cfRule type="expression" dxfId="2385" priority="91">
      <formula>$B19="male-both"</formula>
    </cfRule>
    <cfRule type="expression" dxfId="2384" priority="92">
      <formula>$B19="female-both"</formula>
    </cfRule>
  </conditionalFormatting>
  <conditionalFormatting sqref="O37:R37">
    <cfRule type="expression" dxfId="2383" priority="85">
      <formula>$B37="female"</formula>
    </cfRule>
    <cfRule type="expression" dxfId="2382" priority="86">
      <formula>$B37="male"</formula>
    </cfRule>
    <cfRule type="expression" dxfId="2381" priority="87">
      <formula>$B37="male-both"</formula>
    </cfRule>
    <cfRule type="expression" dxfId="2380" priority="88">
      <formula>$B37="female-both"</formula>
    </cfRule>
  </conditionalFormatting>
  <conditionalFormatting sqref="O46:R46">
    <cfRule type="expression" dxfId="2379" priority="81">
      <formula>$B46="female"</formula>
    </cfRule>
    <cfRule type="expression" dxfId="2378" priority="82">
      <formula>$B46="male"</formula>
    </cfRule>
    <cfRule type="expression" dxfId="2377" priority="83">
      <formula>$B46="male-both"</formula>
    </cfRule>
    <cfRule type="expression" dxfId="2376" priority="84">
      <formula>$B46="female-both"</formula>
    </cfRule>
  </conditionalFormatting>
  <conditionalFormatting sqref="O82:R82">
    <cfRule type="expression" dxfId="2375" priority="77">
      <formula>$B82="female"</formula>
    </cfRule>
    <cfRule type="expression" dxfId="2374" priority="78">
      <formula>$B82="male"</formula>
    </cfRule>
    <cfRule type="expression" dxfId="2373" priority="79">
      <formula>$B82="male-both"</formula>
    </cfRule>
    <cfRule type="expression" dxfId="2372" priority="80">
      <formula>$B82="female-both"</formula>
    </cfRule>
  </conditionalFormatting>
  <conditionalFormatting sqref="O79:R79">
    <cfRule type="expression" dxfId="2371" priority="73">
      <formula>$B79="female"</formula>
    </cfRule>
    <cfRule type="expression" dxfId="2370" priority="74">
      <formula>$B79="male"</formula>
    </cfRule>
    <cfRule type="expression" dxfId="2369" priority="75">
      <formula>$B79="male-both"</formula>
    </cfRule>
    <cfRule type="expression" dxfId="2368" priority="76">
      <formula>$B79="female-both"</formula>
    </cfRule>
  </conditionalFormatting>
  <conditionalFormatting sqref="O22:R22">
    <cfRule type="expression" dxfId="2367" priority="69">
      <formula>$B22="female"</formula>
    </cfRule>
    <cfRule type="expression" dxfId="2366" priority="70">
      <formula>$B22="male"</formula>
    </cfRule>
    <cfRule type="expression" dxfId="2365" priority="71">
      <formula>$B22="male-both"</formula>
    </cfRule>
    <cfRule type="expression" dxfId="2364" priority="72">
      <formula>$B22="female-both"</formula>
    </cfRule>
  </conditionalFormatting>
  <conditionalFormatting sqref="P25 R25">
    <cfRule type="expression" dxfId="2363" priority="65">
      <formula>$B25="female"</formula>
    </cfRule>
    <cfRule type="expression" dxfId="2362" priority="66">
      <formula>$B25="male"</formula>
    </cfRule>
    <cfRule type="expression" dxfId="2361" priority="67">
      <formula>$B25="male-both"</formula>
    </cfRule>
    <cfRule type="expression" dxfId="2360" priority="68">
      <formula>$B25="female-both"</formula>
    </cfRule>
  </conditionalFormatting>
  <conditionalFormatting sqref="O28:R28">
    <cfRule type="expression" dxfId="2359" priority="61">
      <formula>$B28="female"</formula>
    </cfRule>
    <cfRule type="expression" dxfId="2358" priority="62">
      <formula>$B28="male"</formula>
    </cfRule>
    <cfRule type="expression" dxfId="2357" priority="63">
      <formula>$B28="male-both"</formula>
    </cfRule>
    <cfRule type="expression" dxfId="2356" priority="64">
      <formula>$B28="female-both"</formula>
    </cfRule>
  </conditionalFormatting>
  <conditionalFormatting sqref="O31:R31">
    <cfRule type="expression" dxfId="2355" priority="57">
      <formula>$B31="female"</formula>
    </cfRule>
    <cfRule type="expression" dxfId="2354" priority="58">
      <formula>$B31="male"</formula>
    </cfRule>
    <cfRule type="expression" dxfId="2353" priority="59">
      <formula>$B31="male-both"</formula>
    </cfRule>
    <cfRule type="expression" dxfId="2352" priority="60">
      <formula>$B31="female-both"</formula>
    </cfRule>
  </conditionalFormatting>
  <conditionalFormatting sqref="O34:R34">
    <cfRule type="expression" dxfId="2351" priority="53">
      <formula>$B34="female"</formula>
    </cfRule>
    <cfRule type="expression" dxfId="2350" priority="54">
      <formula>$B34="male"</formula>
    </cfRule>
    <cfRule type="expression" dxfId="2349" priority="55">
      <formula>$B34="male-both"</formula>
    </cfRule>
    <cfRule type="expression" dxfId="2348" priority="56">
      <formula>$B34="female-both"</formula>
    </cfRule>
  </conditionalFormatting>
  <conditionalFormatting sqref="O43:R43">
    <cfRule type="expression" dxfId="2347" priority="45">
      <formula>$B43="female"</formula>
    </cfRule>
    <cfRule type="expression" dxfId="2346" priority="46">
      <formula>$B43="male"</formula>
    </cfRule>
    <cfRule type="expression" dxfId="2345" priority="47">
      <formula>$B43="male-both"</formula>
    </cfRule>
    <cfRule type="expression" dxfId="2344" priority="48">
      <formula>$B43="female-both"</formula>
    </cfRule>
  </conditionalFormatting>
  <conditionalFormatting sqref="O55:R55">
    <cfRule type="expression" dxfId="2343" priority="41">
      <formula>$B55="female"</formula>
    </cfRule>
    <cfRule type="expression" dxfId="2342" priority="42">
      <formula>$B55="male"</formula>
    </cfRule>
    <cfRule type="expression" dxfId="2341" priority="43">
      <formula>$B55="male-both"</formula>
    </cfRule>
    <cfRule type="expression" dxfId="2340" priority="44">
      <formula>$B55="female-both"</formula>
    </cfRule>
  </conditionalFormatting>
  <conditionalFormatting sqref="O58:R58">
    <cfRule type="expression" dxfId="2339" priority="37">
      <formula>$B58="female"</formula>
    </cfRule>
    <cfRule type="expression" dxfId="2338" priority="38">
      <formula>$B58="male"</formula>
    </cfRule>
    <cfRule type="expression" dxfId="2337" priority="39">
      <formula>$B58="male-both"</formula>
    </cfRule>
    <cfRule type="expression" dxfId="2336" priority="40">
      <formula>$B58="female-both"</formula>
    </cfRule>
  </conditionalFormatting>
  <conditionalFormatting sqref="O61:R61">
    <cfRule type="expression" dxfId="2335" priority="33">
      <formula>$B61="female"</formula>
    </cfRule>
    <cfRule type="expression" dxfId="2334" priority="34">
      <formula>$B61="male"</formula>
    </cfRule>
    <cfRule type="expression" dxfId="2333" priority="35">
      <formula>$B61="male-both"</formula>
    </cfRule>
    <cfRule type="expression" dxfId="2332" priority="36">
      <formula>$B61="female-both"</formula>
    </cfRule>
  </conditionalFormatting>
  <conditionalFormatting sqref="O64:R64">
    <cfRule type="expression" dxfId="2331" priority="29">
      <formula>$B64="female"</formula>
    </cfRule>
    <cfRule type="expression" dxfId="2330" priority="30">
      <formula>$B64="male"</formula>
    </cfRule>
    <cfRule type="expression" dxfId="2329" priority="31">
      <formula>$B64="male-both"</formula>
    </cfRule>
    <cfRule type="expression" dxfId="2328" priority="32">
      <formula>$B64="female-both"</formula>
    </cfRule>
  </conditionalFormatting>
  <conditionalFormatting sqref="O67:R67">
    <cfRule type="expression" dxfId="2327" priority="25">
      <formula>$B67="female"</formula>
    </cfRule>
    <cfRule type="expression" dxfId="2326" priority="26">
      <formula>$B67="male"</formula>
    </cfRule>
    <cfRule type="expression" dxfId="2325" priority="27">
      <formula>$B67="male-both"</formula>
    </cfRule>
    <cfRule type="expression" dxfId="2324" priority="28">
      <formula>$B67="female-both"</formula>
    </cfRule>
  </conditionalFormatting>
  <conditionalFormatting sqref="O26:O27">
    <cfRule type="expression" dxfId="2323" priority="21">
      <formula>$B26="female"</formula>
    </cfRule>
    <cfRule type="expression" dxfId="2322" priority="22">
      <formula>$B26="male"</formula>
    </cfRule>
    <cfRule type="expression" dxfId="2321" priority="23">
      <formula>$B26="male-both"</formula>
    </cfRule>
    <cfRule type="expression" dxfId="2320" priority="24">
      <formula>$B26="female-both"</formula>
    </cfRule>
  </conditionalFormatting>
  <conditionalFormatting sqref="O25">
    <cfRule type="expression" dxfId="2319" priority="17">
      <formula>$B25="female"</formula>
    </cfRule>
    <cfRule type="expression" dxfId="2318" priority="18">
      <formula>$B25="male"</formula>
    </cfRule>
    <cfRule type="expression" dxfId="2317" priority="19">
      <formula>$B25="male-both"</formula>
    </cfRule>
    <cfRule type="expression" dxfId="2316" priority="20">
      <formula>$B25="female-both"</formula>
    </cfRule>
  </conditionalFormatting>
  <conditionalFormatting sqref="R59">
    <cfRule type="expression" dxfId="2315" priority="13">
      <formula>$B59="female"</formula>
    </cfRule>
    <cfRule type="expression" dxfId="2314" priority="14">
      <formula>$B59="male"</formula>
    </cfRule>
    <cfRule type="expression" dxfId="2313" priority="15">
      <formula>$B59="male-both"</formula>
    </cfRule>
    <cfRule type="expression" dxfId="2312" priority="16">
      <formula>$B59="female-both"</formula>
    </cfRule>
  </conditionalFormatting>
  <conditionalFormatting sqref="Q26:Q27">
    <cfRule type="expression" dxfId="2311" priority="9">
      <formula>$B26="female"</formula>
    </cfRule>
    <cfRule type="expression" dxfId="2310" priority="10">
      <formula>$B26="male"</formula>
    </cfRule>
    <cfRule type="expression" dxfId="2309" priority="11">
      <formula>$B26="male-both"</formula>
    </cfRule>
    <cfRule type="expression" dxfId="2308" priority="12">
      <formula>$B26="female-both"</formula>
    </cfRule>
  </conditionalFormatting>
  <conditionalFormatting sqref="Q25">
    <cfRule type="expression" dxfId="2307" priority="5">
      <formula>$B25="female"</formula>
    </cfRule>
    <cfRule type="expression" dxfId="2306" priority="6">
      <formula>$B25="male"</formula>
    </cfRule>
    <cfRule type="expression" dxfId="2305" priority="7">
      <formula>$B25="male-both"</formula>
    </cfRule>
    <cfRule type="expression" dxfId="2304" priority="8">
      <formula>$B25="female-both"</formula>
    </cfRule>
  </conditionalFormatting>
  <conditionalFormatting sqref="Q4:R6">
    <cfRule type="expression" dxfId="2303" priority="953">
      <formula>$B40="female"</formula>
    </cfRule>
    <cfRule type="expression" dxfId="2302" priority="954">
      <formula>$B40="male"</formula>
    </cfRule>
    <cfRule type="expression" dxfId="2301" priority="955">
      <formula>$B40="male-both"</formula>
    </cfRule>
    <cfRule type="expression" dxfId="2300" priority="956">
      <formula>$B40="female-both"</formula>
    </cfRule>
  </conditionalFormatting>
  <conditionalFormatting sqref="Q41:R42">
    <cfRule type="expression" dxfId="2299" priority="1">
      <formula>$B41="female"</formula>
    </cfRule>
    <cfRule type="expression" dxfId="2298" priority="2">
      <formula>$B41="male"</formula>
    </cfRule>
    <cfRule type="expression" dxfId="2297" priority="3">
      <formula>$B41="male-both"</formula>
    </cfRule>
    <cfRule type="expression" dxfId="2296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R101"/>
  <sheetViews>
    <sheetView zoomScale="110" zoomScaleNormal="110" workbookViewId="0">
      <pane ySplit="3" topLeftCell="A4" activePane="bottomLeft" state="frozen"/>
      <selection pane="bottomLeft" activeCell="E10" sqref="E10:F10"/>
    </sheetView>
  </sheetViews>
  <sheetFormatPr defaultRowHeight="14.5" x14ac:dyDescent="0.35"/>
  <cols>
    <col min="1" max="1" width="45" bestFit="1" customWidth="1"/>
    <col min="2" max="2" width="11.81640625" bestFit="1" customWidth="1"/>
    <col min="3" max="4" width="13.54296875" customWidth="1"/>
    <col min="5" max="5" width="8.7265625" style="2" customWidth="1"/>
    <col min="6" max="6" width="11" style="2" customWidth="1"/>
    <col min="7" max="8" width="13.54296875" customWidth="1"/>
    <col min="9" max="9" width="8.7265625" style="2" customWidth="1"/>
    <col min="10" max="10" width="11" style="2" customWidth="1"/>
    <col min="11" max="11" width="10.81640625" customWidth="1"/>
    <col min="12" max="12" width="12.54296875" customWidth="1"/>
    <col min="13" max="13" width="14.7265625" customWidth="1"/>
    <col min="14" max="14" width="11.81640625" customWidth="1"/>
  </cols>
  <sheetData>
    <row r="2" spans="1:18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  <c r="O2" s="37" t="s">
        <v>133</v>
      </c>
      <c r="P2" s="38"/>
      <c r="Q2" s="38"/>
      <c r="R2" s="38"/>
    </row>
    <row r="3" spans="1:18" ht="29.15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  <c r="O3" s="15" t="s">
        <v>39</v>
      </c>
      <c r="P3" s="18" t="s">
        <v>42</v>
      </c>
      <c r="Q3" s="19" t="s">
        <v>37</v>
      </c>
      <c r="R3" s="20" t="s">
        <v>38</v>
      </c>
    </row>
    <row r="4" spans="1:18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  <c r="O4" s="14"/>
      <c r="P4" s="12"/>
      <c r="Q4" s="8">
        <v>0.60389110000000001</v>
      </c>
      <c r="R4" s="2">
        <v>7.0655659999999995E-2</v>
      </c>
    </row>
    <row r="5" spans="1:18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  <c r="O5" s="14"/>
      <c r="P5" s="12"/>
      <c r="Q5" s="8">
        <v>0.19615550000000001</v>
      </c>
      <c r="R5" s="2">
        <v>0.14645159999999999</v>
      </c>
    </row>
    <row r="6" spans="1:18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  <c r="O6" s="14"/>
      <c r="P6" s="12"/>
      <c r="Q6" s="8">
        <v>0.1881361</v>
      </c>
      <c r="R6" s="2">
        <v>0.1426607</v>
      </c>
    </row>
    <row r="7" spans="1:18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  <c r="O7" s="3"/>
      <c r="P7" s="12"/>
      <c r="Q7" s="8">
        <v>0.81129079999999998</v>
      </c>
      <c r="R7" s="2">
        <v>5.0948460000000001E-3</v>
      </c>
    </row>
    <row r="8" spans="1:18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  <c r="O8" s="3"/>
      <c r="P8" s="12"/>
      <c r="Q8" s="8">
        <v>9.6878239999999994E-3</v>
      </c>
      <c r="R8" s="2">
        <v>1.4214889999999999E-4</v>
      </c>
    </row>
    <row r="9" spans="1:18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  <c r="O9" s="3"/>
      <c r="P9" s="12"/>
      <c r="Q9" s="8">
        <v>5.859864E-2</v>
      </c>
      <c r="R9" s="2">
        <v>5.2385559999999998E-2</v>
      </c>
    </row>
    <row r="10" spans="1:18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  <c r="O10" s="32"/>
      <c r="P10" s="12"/>
      <c r="Q10" s="8">
        <v>3.3595739999999999E-2</v>
      </c>
      <c r="R10" s="2">
        <v>2.328597E-2</v>
      </c>
    </row>
    <row r="11" spans="1:18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  <c r="O11" s="32"/>
      <c r="P11" s="12"/>
      <c r="Q11" s="8">
        <v>2.8539169999999999E-2</v>
      </c>
      <c r="R11" s="2">
        <v>2.3490520000000001E-2</v>
      </c>
    </row>
    <row r="12" spans="1:18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  <c r="O12" s="32"/>
      <c r="P12" s="12"/>
      <c r="Q12" s="8">
        <v>2.4781839999999999E-2</v>
      </c>
      <c r="R12" s="2">
        <v>2.3768979999999999E-2</v>
      </c>
    </row>
    <row r="13" spans="1:18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  <c r="O13" s="3"/>
      <c r="P13" s="12"/>
      <c r="Q13" s="8">
        <v>0.30035849999999997</v>
      </c>
      <c r="R13" s="2">
        <v>4.51048E-2</v>
      </c>
    </row>
    <row r="14" spans="1:18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  <c r="O14" s="22"/>
      <c r="P14" s="12"/>
      <c r="Q14" s="8">
        <v>7.5829179999999996E-2</v>
      </c>
      <c r="R14" s="2">
        <v>6.242822E-2</v>
      </c>
    </row>
    <row r="15" spans="1:18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  <c r="O15" s="3"/>
      <c r="P15" s="12"/>
      <c r="Q15" s="8">
        <v>8.0573900000000004E-2</v>
      </c>
      <c r="R15" s="2">
        <v>5.846937E-2</v>
      </c>
    </row>
    <row r="16" spans="1:18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  <c r="O16" s="22"/>
      <c r="P16" s="12"/>
      <c r="Q16" s="8">
        <v>0.12622829999999999</v>
      </c>
      <c r="R16" s="2">
        <v>5.606423E-2</v>
      </c>
    </row>
    <row r="17" spans="1:18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  <c r="O17" s="22"/>
      <c r="P17" s="12"/>
      <c r="Q17" s="8">
        <v>0.13806679999999999</v>
      </c>
      <c r="R17" s="2">
        <v>5.7955230000000003E-2</v>
      </c>
    </row>
    <row r="18" spans="1:18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  <c r="O18" s="22"/>
      <c r="P18" s="12"/>
      <c r="Q18" s="8">
        <v>0.1022294</v>
      </c>
      <c r="R18" s="2">
        <v>5.5376450000000001E-2</v>
      </c>
    </row>
    <row r="19" spans="1:18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  <c r="O19" s="23"/>
      <c r="P19" s="12"/>
      <c r="Q19" s="8">
        <v>0.2458668</v>
      </c>
      <c r="R19" s="2">
        <v>2.2865870000000001E-3</v>
      </c>
    </row>
    <row r="20" spans="1:18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  <c r="O20" s="23"/>
      <c r="P20" s="12"/>
      <c r="Q20" s="8">
        <v>8.3912510000000006E-3</v>
      </c>
      <c r="R20" s="2">
        <v>3.145484E-3</v>
      </c>
    </row>
    <row r="21" spans="1:18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  <c r="O21" s="23"/>
      <c r="P21" s="12"/>
      <c r="Q21" s="8">
        <v>1.09421E-2</v>
      </c>
      <c r="R21" s="2">
        <v>3.9721210000000003E-3</v>
      </c>
    </row>
    <row r="22" spans="1:18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  <c r="O22" s="22"/>
      <c r="P22" s="12"/>
      <c r="Q22" s="8">
        <v>0.23880470000000001</v>
      </c>
      <c r="R22" s="2">
        <v>2.4675519999999999E-2</v>
      </c>
    </row>
    <row r="23" spans="1:18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  <c r="O23" s="22"/>
      <c r="P23" s="12"/>
      <c r="Q23" s="8">
        <v>3.1539169999999998E-2</v>
      </c>
      <c r="R23" s="2">
        <v>3.0494750000000001E-2</v>
      </c>
    </row>
    <row r="24" spans="1:18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  <c r="O24" s="22"/>
      <c r="P24" s="12"/>
      <c r="Q24" s="8">
        <v>3.9843049999999998E-2</v>
      </c>
      <c r="R24" s="2">
        <v>3.2160090000000002E-2</v>
      </c>
    </row>
    <row r="25" spans="1:18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  <c r="O25" s="10"/>
      <c r="P25" s="12"/>
      <c r="Q25" s="8">
        <v>3.857501E-2</v>
      </c>
      <c r="R25" s="2">
        <v>2.881092E-2</v>
      </c>
    </row>
    <row r="26" spans="1:18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  <c r="O26" s="10"/>
      <c r="P26" s="12"/>
      <c r="Q26" s="8">
        <v>5.195143E-2</v>
      </c>
      <c r="R26" s="2">
        <v>2.554828E-2</v>
      </c>
    </row>
    <row r="27" spans="1:18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  <c r="O27" s="10"/>
      <c r="P27" s="12"/>
      <c r="Q27" s="8">
        <v>4.6500439999999997E-2</v>
      </c>
      <c r="R27" s="2">
        <v>3.2588270000000003E-2</v>
      </c>
    </row>
    <row r="28" spans="1:18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  <c r="O28" s="22"/>
      <c r="P28" s="12"/>
      <c r="Q28" s="8">
        <v>3.0349899999999999E-2</v>
      </c>
      <c r="R28" s="2">
        <v>2.5109579999999999E-2</v>
      </c>
    </row>
    <row r="29" spans="1:18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  <c r="O29" s="22"/>
      <c r="P29" s="12"/>
      <c r="Q29" s="8">
        <v>2.5231569999999998E-2</v>
      </c>
      <c r="R29" s="2">
        <v>2.4153020000000001E-2</v>
      </c>
    </row>
    <row r="30" spans="1:18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  <c r="O30" s="22"/>
      <c r="P30" s="12"/>
      <c r="Q30" s="8">
        <v>3.7958190000000003E-2</v>
      </c>
      <c r="R30" s="2">
        <v>2.6136889999999999E-2</v>
      </c>
    </row>
    <row r="31" spans="1:18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  <c r="O31" s="3"/>
      <c r="P31" s="12"/>
      <c r="Q31" s="8">
        <v>9.2312279999999997E-2</v>
      </c>
      <c r="R31" s="2">
        <v>1.4375290000000001E-2</v>
      </c>
    </row>
    <row r="32" spans="1:18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  <c r="O32" s="3"/>
      <c r="P32" s="12"/>
      <c r="Q32" s="8">
        <v>0.1122645</v>
      </c>
      <c r="R32" s="2">
        <v>1.152803E-2</v>
      </c>
    </row>
    <row r="33" spans="1:18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  <c r="O33" s="3"/>
      <c r="P33" s="12"/>
      <c r="Q33" s="8">
        <v>5.1771780000000003E-2</v>
      </c>
      <c r="R33" s="2">
        <v>1.7886849999999999E-2</v>
      </c>
    </row>
    <row r="34" spans="1:18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  <c r="O34" s="3"/>
      <c r="P34" s="12"/>
      <c r="Q34" s="8">
        <v>0.22864080000000001</v>
      </c>
      <c r="R34" s="2">
        <v>5.7357600000000002E-2</v>
      </c>
    </row>
    <row r="35" spans="1:18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  <c r="O35" s="22"/>
      <c r="P35" s="12"/>
      <c r="Q35" s="8">
        <v>6.9545289999999996E-2</v>
      </c>
      <c r="R35" s="2">
        <v>6.2145100000000002E-2</v>
      </c>
    </row>
    <row r="36" spans="1:18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  <c r="O36" s="3"/>
      <c r="P36" s="12"/>
      <c r="Q36" s="8">
        <v>0.16718379999999999</v>
      </c>
      <c r="R36" s="2">
        <v>0.1003119</v>
      </c>
    </row>
    <row r="37" spans="1:18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  <c r="O37" s="23"/>
      <c r="P37" s="12"/>
      <c r="Q37" s="8">
        <v>8.4538470000000004E-2</v>
      </c>
      <c r="R37" s="2">
        <v>1.9670980000000001E-2</v>
      </c>
    </row>
    <row r="38" spans="1:18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  <c r="O38" s="23"/>
      <c r="P38" s="12"/>
      <c r="Q38" s="8">
        <v>2.726116E-2</v>
      </c>
      <c r="R38" s="2">
        <v>2.3416300000000001E-2</v>
      </c>
    </row>
    <row r="39" spans="1:18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  <c r="O39" s="22"/>
      <c r="P39" s="12"/>
      <c r="Q39" s="8">
        <v>2.5997909999999999E-2</v>
      </c>
      <c r="R39" s="2">
        <v>1.8421259999999998E-2</v>
      </c>
    </row>
    <row r="40" spans="1:18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  <c r="O40" s="23"/>
      <c r="P40" s="12"/>
      <c r="Q40" s="8">
        <v>0.4874289</v>
      </c>
      <c r="R40" s="2">
        <v>9.8730169999999996E-3</v>
      </c>
    </row>
    <row r="41" spans="1:18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  <c r="O41" s="23"/>
      <c r="P41" s="12"/>
      <c r="Q41" s="8">
        <v>0.25250929999999999</v>
      </c>
      <c r="R41" s="2">
        <v>1.5137100000000001E-2</v>
      </c>
    </row>
    <row r="42" spans="1:18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  <c r="O42" s="23"/>
      <c r="P42" s="12"/>
      <c r="Q42" s="8">
        <v>0.21091489999999999</v>
      </c>
      <c r="R42" s="2">
        <v>1.606351E-2</v>
      </c>
    </row>
    <row r="43" spans="1:18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  <c r="O43" s="22"/>
      <c r="P43" s="12"/>
      <c r="Q43" s="8">
        <v>5.9524090000000002E-2</v>
      </c>
      <c r="R43" s="2">
        <v>1.7600399999999999E-2</v>
      </c>
    </row>
    <row r="44" spans="1:18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  <c r="O44" s="3"/>
      <c r="P44" s="12"/>
      <c r="Q44" s="8">
        <v>8.5114999999999996E-2</v>
      </c>
      <c r="R44" s="2">
        <v>1.9305860000000001E-2</v>
      </c>
    </row>
    <row r="45" spans="1:18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  <c r="O45" s="22"/>
      <c r="P45" s="12"/>
      <c r="Q45" s="8">
        <v>4.3926310000000003E-2</v>
      </c>
      <c r="R45" s="2">
        <v>1.7524709999999999E-2</v>
      </c>
    </row>
    <row r="46" spans="1:18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  <c r="O46" s="22"/>
      <c r="P46" s="12"/>
      <c r="Q46" s="8">
        <v>0.32461610000000002</v>
      </c>
      <c r="R46" s="2">
        <v>4.5366280000000002E-2</v>
      </c>
    </row>
    <row r="47" spans="1:18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  <c r="O47" s="22"/>
      <c r="P47" s="12"/>
      <c r="Q47" s="8">
        <v>0.137321</v>
      </c>
      <c r="R47" s="2">
        <v>9.3974619999999995E-2</v>
      </c>
    </row>
    <row r="48" spans="1:18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  <c r="O48" s="22"/>
      <c r="P48" s="12"/>
      <c r="Q48" s="8">
        <v>3.9895720000000003E-2</v>
      </c>
      <c r="R48" s="2">
        <v>3.7861810000000003E-2</v>
      </c>
    </row>
    <row r="49" spans="1:18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  <c r="O49" s="22"/>
      <c r="P49" s="12"/>
      <c r="Q49" s="8">
        <v>0.69644799999999996</v>
      </c>
      <c r="R49" s="2">
        <v>1.354883E-2</v>
      </c>
    </row>
    <row r="50" spans="1:18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  <c r="O50" s="22"/>
      <c r="P50" s="12"/>
      <c r="Q50" s="8">
        <v>4.4544819999999999E-2</v>
      </c>
      <c r="R50" s="2">
        <v>3.8287139999999997E-2</v>
      </c>
    </row>
    <row r="51" spans="1:18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  <c r="O51" s="22"/>
      <c r="P51" s="12"/>
      <c r="Q51" s="8">
        <v>9.9393120000000001E-2</v>
      </c>
      <c r="R51" s="2">
        <v>4.7697749999999997E-2</v>
      </c>
    </row>
    <row r="52" spans="1:18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  <c r="O52" s="22"/>
      <c r="P52" s="12"/>
      <c r="Q52" s="8">
        <v>0.72112500000000002</v>
      </c>
      <c r="R52" s="2">
        <v>8.1293809999999998E-3</v>
      </c>
    </row>
    <row r="53" spans="1:18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  <c r="O53" s="23"/>
      <c r="P53" s="12"/>
      <c r="Q53" s="8">
        <v>3.5237860000000003E-2</v>
      </c>
      <c r="R53" s="2">
        <v>2.6858719999999999E-2</v>
      </c>
    </row>
    <row r="54" spans="1:18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  <c r="O54" s="22"/>
      <c r="P54" s="12"/>
      <c r="Q54" s="8">
        <v>9.5019740000000005E-2</v>
      </c>
      <c r="R54" s="2">
        <v>3.2630319999999997E-2</v>
      </c>
    </row>
    <row r="55" spans="1:18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  <c r="O55" s="3"/>
      <c r="P55" s="12"/>
      <c r="Q55" s="8">
        <v>4.804667E-2</v>
      </c>
      <c r="R55" s="2">
        <v>3.9013949999999999E-2</v>
      </c>
    </row>
    <row r="56" spans="1:18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  <c r="O56" s="3"/>
      <c r="P56" s="12"/>
      <c r="Q56" s="8">
        <v>3.5881059999999999E-2</v>
      </c>
      <c r="R56" s="2">
        <v>3.5253720000000002E-2</v>
      </c>
    </row>
    <row r="57" spans="1:18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  <c r="O57" s="3"/>
      <c r="P57" s="12"/>
      <c r="Q57" s="8">
        <v>4.4251869999999999E-2</v>
      </c>
      <c r="R57" s="2">
        <v>4.3586369999999999E-2</v>
      </c>
    </row>
    <row r="58" spans="1:18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  <c r="O58" s="22"/>
      <c r="P58" s="12"/>
      <c r="Q58" s="8">
        <v>4.0579230000000001E-2</v>
      </c>
      <c r="R58" s="2">
        <v>2.2214879999999999E-2</v>
      </c>
    </row>
    <row r="59" spans="1:18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  <c r="O59" s="22"/>
      <c r="P59" s="12"/>
      <c r="Q59" s="8">
        <v>2.9508099999999999E-2</v>
      </c>
      <c r="R59" s="2">
        <v>2.2545249999999999E-2</v>
      </c>
    </row>
    <row r="60" spans="1:18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  <c r="O60" s="22"/>
      <c r="P60" s="12"/>
      <c r="Q60" s="8">
        <v>3.9112929999999997E-2</v>
      </c>
      <c r="R60" s="2">
        <v>2.3762829999999999E-2</v>
      </c>
    </row>
    <row r="61" spans="1:18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  <c r="O61" s="23"/>
      <c r="P61" s="12"/>
      <c r="Q61" s="8">
        <v>0.23877889999999999</v>
      </c>
      <c r="R61" s="2">
        <v>1.274076E-2</v>
      </c>
    </row>
    <row r="62" spans="1:18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  <c r="O62" s="23"/>
      <c r="P62" s="12"/>
      <c r="Q62" s="8">
        <v>3.1085620000000001E-2</v>
      </c>
      <c r="R62" s="2">
        <v>1.5457540000000001E-2</v>
      </c>
    </row>
    <row r="63" spans="1:18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  <c r="O63" s="23"/>
      <c r="P63" s="12"/>
      <c r="Q63" s="8">
        <v>2.7017220000000002E-2</v>
      </c>
      <c r="R63" s="2">
        <v>1.7216499999999999E-2</v>
      </c>
    </row>
    <row r="64" spans="1:18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  <c r="O64" s="22"/>
      <c r="P64" s="12"/>
      <c r="Q64" s="8">
        <v>5.6454890000000001E-2</v>
      </c>
      <c r="R64" s="2">
        <v>5.5284369999999999E-2</v>
      </c>
    </row>
    <row r="65" spans="1:18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  <c r="O65" s="22"/>
      <c r="P65" s="12"/>
      <c r="Q65" s="8">
        <v>5.7706149999999998E-2</v>
      </c>
      <c r="R65" s="2">
        <v>5.6168389999999999E-2</v>
      </c>
    </row>
    <row r="66" spans="1:18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  <c r="O66" s="22"/>
      <c r="P66" s="12"/>
      <c r="Q66" s="8">
        <v>6.1654199999999999E-2</v>
      </c>
      <c r="R66" s="2">
        <v>6.040152E-2</v>
      </c>
    </row>
    <row r="67" spans="1:18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  <c r="O67" s="22"/>
      <c r="P67" s="12"/>
      <c r="Q67" s="8">
        <v>0.45896330000000002</v>
      </c>
      <c r="R67" s="2">
        <v>7.0034829999999996E-3</v>
      </c>
    </row>
    <row r="68" spans="1:18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  <c r="O68" s="22"/>
      <c r="P68" s="12"/>
      <c r="Q68" s="8">
        <v>4.974667E-2</v>
      </c>
      <c r="R68" s="2">
        <v>1.9030829999999999E-2</v>
      </c>
    </row>
    <row r="69" spans="1:18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  <c r="O69" s="23"/>
      <c r="P69" s="12"/>
      <c r="Q69" s="8">
        <v>4.166769E-2</v>
      </c>
      <c r="R69" s="2">
        <v>6.7686040000000001E-3</v>
      </c>
    </row>
    <row r="70" spans="1:18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  <c r="O70" s="22"/>
      <c r="P70" s="12"/>
      <c r="Q70" s="8">
        <v>0.51566599999999996</v>
      </c>
      <c r="R70" s="2">
        <v>1.0888419999999999E-2</v>
      </c>
    </row>
    <row r="71" spans="1:18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  <c r="O71" s="3"/>
      <c r="P71" s="12"/>
      <c r="Q71" s="8">
        <v>5.8239060000000002E-2</v>
      </c>
      <c r="R71" s="2">
        <v>3.5596610000000001E-2</v>
      </c>
    </row>
    <row r="72" spans="1:18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  <c r="O72" s="14"/>
      <c r="P72" s="12"/>
      <c r="Q72" s="8">
        <v>5.3994E-2</v>
      </c>
      <c r="R72" s="2">
        <v>9.1793659999999996E-3</v>
      </c>
    </row>
    <row r="73" spans="1:18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  <c r="O73" s="23"/>
      <c r="P73" s="12"/>
      <c r="Q73" s="8">
        <v>3.1029910000000001E-2</v>
      </c>
      <c r="R73" s="2">
        <v>3.2657989999999998E-3</v>
      </c>
    </row>
    <row r="74" spans="1:18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  <c r="O74" s="23"/>
      <c r="P74" s="12"/>
      <c r="Q74" s="8">
        <v>1.273353E-2</v>
      </c>
      <c r="R74" s="2">
        <v>5.2159559999999999E-3</v>
      </c>
    </row>
    <row r="75" spans="1:18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  <c r="O75" s="23"/>
      <c r="P75" s="12"/>
      <c r="Q75" s="8">
        <v>2.4669900000000001E-3</v>
      </c>
      <c r="R75" s="2">
        <v>1.910052E-3</v>
      </c>
    </row>
    <row r="76" spans="1:18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  <c r="O76" s="23"/>
      <c r="P76" s="12"/>
      <c r="Q76" s="8">
        <v>0.1240798</v>
      </c>
      <c r="R76" s="2">
        <v>8.1821949999999997E-3</v>
      </c>
    </row>
    <row r="77" spans="1:18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  <c r="O77" s="23"/>
      <c r="P77" s="12"/>
      <c r="Q77" s="8">
        <v>0.147536</v>
      </c>
      <c r="R77" s="2">
        <v>1.0032259999999999E-2</v>
      </c>
    </row>
    <row r="78" spans="1:18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  <c r="O78" s="22"/>
      <c r="P78" s="12"/>
      <c r="Q78" s="8">
        <v>7.0717740000000001E-2</v>
      </c>
      <c r="R78" s="2">
        <v>6.9883810000000001E-3</v>
      </c>
    </row>
    <row r="79" spans="1:18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  <c r="O79" s="3"/>
      <c r="P79" s="12"/>
      <c r="Q79" s="8">
        <v>6.6185880000000002E-2</v>
      </c>
      <c r="R79" s="2">
        <v>2.7883890000000001E-2</v>
      </c>
    </row>
    <row r="80" spans="1:18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  <c r="O80" s="3"/>
      <c r="P80" s="12"/>
      <c r="Q80" s="8">
        <v>3.1110570000000001E-2</v>
      </c>
      <c r="R80" s="2">
        <v>2.5705180000000001E-2</v>
      </c>
    </row>
    <row r="81" spans="1:18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  <c r="O81" s="3"/>
      <c r="P81" s="12"/>
      <c r="Q81" s="8">
        <v>0.1017639</v>
      </c>
      <c r="R81" s="2">
        <v>3.0831500000000001E-2</v>
      </c>
    </row>
    <row r="82" spans="1:18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  <c r="O82" s="22"/>
      <c r="P82" s="12"/>
      <c r="Q82" s="8">
        <v>3.3538480000000002E-2</v>
      </c>
      <c r="R82" s="2">
        <v>2.3363809999999999E-2</v>
      </c>
    </row>
    <row r="83" spans="1:18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  <c r="O83" s="3"/>
      <c r="P83" s="12"/>
      <c r="Q83" s="8">
        <v>2.9790299999999999E-2</v>
      </c>
      <c r="R83" s="2">
        <v>2.5927519999999999E-2</v>
      </c>
    </row>
    <row r="84" spans="1:18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  <c r="O84" s="22"/>
      <c r="P84" s="12"/>
      <c r="Q84" s="9">
        <v>2.3784570000000001E-2</v>
      </c>
      <c r="R84" s="2">
        <v>2.160078E-2</v>
      </c>
    </row>
    <row r="91" spans="1:18" x14ac:dyDescent="0.35">
      <c r="E91"/>
      <c r="F91"/>
      <c r="I91"/>
      <c r="J91"/>
    </row>
    <row r="92" spans="1:18" x14ac:dyDescent="0.35">
      <c r="E92"/>
      <c r="F92"/>
      <c r="I92"/>
      <c r="J92"/>
    </row>
    <row r="93" spans="1:18" x14ac:dyDescent="0.35">
      <c r="E93"/>
      <c r="F93"/>
      <c r="I93"/>
      <c r="J93"/>
    </row>
    <row r="94" spans="1:18" x14ac:dyDescent="0.35">
      <c r="E94"/>
      <c r="F94"/>
      <c r="I94"/>
      <c r="J94"/>
    </row>
    <row r="95" spans="1:18" x14ac:dyDescent="0.35">
      <c r="E95"/>
      <c r="F95"/>
      <c r="I95"/>
      <c r="J95"/>
    </row>
    <row r="96" spans="1:18" x14ac:dyDescent="0.35">
      <c r="E96"/>
      <c r="F96"/>
      <c r="I96"/>
      <c r="J96"/>
    </row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</sheetData>
  <autoFilter ref="A3:R3" xr:uid="{3BB9FD0A-10AC-4970-BB81-069A1D402900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2295" priority="481">
      <formula>$B5="female"</formula>
    </cfRule>
    <cfRule type="expression" dxfId="2294" priority="482">
      <formula>$B5="male"</formula>
    </cfRule>
    <cfRule type="expression" dxfId="2293" priority="483">
      <formula>$B5="male-both"</formula>
    </cfRule>
    <cfRule type="expression" dxfId="2292" priority="484">
      <formula>$B5="female-both"</formula>
    </cfRule>
  </conditionalFormatting>
  <conditionalFormatting sqref="A4:B4 G4:N4">
    <cfRule type="expression" dxfId="2291" priority="477">
      <formula>$B4="female"</formula>
    </cfRule>
    <cfRule type="expression" dxfId="2290" priority="478">
      <formula>$B4="male"</formula>
    </cfRule>
    <cfRule type="expression" dxfId="2289" priority="479">
      <formula>$B4="male-both"</formula>
    </cfRule>
    <cfRule type="expression" dxfId="2288" priority="480">
      <formula>$B4="female-both"</formula>
    </cfRule>
  </conditionalFormatting>
  <conditionalFormatting sqref="G74:J74">
    <cfRule type="expression" dxfId="2287" priority="473">
      <formula>$B74="female"</formula>
    </cfRule>
    <cfRule type="expression" dxfId="2286" priority="474">
      <formula>$B74="male"</formula>
    </cfRule>
    <cfRule type="expression" dxfId="2285" priority="475">
      <formula>$B74="male-both"</formula>
    </cfRule>
    <cfRule type="expression" dxfId="2284" priority="476">
      <formula>$B74="female-both"</formula>
    </cfRule>
  </conditionalFormatting>
  <conditionalFormatting sqref="A10:B10 G10:N10">
    <cfRule type="expression" dxfId="2283" priority="469">
      <formula>$B10="female"</formula>
    </cfRule>
    <cfRule type="expression" dxfId="2282" priority="470">
      <formula>$B10="male"</formula>
    </cfRule>
    <cfRule type="expression" dxfId="2281" priority="471">
      <formula>$B10="male-both"</formula>
    </cfRule>
    <cfRule type="expression" dxfId="2280" priority="472">
      <formula>$B10="female-both"</formula>
    </cfRule>
  </conditionalFormatting>
  <conditionalFormatting sqref="A7:B7 G7:N7">
    <cfRule type="expression" dxfId="2279" priority="465">
      <formula>$B7="female"</formula>
    </cfRule>
    <cfRule type="expression" dxfId="2278" priority="466">
      <formula>$B7="male"</formula>
    </cfRule>
    <cfRule type="expression" dxfId="2277" priority="467">
      <formula>$B7="male-both"</formula>
    </cfRule>
    <cfRule type="expression" dxfId="2276" priority="468">
      <formula>$B7="female-both"</formula>
    </cfRule>
  </conditionalFormatting>
  <conditionalFormatting sqref="A49:B49 G49:N49">
    <cfRule type="expression" dxfId="2275" priority="461">
      <formula>$B49="female"</formula>
    </cfRule>
    <cfRule type="expression" dxfId="2274" priority="462">
      <formula>$B49="male"</formula>
    </cfRule>
    <cfRule type="expression" dxfId="2273" priority="463">
      <formula>$B49="male-both"</formula>
    </cfRule>
    <cfRule type="expression" dxfId="2272" priority="464">
      <formula>$B49="female-both"</formula>
    </cfRule>
  </conditionalFormatting>
  <conditionalFormatting sqref="A52:B52 G52:N52">
    <cfRule type="expression" dxfId="2271" priority="457">
      <formula>$B52="female"</formula>
    </cfRule>
    <cfRule type="expression" dxfId="2270" priority="458">
      <formula>$B52="male"</formula>
    </cfRule>
    <cfRule type="expression" dxfId="2269" priority="459">
      <formula>$B52="male-both"</formula>
    </cfRule>
    <cfRule type="expression" dxfId="2268" priority="460">
      <formula>$B52="female-both"</formula>
    </cfRule>
  </conditionalFormatting>
  <conditionalFormatting sqref="A70:B70 G70:N70">
    <cfRule type="expression" dxfId="2267" priority="453">
      <formula>$B70="female"</formula>
    </cfRule>
    <cfRule type="expression" dxfId="2266" priority="454">
      <formula>$B70="male"</formula>
    </cfRule>
    <cfRule type="expression" dxfId="2265" priority="455">
      <formula>$B70="male-both"</formula>
    </cfRule>
    <cfRule type="expression" dxfId="2264" priority="456">
      <formula>$B70="female-both"</formula>
    </cfRule>
  </conditionalFormatting>
  <conditionalFormatting sqref="A73:B73 G73:N73">
    <cfRule type="expression" dxfId="2263" priority="449">
      <formula>$B73="female"</formula>
    </cfRule>
    <cfRule type="expression" dxfId="2262" priority="450">
      <formula>$B73="male"</formula>
    </cfRule>
    <cfRule type="expression" dxfId="2261" priority="451">
      <formula>$B73="male-both"</formula>
    </cfRule>
    <cfRule type="expression" dxfId="2260" priority="452">
      <formula>$B73="female-both"</formula>
    </cfRule>
  </conditionalFormatting>
  <conditionalFormatting sqref="A76:B76 G76:L76">
    <cfRule type="expression" dxfId="2259" priority="445">
      <formula>$B76="female"</formula>
    </cfRule>
    <cfRule type="expression" dxfId="2258" priority="446">
      <formula>$B76="male"</formula>
    </cfRule>
    <cfRule type="expression" dxfId="2257" priority="447">
      <formula>$B76="male-both"</formula>
    </cfRule>
    <cfRule type="expression" dxfId="2256" priority="448">
      <formula>$B76="female-both"</formula>
    </cfRule>
  </conditionalFormatting>
  <conditionalFormatting sqref="M76:N76">
    <cfRule type="expression" dxfId="2255" priority="441">
      <formula>$B76="female"</formula>
    </cfRule>
    <cfRule type="expression" dxfId="2254" priority="442">
      <formula>$B76="male"</formula>
    </cfRule>
    <cfRule type="expression" dxfId="2253" priority="443">
      <formula>$B76="male-both"</formula>
    </cfRule>
    <cfRule type="expression" dxfId="2252" priority="444">
      <formula>$B76="female-both"</formula>
    </cfRule>
  </conditionalFormatting>
  <conditionalFormatting sqref="A16:B16 G16:N16">
    <cfRule type="expression" dxfId="2251" priority="437">
      <formula>$B16="female"</formula>
    </cfRule>
    <cfRule type="expression" dxfId="2250" priority="438">
      <formula>$B16="male"</formula>
    </cfRule>
    <cfRule type="expression" dxfId="2249" priority="439">
      <formula>$B16="male-both"</formula>
    </cfRule>
    <cfRule type="expression" dxfId="2248" priority="440">
      <formula>$B16="female-both"</formula>
    </cfRule>
  </conditionalFormatting>
  <conditionalFormatting sqref="A13:B13 G13:N13">
    <cfRule type="expression" dxfId="2247" priority="433">
      <formula>$B13="female"</formula>
    </cfRule>
    <cfRule type="expression" dxfId="2246" priority="434">
      <formula>$B13="male"</formula>
    </cfRule>
    <cfRule type="expression" dxfId="2245" priority="435">
      <formula>$B13="male-both"</formula>
    </cfRule>
    <cfRule type="expression" dxfId="2244" priority="436">
      <formula>$B13="female-both"</formula>
    </cfRule>
  </conditionalFormatting>
  <conditionalFormatting sqref="A19:B19 G19:N19">
    <cfRule type="expression" dxfId="2243" priority="429">
      <formula>$B19="female"</formula>
    </cfRule>
    <cfRule type="expression" dxfId="2242" priority="430">
      <formula>$B19="male"</formula>
    </cfRule>
    <cfRule type="expression" dxfId="2241" priority="431">
      <formula>$B19="male-both"</formula>
    </cfRule>
    <cfRule type="expression" dxfId="2240" priority="432">
      <formula>$B19="female-both"</formula>
    </cfRule>
  </conditionalFormatting>
  <conditionalFormatting sqref="A37:B37 G37:N37">
    <cfRule type="expression" dxfId="2239" priority="425">
      <formula>$B37="female"</formula>
    </cfRule>
    <cfRule type="expression" dxfId="2238" priority="426">
      <formula>$B37="male"</formula>
    </cfRule>
    <cfRule type="expression" dxfId="2237" priority="427">
      <formula>$B37="male-both"</formula>
    </cfRule>
    <cfRule type="expression" dxfId="2236" priority="428">
      <formula>$B37="female-both"</formula>
    </cfRule>
  </conditionalFormatting>
  <conditionalFormatting sqref="A46:B46 G46:N46">
    <cfRule type="expression" dxfId="2235" priority="421">
      <formula>$B46="female"</formula>
    </cfRule>
    <cfRule type="expression" dxfId="2234" priority="422">
      <formula>$B46="male"</formula>
    </cfRule>
    <cfRule type="expression" dxfId="2233" priority="423">
      <formula>$B46="male-both"</formula>
    </cfRule>
    <cfRule type="expression" dxfId="2232" priority="424">
      <formula>$B46="female-both"</formula>
    </cfRule>
  </conditionalFormatting>
  <conditionalFormatting sqref="C56:F57 C80:F81 C14:F15 C41:F42 C83:F84 C29:D30 C32:F33 C35:F36 C44:F45 C59:F60 C62:F63 C65:F66 C68:F69 E23:F24 E26:F27">
    <cfRule type="expression" dxfId="2231" priority="417">
      <formula>$B14="female"</formula>
    </cfRule>
    <cfRule type="expression" dxfId="2230" priority="418">
      <formula>$B14="male"</formula>
    </cfRule>
    <cfRule type="expression" dxfId="2229" priority="419">
      <formula>$B14="male-both"</formula>
    </cfRule>
    <cfRule type="expression" dxfId="2228" priority="420">
      <formula>$B14="female-both"</formula>
    </cfRule>
  </conditionalFormatting>
  <conditionalFormatting sqref="C4:F4">
    <cfRule type="expression" dxfId="2227" priority="413">
      <formula>$B4="female"</formula>
    </cfRule>
    <cfRule type="expression" dxfId="2226" priority="414">
      <formula>$B4="male"</formula>
    </cfRule>
    <cfRule type="expression" dxfId="2225" priority="415">
      <formula>$B4="male-both"</formula>
    </cfRule>
    <cfRule type="expression" dxfId="2224" priority="416">
      <formula>$B4="female-both"</formula>
    </cfRule>
  </conditionalFormatting>
  <conditionalFormatting sqref="C10:F10">
    <cfRule type="expression" dxfId="2223" priority="409">
      <formula>$B10="female"</formula>
    </cfRule>
    <cfRule type="expression" dxfId="2222" priority="410">
      <formula>$B10="male"</formula>
    </cfRule>
    <cfRule type="expression" dxfId="2221" priority="411">
      <formula>$B10="male-both"</formula>
    </cfRule>
    <cfRule type="expression" dxfId="2220" priority="412">
      <formula>$B10="female-both"</formula>
    </cfRule>
  </conditionalFormatting>
  <conditionalFormatting sqref="C7:F7">
    <cfRule type="expression" dxfId="2219" priority="405">
      <formula>$B7="female"</formula>
    </cfRule>
    <cfRule type="expression" dxfId="2218" priority="406">
      <formula>$B7="male"</formula>
    </cfRule>
    <cfRule type="expression" dxfId="2217" priority="407">
      <formula>$B7="male-both"</formula>
    </cfRule>
    <cfRule type="expression" dxfId="2216" priority="408">
      <formula>$B7="female-both"</formula>
    </cfRule>
  </conditionalFormatting>
  <conditionalFormatting sqref="C49:F49">
    <cfRule type="expression" dxfId="2215" priority="401">
      <formula>$B49="female"</formula>
    </cfRule>
    <cfRule type="expression" dxfId="2214" priority="402">
      <formula>$B49="male"</formula>
    </cfRule>
    <cfRule type="expression" dxfId="2213" priority="403">
      <formula>$B49="male-both"</formula>
    </cfRule>
    <cfRule type="expression" dxfId="2212" priority="404">
      <formula>$B49="female-both"</formula>
    </cfRule>
  </conditionalFormatting>
  <conditionalFormatting sqref="C52:F52">
    <cfRule type="expression" dxfId="2211" priority="397">
      <formula>$B52="female"</formula>
    </cfRule>
    <cfRule type="expression" dxfId="2210" priority="398">
      <formula>$B52="male"</formula>
    </cfRule>
    <cfRule type="expression" dxfId="2209" priority="399">
      <formula>$B52="male-both"</formula>
    </cfRule>
    <cfRule type="expression" dxfId="2208" priority="400">
      <formula>$B52="female-both"</formula>
    </cfRule>
  </conditionalFormatting>
  <conditionalFormatting sqref="C70:F70">
    <cfRule type="expression" dxfId="2207" priority="393">
      <formula>$B70="female"</formula>
    </cfRule>
    <cfRule type="expression" dxfId="2206" priority="394">
      <formula>$B70="male"</formula>
    </cfRule>
    <cfRule type="expression" dxfId="2205" priority="395">
      <formula>$B70="male-both"</formula>
    </cfRule>
    <cfRule type="expression" dxfId="2204" priority="396">
      <formula>$B70="female-both"</formula>
    </cfRule>
  </conditionalFormatting>
  <conditionalFormatting sqref="C73:F73">
    <cfRule type="expression" dxfId="2203" priority="389">
      <formula>$B73="female"</formula>
    </cfRule>
    <cfRule type="expression" dxfId="2202" priority="390">
      <formula>$B73="male"</formula>
    </cfRule>
    <cfRule type="expression" dxfId="2201" priority="391">
      <formula>$B73="male-both"</formula>
    </cfRule>
    <cfRule type="expression" dxfId="2200" priority="392">
      <formula>$B73="female-both"</formula>
    </cfRule>
  </conditionalFormatting>
  <conditionalFormatting sqref="C76:F76">
    <cfRule type="expression" dxfId="2199" priority="385">
      <formula>$B76="female"</formula>
    </cfRule>
    <cfRule type="expression" dxfId="2198" priority="386">
      <formula>$B76="male"</formula>
    </cfRule>
    <cfRule type="expression" dxfId="2197" priority="387">
      <formula>$B76="male-both"</formula>
    </cfRule>
    <cfRule type="expression" dxfId="2196" priority="388">
      <formula>$B76="female-both"</formula>
    </cfRule>
  </conditionalFormatting>
  <conditionalFormatting sqref="C16:F16">
    <cfRule type="expression" dxfId="2195" priority="381">
      <formula>$B16="female"</formula>
    </cfRule>
    <cfRule type="expression" dxfId="2194" priority="382">
      <formula>$B16="male"</formula>
    </cfRule>
    <cfRule type="expression" dxfId="2193" priority="383">
      <formula>$B16="male-both"</formula>
    </cfRule>
    <cfRule type="expression" dxfId="2192" priority="384">
      <formula>$B16="female-both"</formula>
    </cfRule>
  </conditionalFormatting>
  <conditionalFormatting sqref="C13:F13">
    <cfRule type="expression" dxfId="2191" priority="377">
      <formula>$B13="female"</formula>
    </cfRule>
    <cfRule type="expression" dxfId="2190" priority="378">
      <formula>$B13="male"</formula>
    </cfRule>
    <cfRule type="expression" dxfId="2189" priority="379">
      <formula>$B13="male-both"</formula>
    </cfRule>
    <cfRule type="expression" dxfId="2188" priority="380">
      <formula>$B13="female-both"</formula>
    </cfRule>
  </conditionalFormatting>
  <conditionalFormatting sqref="C19:F19">
    <cfRule type="expression" dxfId="2187" priority="373">
      <formula>$B19="female"</formula>
    </cfRule>
    <cfRule type="expression" dxfId="2186" priority="374">
      <formula>$B19="male"</formula>
    </cfRule>
    <cfRule type="expression" dxfId="2185" priority="375">
      <formula>$B19="male-both"</formula>
    </cfRule>
    <cfRule type="expression" dxfId="2184" priority="376">
      <formula>$B19="female-both"</formula>
    </cfRule>
  </conditionalFormatting>
  <conditionalFormatting sqref="C37:F37">
    <cfRule type="expression" dxfId="2183" priority="369">
      <formula>$B37="female"</formula>
    </cfRule>
    <cfRule type="expression" dxfId="2182" priority="370">
      <formula>$B37="male"</formula>
    </cfRule>
    <cfRule type="expression" dxfId="2181" priority="371">
      <formula>$B37="male-both"</formula>
    </cfRule>
    <cfRule type="expression" dxfId="2180" priority="372">
      <formula>$B37="female-both"</formula>
    </cfRule>
  </conditionalFormatting>
  <conditionalFormatting sqref="C46:F46">
    <cfRule type="expression" dxfId="2179" priority="365">
      <formula>$B46="female"</formula>
    </cfRule>
    <cfRule type="expression" dxfId="2178" priority="366">
      <formula>$B46="male"</formula>
    </cfRule>
    <cfRule type="expression" dxfId="2177" priority="367">
      <formula>$B46="male-both"</formula>
    </cfRule>
    <cfRule type="expression" dxfId="2176" priority="368">
      <formula>$B46="female-both"</formula>
    </cfRule>
  </conditionalFormatting>
  <conditionalFormatting sqref="C18:F18 C17 E17:F17">
    <cfRule type="expression" dxfId="2175" priority="361">
      <formula>$B17="female"</formula>
    </cfRule>
    <cfRule type="expression" dxfId="2174" priority="362">
      <formula>$B17="male"</formula>
    </cfRule>
    <cfRule type="expression" dxfId="2173" priority="363">
      <formula>$B17="male-both"</formula>
    </cfRule>
    <cfRule type="expression" dxfId="2172" priority="364">
      <formula>$B17="female-both"</formula>
    </cfRule>
  </conditionalFormatting>
  <conditionalFormatting sqref="C20:F21">
    <cfRule type="expression" dxfId="2171" priority="357">
      <formula>$B20="female"</formula>
    </cfRule>
    <cfRule type="expression" dxfId="2170" priority="358">
      <formula>$B20="male"</formula>
    </cfRule>
    <cfRule type="expression" dxfId="2169" priority="359">
      <formula>$B20="male-both"</formula>
    </cfRule>
    <cfRule type="expression" dxfId="2168" priority="360">
      <formula>$B20="female-both"</formula>
    </cfRule>
  </conditionalFormatting>
  <conditionalFormatting sqref="C38:F39">
    <cfRule type="expression" dxfId="2167" priority="353">
      <formula>$B38="female"</formula>
    </cfRule>
    <cfRule type="expression" dxfId="2166" priority="354">
      <formula>$B38="male"</formula>
    </cfRule>
    <cfRule type="expression" dxfId="2165" priority="355">
      <formula>$B38="male-both"</formula>
    </cfRule>
    <cfRule type="expression" dxfId="2164" priority="356">
      <formula>$B38="female-both"</formula>
    </cfRule>
  </conditionalFormatting>
  <conditionalFormatting sqref="C47:F48">
    <cfRule type="expression" dxfId="2163" priority="349">
      <formula>$B47="female"</formula>
    </cfRule>
    <cfRule type="expression" dxfId="2162" priority="350">
      <formula>$B47="male"</formula>
    </cfRule>
    <cfRule type="expression" dxfId="2161" priority="351">
      <formula>$B47="male-both"</formula>
    </cfRule>
    <cfRule type="expression" dxfId="2160" priority="352">
      <formula>$B47="female-both"</formula>
    </cfRule>
  </conditionalFormatting>
  <conditionalFormatting sqref="C50:F51">
    <cfRule type="expression" dxfId="2159" priority="345">
      <formula>$B50="female"</formula>
    </cfRule>
    <cfRule type="expression" dxfId="2158" priority="346">
      <formula>$B50="male"</formula>
    </cfRule>
    <cfRule type="expression" dxfId="2157" priority="347">
      <formula>$B50="male-both"</formula>
    </cfRule>
    <cfRule type="expression" dxfId="2156" priority="348">
      <formula>$B50="female-both"</formula>
    </cfRule>
  </conditionalFormatting>
  <conditionalFormatting sqref="C53:F54">
    <cfRule type="expression" dxfId="2155" priority="341">
      <formula>$B53="female"</formula>
    </cfRule>
    <cfRule type="expression" dxfId="2154" priority="342">
      <formula>$B53="male"</formula>
    </cfRule>
    <cfRule type="expression" dxfId="2153" priority="343">
      <formula>$B53="male-both"</formula>
    </cfRule>
    <cfRule type="expression" dxfId="2152" priority="344">
      <formula>$B53="female-both"</formula>
    </cfRule>
  </conditionalFormatting>
  <conditionalFormatting sqref="E74:F75">
    <cfRule type="expression" dxfId="2151" priority="337">
      <formula>$B74="female"</formula>
    </cfRule>
    <cfRule type="expression" dxfId="2150" priority="338">
      <formula>$B74="male"</formula>
    </cfRule>
    <cfRule type="expression" dxfId="2149" priority="339">
      <formula>$B74="male-both"</formula>
    </cfRule>
    <cfRule type="expression" dxfId="2148" priority="340">
      <formula>$B74="female-both"</formula>
    </cfRule>
  </conditionalFormatting>
  <conditionalFormatting sqref="C77:F78">
    <cfRule type="expression" dxfId="2147" priority="333">
      <formula>$B77="female"</formula>
    </cfRule>
    <cfRule type="expression" dxfId="2146" priority="334">
      <formula>$B77="male"</formula>
    </cfRule>
    <cfRule type="expression" dxfId="2145" priority="335">
      <formula>$B77="male-both"</formula>
    </cfRule>
    <cfRule type="expression" dxfId="2144" priority="336">
      <formula>$B77="female-both"</formula>
    </cfRule>
  </conditionalFormatting>
  <conditionalFormatting sqref="A82:B82 G82:N82">
    <cfRule type="expression" dxfId="2143" priority="329">
      <formula>$B82="female"</formula>
    </cfRule>
    <cfRule type="expression" dxfId="2142" priority="330">
      <formula>$B82="male"</formula>
    </cfRule>
    <cfRule type="expression" dxfId="2141" priority="331">
      <formula>$B82="male-both"</formula>
    </cfRule>
    <cfRule type="expression" dxfId="2140" priority="332">
      <formula>$B82="female-both"</formula>
    </cfRule>
  </conditionalFormatting>
  <conditionalFormatting sqref="C82:F82">
    <cfRule type="expression" dxfId="2139" priority="325">
      <formula>$B82="female"</formula>
    </cfRule>
    <cfRule type="expression" dxfId="2138" priority="326">
      <formula>$B82="male"</formula>
    </cfRule>
    <cfRule type="expression" dxfId="2137" priority="327">
      <formula>$B82="male-both"</formula>
    </cfRule>
    <cfRule type="expression" dxfId="2136" priority="328">
      <formula>$B82="female-both"</formula>
    </cfRule>
  </conditionalFormatting>
  <conditionalFormatting sqref="A79:B79 G79:N79">
    <cfRule type="expression" dxfId="2135" priority="321">
      <formula>$B79="female"</formula>
    </cfRule>
    <cfRule type="expression" dxfId="2134" priority="322">
      <formula>$B79="male"</formula>
    </cfRule>
    <cfRule type="expression" dxfId="2133" priority="323">
      <formula>$B79="male-both"</formula>
    </cfRule>
    <cfRule type="expression" dxfId="2132" priority="324">
      <formula>$B79="female-both"</formula>
    </cfRule>
  </conditionalFormatting>
  <conditionalFormatting sqref="C79:F79">
    <cfRule type="expression" dxfId="2131" priority="317">
      <formula>$B79="female"</formula>
    </cfRule>
    <cfRule type="expression" dxfId="2130" priority="318">
      <formula>$B79="male"</formula>
    </cfRule>
    <cfRule type="expression" dxfId="2129" priority="319">
      <formula>$B79="male-both"</formula>
    </cfRule>
    <cfRule type="expression" dxfId="2128" priority="320">
      <formula>$B79="female-both"</formula>
    </cfRule>
  </conditionalFormatting>
  <conditionalFormatting sqref="A22:B22 G22:N22">
    <cfRule type="expression" dxfId="2127" priority="313">
      <formula>$B22="female"</formula>
    </cfRule>
    <cfRule type="expression" dxfId="2126" priority="314">
      <formula>$B22="male"</formula>
    </cfRule>
    <cfRule type="expression" dxfId="2125" priority="315">
      <formula>$B22="male-both"</formula>
    </cfRule>
    <cfRule type="expression" dxfId="2124" priority="316">
      <formula>$B22="female-both"</formula>
    </cfRule>
  </conditionalFormatting>
  <conditionalFormatting sqref="C22:F22">
    <cfRule type="expression" dxfId="2123" priority="309">
      <formula>$B22="female"</formula>
    </cfRule>
    <cfRule type="expression" dxfId="2122" priority="310">
      <formula>$B22="male"</formula>
    </cfRule>
    <cfRule type="expression" dxfId="2121" priority="311">
      <formula>$B22="male-both"</formula>
    </cfRule>
    <cfRule type="expression" dxfId="2120" priority="312">
      <formula>$B22="female-both"</formula>
    </cfRule>
  </conditionalFormatting>
  <conditionalFormatting sqref="A25:B25 G25:J25 L25:N25">
    <cfRule type="expression" dxfId="2119" priority="305">
      <formula>$B25="female"</formula>
    </cfRule>
    <cfRule type="expression" dxfId="2118" priority="306">
      <formula>$B25="male"</formula>
    </cfRule>
    <cfRule type="expression" dxfId="2117" priority="307">
      <formula>$B25="male-both"</formula>
    </cfRule>
    <cfRule type="expression" dxfId="2116" priority="308">
      <formula>$B25="female-both"</formula>
    </cfRule>
  </conditionalFormatting>
  <conditionalFormatting sqref="D25:F25">
    <cfRule type="expression" dxfId="2115" priority="301">
      <formula>$B25="female"</formula>
    </cfRule>
    <cfRule type="expression" dxfId="2114" priority="302">
      <formula>$B25="male"</formula>
    </cfRule>
    <cfRule type="expression" dxfId="2113" priority="303">
      <formula>$B25="male-both"</formula>
    </cfRule>
    <cfRule type="expression" dxfId="2112" priority="304">
      <formula>$B25="female-both"</formula>
    </cfRule>
  </conditionalFormatting>
  <conditionalFormatting sqref="A28:B28">
    <cfRule type="expression" dxfId="2111" priority="297">
      <formula>$B28="female"</formula>
    </cfRule>
    <cfRule type="expression" dxfId="2110" priority="298">
      <formula>$B28="male"</formula>
    </cfRule>
    <cfRule type="expression" dxfId="2109" priority="299">
      <formula>$B28="male-both"</formula>
    </cfRule>
    <cfRule type="expression" dxfId="2108" priority="300">
      <formula>$B28="female-both"</formula>
    </cfRule>
  </conditionalFormatting>
  <conditionalFormatting sqref="C28:D28">
    <cfRule type="expression" dxfId="2107" priority="293">
      <formula>$B28="female"</formula>
    </cfRule>
    <cfRule type="expression" dxfId="2106" priority="294">
      <formula>$B28="male"</formula>
    </cfRule>
    <cfRule type="expression" dxfId="2105" priority="295">
      <formula>$B28="male-both"</formula>
    </cfRule>
    <cfRule type="expression" dxfId="2104" priority="296">
      <formula>$B28="female-both"</formula>
    </cfRule>
  </conditionalFormatting>
  <conditionalFormatting sqref="A31:B31 G31:N31">
    <cfRule type="expression" dxfId="2103" priority="289">
      <formula>$B31="female"</formula>
    </cfRule>
    <cfRule type="expression" dxfId="2102" priority="290">
      <formula>$B31="male"</formula>
    </cfRule>
    <cfRule type="expression" dxfId="2101" priority="291">
      <formula>$B31="male-both"</formula>
    </cfRule>
    <cfRule type="expression" dxfId="2100" priority="292">
      <formula>$B31="female-both"</formula>
    </cfRule>
  </conditionalFormatting>
  <conditionalFormatting sqref="C31:F31">
    <cfRule type="expression" dxfId="2099" priority="285">
      <formula>$B31="female"</formula>
    </cfRule>
    <cfRule type="expression" dxfId="2098" priority="286">
      <formula>$B31="male"</formula>
    </cfRule>
    <cfRule type="expression" dxfId="2097" priority="287">
      <formula>$B31="male-both"</formula>
    </cfRule>
    <cfRule type="expression" dxfId="2096" priority="288">
      <formula>$B31="female-both"</formula>
    </cfRule>
  </conditionalFormatting>
  <conditionalFormatting sqref="G34:N34 A34:B34">
    <cfRule type="expression" dxfId="2095" priority="281">
      <formula>$B34="female"</formula>
    </cfRule>
    <cfRule type="expression" dxfId="2094" priority="282">
      <formula>$B34="male"</formula>
    </cfRule>
    <cfRule type="expression" dxfId="2093" priority="283">
      <formula>$B34="male-both"</formula>
    </cfRule>
    <cfRule type="expression" dxfId="2092" priority="284">
      <formula>$B34="female-both"</formula>
    </cfRule>
  </conditionalFormatting>
  <conditionalFormatting sqref="C34:F34">
    <cfRule type="expression" dxfId="2091" priority="277">
      <formula>$B34="female"</formula>
    </cfRule>
    <cfRule type="expression" dxfId="2090" priority="278">
      <formula>$B34="male"</formula>
    </cfRule>
    <cfRule type="expression" dxfId="2089" priority="279">
      <formula>$B34="male-both"</formula>
    </cfRule>
    <cfRule type="expression" dxfId="2088" priority="280">
      <formula>$B34="female-both"</formula>
    </cfRule>
  </conditionalFormatting>
  <conditionalFormatting sqref="A40:B40 G40:N40">
    <cfRule type="expression" dxfId="2087" priority="273">
      <formula>$B40="female"</formula>
    </cfRule>
    <cfRule type="expression" dxfId="2086" priority="274">
      <formula>$B40="male"</formula>
    </cfRule>
    <cfRule type="expression" dxfId="2085" priority="275">
      <formula>$B40="male-both"</formula>
    </cfRule>
    <cfRule type="expression" dxfId="2084" priority="276">
      <formula>$B40="female-both"</formula>
    </cfRule>
  </conditionalFormatting>
  <conditionalFormatting sqref="C40:F40">
    <cfRule type="expression" dxfId="2083" priority="269">
      <formula>$B40="female"</formula>
    </cfRule>
    <cfRule type="expression" dxfId="2082" priority="270">
      <formula>$B40="male"</formula>
    </cfRule>
    <cfRule type="expression" dxfId="2081" priority="271">
      <formula>$B40="male-both"</formula>
    </cfRule>
    <cfRule type="expression" dxfId="2080" priority="272">
      <formula>$B40="female-both"</formula>
    </cfRule>
  </conditionalFormatting>
  <conditionalFormatting sqref="G43:N43 A43:B43">
    <cfRule type="expression" dxfId="2079" priority="265">
      <formula>$B43="female"</formula>
    </cfRule>
    <cfRule type="expression" dxfId="2078" priority="266">
      <formula>$B43="male"</formula>
    </cfRule>
    <cfRule type="expression" dxfId="2077" priority="267">
      <formula>$B43="male-both"</formula>
    </cfRule>
    <cfRule type="expression" dxfId="2076" priority="268">
      <formula>$B43="female-both"</formula>
    </cfRule>
  </conditionalFormatting>
  <conditionalFormatting sqref="C43:F43">
    <cfRule type="expression" dxfId="2075" priority="261">
      <formula>$B43="female"</formula>
    </cfRule>
    <cfRule type="expression" dxfId="2074" priority="262">
      <formula>$B43="male"</formula>
    </cfRule>
    <cfRule type="expression" dxfId="2073" priority="263">
      <formula>$B43="male-both"</formula>
    </cfRule>
    <cfRule type="expression" dxfId="2072" priority="264">
      <formula>$B43="female-both"</formula>
    </cfRule>
  </conditionalFormatting>
  <conditionalFormatting sqref="A55:B55 G55:N55">
    <cfRule type="expression" dxfId="2071" priority="257">
      <formula>$B55="female"</formula>
    </cfRule>
    <cfRule type="expression" dxfId="2070" priority="258">
      <formula>$B55="male"</formula>
    </cfRule>
    <cfRule type="expression" dxfId="2069" priority="259">
      <formula>$B55="male-both"</formula>
    </cfRule>
    <cfRule type="expression" dxfId="2068" priority="260">
      <formula>$B55="female-both"</formula>
    </cfRule>
  </conditionalFormatting>
  <conditionalFormatting sqref="C55:F55">
    <cfRule type="expression" dxfId="2067" priority="253">
      <formula>$B55="female"</formula>
    </cfRule>
    <cfRule type="expression" dxfId="2066" priority="254">
      <formula>$B55="male"</formula>
    </cfRule>
    <cfRule type="expression" dxfId="2065" priority="255">
      <formula>$B55="male-both"</formula>
    </cfRule>
    <cfRule type="expression" dxfId="2064" priority="256">
      <formula>$B55="female-both"</formula>
    </cfRule>
  </conditionalFormatting>
  <conditionalFormatting sqref="G58:N58 A58:B58">
    <cfRule type="expression" dxfId="2063" priority="249">
      <formula>$B58="female"</formula>
    </cfRule>
    <cfRule type="expression" dxfId="2062" priority="250">
      <formula>$B58="male"</formula>
    </cfRule>
    <cfRule type="expression" dxfId="2061" priority="251">
      <formula>$B58="male-both"</formula>
    </cfRule>
    <cfRule type="expression" dxfId="2060" priority="252">
      <formula>$B58="female-both"</formula>
    </cfRule>
  </conditionalFormatting>
  <conditionalFormatting sqref="C58:F58">
    <cfRule type="expression" dxfId="2059" priority="245">
      <formula>$B58="female"</formula>
    </cfRule>
    <cfRule type="expression" dxfId="2058" priority="246">
      <formula>$B58="male"</formula>
    </cfRule>
    <cfRule type="expression" dxfId="2057" priority="247">
      <formula>$B58="male-both"</formula>
    </cfRule>
    <cfRule type="expression" dxfId="2056" priority="248">
      <formula>$B58="female-both"</formula>
    </cfRule>
  </conditionalFormatting>
  <conditionalFormatting sqref="A61:B61 G61:N61">
    <cfRule type="expression" dxfId="2055" priority="241">
      <formula>$B61="female"</formula>
    </cfRule>
    <cfRule type="expression" dxfId="2054" priority="242">
      <formula>$B61="male"</formula>
    </cfRule>
    <cfRule type="expression" dxfId="2053" priority="243">
      <formula>$B61="male-both"</formula>
    </cfRule>
    <cfRule type="expression" dxfId="2052" priority="244">
      <formula>$B61="female-both"</formula>
    </cfRule>
  </conditionalFormatting>
  <conditionalFormatting sqref="C61:F61">
    <cfRule type="expression" dxfId="2051" priority="237">
      <formula>$B61="female"</formula>
    </cfRule>
    <cfRule type="expression" dxfId="2050" priority="238">
      <formula>$B61="male"</formula>
    </cfRule>
    <cfRule type="expression" dxfId="2049" priority="239">
      <formula>$B61="male-both"</formula>
    </cfRule>
    <cfRule type="expression" dxfId="2048" priority="240">
      <formula>$B61="female-both"</formula>
    </cfRule>
  </conditionalFormatting>
  <conditionalFormatting sqref="G64:N64 A64:B64">
    <cfRule type="expression" dxfId="2047" priority="233">
      <formula>$B64="female"</formula>
    </cfRule>
    <cfRule type="expression" dxfId="2046" priority="234">
      <formula>$B64="male"</formula>
    </cfRule>
    <cfRule type="expression" dxfId="2045" priority="235">
      <formula>$B64="male-both"</formula>
    </cfRule>
    <cfRule type="expression" dxfId="2044" priority="236">
      <formula>$B64="female-both"</formula>
    </cfRule>
  </conditionalFormatting>
  <conditionalFormatting sqref="C64:F64">
    <cfRule type="expression" dxfId="2043" priority="229">
      <formula>$B64="female"</formula>
    </cfRule>
    <cfRule type="expression" dxfId="2042" priority="230">
      <formula>$B64="male"</formula>
    </cfRule>
    <cfRule type="expression" dxfId="2041" priority="231">
      <formula>$B64="male-both"</formula>
    </cfRule>
    <cfRule type="expression" dxfId="2040" priority="232">
      <formula>$B64="female-both"</formula>
    </cfRule>
  </conditionalFormatting>
  <conditionalFormatting sqref="A67:B67 G67:N67">
    <cfRule type="expression" dxfId="2039" priority="225">
      <formula>$B67="female"</formula>
    </cfRule>
    <cfRule type="expression" dxfId="2038" priority="226">
      <formula>$B67="male"</formula>
    </cfRule>
    <cfRule type="expression" dxfId="2037" priority="227">
      <formula>$B67="male-both"</formula>
    </cfRule>
    <cfRule type="expression" dxfId="2036" priority="228">
      <formula>$B67="female-both"</formula>
    </cfRule>
  </conditionalFormatting>
  <conditionalFormatting sqref="C67:F67">
    <cfRule type="expression" dxfId="2035" priority="221">
      <formula>$B67="female"</formula>
    </cfRule>
    <cfRule type="expression" dxfId="2034" priority="222">
      <formula>$B67="male"</formula>
    </cfRule>
    <cfRule type="expression" dxfId="2033" priority="223">
      <formula>$B67="male-both"</formula>
    </cfRule>
    <cfRule type="expression" dxfId="2032" priority="224">
      <formula>$B67="female-both"</formula>
    </cfRule>
  </conditionalFormatting>
  <conditionalFormatting sqref="K26:K27">
    <cfRule type="expression" dxfId="2031" priority="217">
      <formula>$B26="female"</formula>
    </cfRule>
    <cfRule type="expression" dxfId="2030" priority="218">
      <formula>$B26="male"</formula>
    </cfRule>
    <cfRule type="expression" dxfId="2029" priority="219">
      <formula>$B26="male-both"</formula>
    </cfRule>
    <cfRule type="expression" dxfId="2028" priority="220">
      <formula>$B26="female-both"</formula>
    </cfRule>
  </conditionalFormatting>
  <conditionalFormatting sqref="K25">
    <cfRule type="expression" dxfId="2027" priority="213">
      <formula>$B25="female"</formula>
    </cfRule>
    <cfRule type="expression" dxfId="2026" priority="214">
      <formula>$B25="male"</formula>
    </cfRule>
    <cfRule type="expression" dxfId="2025" priority="215">
      <formula>$B25="male-both"</formula>
    </cfRule>
    <cfRule type="expression" dxfId="2024" priority="216">
      <formula>$B25="female-both"</formula>
    </cfRule>
  </conditionalFormatting>
  <conditionalFormatting sqref="C25">
    <cfRule type="expression" dxfId="2023" priority="205">
      <formula>$B25="female"</formula>
    </cfRule>
    <cfRule type="expression" dxfId="2022" priority="206">
      <formula>$B25="male"</formula>
    </cfRule>
    <cfRule type="expression" dxfId="2021" priority="207">
      <formula>$B25="male-both"</formula>
    </cfRule>
    <cfRule type="expression" dxfId="2020" priority="208">
      <formula>$B25="female-both"</formula>
    </cfRule>
  </conditionalFormatting>
  <conditionalFormatting sqref="A99:N101">
    <cfRule type="expression" dxfId="2019" priority="201">
      <formula>$B99="female"</formula>
    </cfRule>
    <cfRule type="expression" dxfId="2018" priority="202">
      <formula>$B99="male"</formula>
    </cfRule>
    <cfRule type="expression" dxfId="2017" priority="203">
      <formula>$B99="male-both"</formula>
    </cfRule>
    <cfRule type="expression" dxfId="2016" priority="204">
      <formula>$B99="female-both"</formula>
    </cfRule>
  </conditionalFormatting>
  <conditionalFormatting sqref="D71">
    <cfRule type="expression" dxfId="2015" priority="197">
      <formula>$B71="female"</formula>
    </cfRule>
    <cfRule type="expression" dxfId="2014" priority="198">
      <formula>$B71="male"</formula>
    </cfRule>
    <cfRule type="expression" dxfId="2013" priority="199">
      <formula>$B71="male-both"</formula>
    </cfRule>
    <cfRule type="expression" dxfId="2012" priority="200">
      <formula>$B71="female-both"</formula>
    </cfRule>
  </conditionalFormatting>
  <conditionalFormatting sqref="D11">
    <cfRule type="expression" dxfId="2011" priority="193">
      <formula>$B11="female"</formula>
    </cfRule>
    <cfRule type="expression" dxfId="2010" priority="194">
      <formula>$B11="male"</formula>
    </cfRule>
    <cfRule type="expression" dxfId="2009" priority="195">
      <formula>$B11="male-both"</formula>
    </cfRule>
    <cfRule type="expression" dxfId="2008" priority="196">
      <formula>$B11="female-both"</formula>
    </cfRule>
  </conditionalFormatting>
  <conditionalFormatting sqref="D12">
    <cfRule type="expression" dxfId="2007" priority="189">
      <formula>$B12="female"</formula>
    </cfRule>
    <cfRule type="expression" dxfId="2006" priority="190">
      <formula>$B12="male"</formula>
    </cfRule>
    <cfRule type="expression" dxfId="2005" priority="191">
      <formula>$B12="male-both"</formula>
    </cfRule>
    <cfRule type="expression" dxfId="2004" priority="192">
      <formula>$B12="female-both"</formula>
    </cfRule>
  </conditionalFormatting>
  <conditionalFormatting sqref="C74:D74">
    <cfRule type="expression" dxfId="2003" priority="185">
      <formula>$B74="female"</formula>
    </cfRule>
    <cfRule type="expression" dxfId="2002" priority="186">
      <formula>$B74="male"</formula>
    </cfRule>
    <cfRule type="expression" dxfId="2001" priority="187">
      <formula>$B74="male-both"</formula>
    </cfRule>
    <cfRule type="expression" dxfId="2000" priority="188">
      <formula>$B74="female-both"</formula>
    </cfRule>
  </conditionalFormatting>
  <conditionalFormatting sqref="C75:D75">
    <cfRule type="expression" dxfId="1999" priority="181">
      <formula>$B75="female"</formula>
    </cfRule>
    <cfRule type="expression" dxfId="1998" priority="182">
      <formula>$B75="male"</formula>
    </cfRule>
    <cfRule type="expression" dxfId="1997" priority="183">
      <formula>$B75="male-both"</formula>
    </cfRule>
    <cfRule type="expression" dxfId="1996" priority="184">
      <formula>$B75="female-both"</formula>
    </cfRule>
  </conditionalFormatting>
  <conditionalFormatting sqref="D17">
    <cfRule type="expression" dxfId="1995" priority="177">
      <formula>$B17="female"</formula>
    </cfRule>
    <cfRule type="expression" dxfId="1994" priority="178">
      <formula>$B17="male"</formula>
    </cfRule>
    <cfRule type="expression" dxfId="1993" priority="179">
      <formula>$B17="male-both"</formula>
    </cfRule>
    <cfRule type="expression" dxfId="1992" priority="180">
      <formula>$B17="female-both"</formula>
    </cfRule>
  </conditionalFormatting>
  <conditionalFormatting sqref="C23:D23">
    <cfRule type="expression" dxfId="1991" priority="173">
      <formula>$B23="female"</formula>
    </cfRule>
    <cfRule type="expression" dxfId="1990" priority="174">
      <formula>$B23="male"</formula>
    </cfRule>
    <cfRule type="expression" dxfId="1989" priority="175">
      <formula>$B23="male-both"</formula>
    </cfRule>
    <cfRule type="expression" dxfId="1988" priority="176">
      <formula>$B23="female-both"</formula>
    </cfRule>
  </conditionalFormatting>
  <conditionalFormatting sqref="C24:D24">
    <cfRule type="expression" dxfId="1987" priority="169">
      <formula>$B24="female"</formula>
    </cfRule>
    <cfRule type="expression" dxfId="1986" priority="170">
      <formula>$B24="male"</formula>
    </cfRule>
    <cfRule type="expression" dxfId="1985" priority="171">
      <formula>$B24="male-both"</formula>
    </cfRule>
    <cfRule type="expression" dxfId="1984" priority="172">
      <formula>$B24="female-both"</formula>
    </cfRule>
  </conditionalFormatting>
  <conditionalFormatting sqref="D26">
    <cfRule type="expression" dxfId="1983" priority="165">
      <formula>$B26="female"</formula>
    </cfRule>
    <cfRule type="expression" dxfId="1982" priority="166">
      <formula>$B26="male"</formula>
    </cfRule>
    <cfRule type="expression" dxfId="1981" priority="167">
      <formula>$B26="male-both"</formula>
    </cfRule>
    <cfRule type="expression" dxfId="1980" priority="168">
      <formula>$B26="female-both"</formula>
    </cfRule>
  </conditionalFormatting>
  <conditionalFormatting sqref="C26">
    <cfRule type="expression" dxfId="1979" priority="161">
      <formula>$B26="female"</formula>
    </cfRule>
    <cfRule type="expression" dxfId="1978" priority="162">
      <formula>$B26="male"</formula>
    </cfRule>
    <cfRule type="expression" dxfId="1977" priority="163">
      <formula>$B26="male-both"</formula>
    </cfRule>
    <cfRule type="expression" dxfId="1976" priority="164">
      <formula>$B26="female-both"</formula>
    </cfRule>
  </conditionalFormatting>
  <conditionalFormatting sqref="D27">
    <cfRule type="expression" dxfId="1975" priority="157">
      <formula>$B27="female"</formula>
    </cfRule>
    <cfRule type="expression" dxfId="1974" priority="158">
      <formula>$B27="male"</formula>
    </cfRule>
    <cfRule type="expression" dxfId="1973" priority="159">
      <formula>$B27="male-both"</formula>
    </cfRule>
    <cfRule type="expression" dxfId="1972" priority="160">
      <formula>$B27="female-both"</formula>
    </cfRule>
  </conditionalFormatting>
  <conditionalFormatting sqref="C27">
    <cfRule type="expression" dxfId="1971" priority="153">
      <formula>$B27="female"</formula>
    </cfRule>
    <cfRule type="expression" dxfId="1970" priority="154">
      <formula>$B27="male"</formula>
    </cfRule>
    <cfRule type="expression" dxfId="1969" priority="155">
      <formula>$B27="male-both"</formula>
    </cfRule>
    <cfRule type="expression" dxfId="1968" priority="156">
      <formula>$B27="female-both"</formula>
    </cfRule>
  </conditionalFormatting>
  <conditionalFormatting sqref="G29:L30 N29:N30">
    <cfRule type="expression" dxfId="1967" priority="149">
      <formula>$B29="female"</formula>
    </cfRule>
    <cfRule type="expression" dxfId="1966" priority="150">
      <formula>$B29="male"</formula>
    </cfRule>
    <cfRule type="expression" dxfId="1965" priority="151">
      <formula>$B29="male-both"</formula>
    </cfRule>
    <cfRule type="expression" dxfId="1964" priority="152">
      <formula>$B29="female-both"</formula>
    </cfRule>
  </conditionalFormatting>
  <conditionalFormatting sqref="E29:F30">
    <cfRule type="expression" dxfId="1963" priority="145">
      <formula>$B29="female"</formula>
    </cfRule>
    <cfRule type="expression" dxfId="1962" priority="146">
      <formula>$B29="male"</formula>
    </cfRule>
    <cfRule type="expression" dxfId="1961" priority="147">
      <formula>$B29="male-both"</formula>
    </cfRule>
    <cfRule type="expression" dxfId="1960" priority="148">
      <formula>$B29="female-both"</formula>
    </cfRule>
  </conditionalFormatting>
  <conditionalFormatting sqref="G28:L28 N28">
    <cfRule type="expression" dxfId="1959" priority="141">
      <formula>$B28="female"</formula>
    </cfRule>
    <cfRule type="expression" dxfId="1958" priority="142">
      <formula>$B28="male"</formula>
    </cfRule>
    <cfRule type="expression" dxfId="1957" priority="143">
      <formula>$B28="male-both"</formula>
    </cfRule>
    <cfRule type="expression" dxfId="1956" priority="144">
      <formula>$B28="female-both"</formula>
    </cfRule>
  </conditionalFormatting>
  <conditionalFormatting sqref="E28:F28">
    <cfRule type="expression" dxfId="1955" priority="137">
      <formula>$B28="female"</formula>
    </cfRule>
    <cfRule type="expression" dxfId="1954" priority="138">
      <formula>$B28="male"</formula>
    </cfRule>
    <cfRule type="expression" dxfId="1953" priority="139">
      <formula>$B28="male-both"</formula>
    </cfRule>
    <cfRule type="expression" dxfId="1952" priority="140">
      <formula>$B28="female-both"</formula>
    </cfRule>
  </conditionalFormatting>
  <conditionalFormatting sqref="M29:M30">
    <cfRule type="expression" dxfId="1951" priority="133">
      <formula>$B29="female"</formula>
    </cfRule>
    <cfRule type="expression" dxfId="1950" priority="134">
      <formula>$B29="male"</formula>
    </cfRule>
    <cfRule type="expression" dxfId="1949" priority="135">
      <formula>$B29="male-both"</formula>
    </cfRule>
    <cfRule type="expression" dxfId="1948" priority="136">
      <formula>$B29="female-both"</formula>
    </cfRule>
  </conditionalFormatting>
  <conditionalFormatting sqref="M28">
    <cfRule type="expression" dxfId="1947" priority="129">
      <formula>$B28="female"</formula>
    </cfRule>
    <cfRule type="expression" dxfId="1946" priority="130">
      <formula>$B28="male"</formula>
    </cfRule>
    <cfRule type="expression" dxfId="1945" priority="131">
      <formula>$B28="male-both"</formula>
    </cfRule>
    <cfRule type="expression" dxfId="1944" priority="132">
      <formula>$B28="female-both"</formula>
    </cfRule>
  </conditionalFormatting>
  <conditionalFormatting sqref="O38:R39 O20:R21 O14:R15 O17:R18 O77:R78 O74:R75 O53:R54 O50:R51 O11:R12 O8:R9 O5:R6 O71:R72 O83:R84 O80:R81 O23:R24 O29:R30 O32:R33 O35:R36 O41:R42 O44:R45 O56:R57 O62:R63 O68:R69 P26:R27 O47:R48 O59:R60 O65:R66">
    <cfRule type="expression" dxfId="1943" priority="125">
      <formula>$B5="female"</formula>
    </cfRule>
    <cfRule type="expression" dxfId="1942" priority="126">
      <formula>$B5="male"</formula>
    </cfRule>
    <cfRule type="expression" dxfId="1941" priority="127">
      <formula>$B5="male-both"</formula>
    </cfRule>
    <cfRule type="expression" dxfId="1940" priority="128">
      <formula>$B5="female-both"</formula>
    </cfRule>
  </conditionalFormatting>
  <conditionalFormatting sqref="O4:R4">
    <cfRule type="expression" dxfId="1939" priority="121">
      <formula>$B4="female"</formula>
    </cfRule>
    <cfRule type="expression" dxfId="1938" priority="122">
      <formula>$B4="male"</formula>
    </cfRule>
    <cfRule type="expression" dxfId="1937" priority="123">
      <formula>$B4="male-both"</formula>
    </cfRule>
    <cfRule type="expression" dxfId="1936" priority="124">
      <formula>$B4="female-both"</formula>
    </cfRule>
  </conditionalFormatting>
  <conditionalFormatting sqref="O10:R10">
    <cfRule type="expression" dxfId="1935" priority="117">
      <formula>$B10="female"</formula>
    </cfRule>
    <cfRule type="expression" dxfId="1934" priority="118">
      <formula>$B10="male"</formula>
    </cfRule>
    <cfRule type="expression" dxfId="1933" priority="119">
      <formula>$B10="male-both"</formula>
    </cfRule>
    <cfRule type="expression" dxfId="1932" priority="120">
      <formula>$B10="female-both"</formula>
    </cfRule>
  </conditionalFormatting>
  <conditionalFormatting sqref="O7:R7">
    <cfRule type="expression" dxfId="1931" priority="113">
      <formula>$B7="female"</formula>
    </cfRule>
    <cfRule type="expression" dxfId="1930" priority="114">
      <formula>$B7="male"</formula>
    </cfRule>
    <cfRule type="expression" dxfId="1929" priority="115">
      <formula>$B7="male-both"</formula>
    </cfRule>
    <cfRule type="expression" dxfId="1928" priority="116">
      <formula>$B7="female-both"</formula>
    </cfRule>
  </conditionalFormatting>
  <conditionalFormatting sqref="O49:R49">
    <cfRule type="expression" dxfId="1927" priority="109">
      <formula>$B49="female"</formula>
    </cfRule>
    <cfRule type="expression" dxfId="1926" priority="110">
      <formula>$B49="male"</formula>
    </cfRule>
    <cfRule type="expression" dxfId="1925" priority="111">
      <formula>$B49="male-both"</formula>
    </cfRule>
    <cfRule type="expression" dxfId="1924" priority="112">
      <formula>$B49="female-both"</formula>
    </cfRule>
  </conditionalFormatting>
  <conditionalFormatting sqref="O52:R52">
    <cfRule type="expression" dxfId="1923" priority="105">
      <formula>$B52="female"</formula>
    </cfRule>
    <cfRule type="expression" dxfId="1922" priority="106">
      <formula>$B52="male"</formula>
    </cfRule>
    <cfRule type="expression" dxfId="1921" priority="107">
      <formula>$B52="male-both"</formula>
    </cfRule>
    <cfRule type="expression" dxfId="1920" priority="108">
      <formula>$B52="female-both"</formula>
    </cfRule>
  </conditionalFormatting>
  <conditionalFormatting sqref="O70:R70">
    <cfRule type="expression" dxfId="1919" priority="101">
      <formula>$B70="female"</formula>
    </cfRule>
    <cfRule type="expression" dxfId="1918" priority="102">
      <formula>$B70="male"</formula>
    </cfRule>
    <cfRule type="expression" dxfId="1917" priority="103">
      <formula>$B70="male-both"</formula>
    </cfRule>
    <cfRule type="expression" dxfId="1916" priority="104">
      <formula>$B70="female-both"</formula>
    </cfRule>
  </conditionalFormatting>
  <conditionalFormatting sqref="O73:R73">
    <cfRule type="expression" dxfId="1915" priority="97">
      <formula>$B73="female"</formula>
    </cfRule>
    <cfRule type="expression" dxfId="1914" priority="98">
      <formula>$B73="male"</formula>
    </cfRule>
    <cfRule type="expression" dxfId="1913" priority="99">
      <formula>$B73="male-both"</formula>
    </cfRule>
    <cfRule type="expression" dxfId="1912" priority="100">
      <formula>$B73="female-both"</formula>
    </cfRule>
  </conditionalFormatting>
  <conditionalFormatting sqref="O76:P76">
    <cfRule type="expression" dxfId="1911" priority="93">
      <formula>$B76="female"</formula>
    </cfRule>
    <cfRule type="expression" dxfId="1910" priority="94">
      <formula>$B76="male"</formula>
    </cfRule>
    <cfRule type="expression" dxfId="1909" priority="95">
      <formula>$B76="male-both"</formula>
    </cfRule>
    <cfRule type="expression" dxfId="1908" priority="96">
      <formula>$B76="female-both"</formula>
    </cfRule>
  </conditionalFormatting>
  <conditionalFormatting sqref="Q76:R76">
    <cfRule type="expression" dxfId="1907" priority="89">
      <formula>$B76="female"</formula>
    </cfRule>
    <cfRule type="expression" dxfId="1906" priority="90">
      <formula>$B76="male"</formula>
    </cfRule>
    <cfRule type="expression" dxfId="1905" priority="91">
      <formula>$B76="male-both"</formula>
    </cfRule>
    <cfRule type="expression" dxfId="1904" priority="92">
      <formula>$B76="female-both"</formula>
    </cfRule>
  </conditionalFormatting>
  <conditionalFormatting sqref="O16:R16">
    <cfRule type="expression" dxfId="1903" priority="85">
      <formula>$B16="female"</formula>
    </cfRule>
    <cfRule type="expression" dxfId="1902" priority="86">
      <formula>$B16="male"</formula>
    </cfRule>
    <cfRule type="expression" dxfId="1901" priority="87">
      <formula>$B16="male-both"</formula>
    </cfRule>
    <cfRule type="expression" dxfId="1900" priority="88">
      <formula>$B16="female-both"</formula>
    </cfRule>
  </conditionalFormatting>
  <conditionalFormatting sqref="O13:R13">
    <cfRule type="expression" dxfId="1899" priority="81">
      <formula>$B13="female"</formula>
    </cfRule>
    <cfRule type="expression" dxfId="1898" priority="82">
      <formula>$B13="male"</formula>
    </cfRule>
    <cfRule type="expression" dxfId="1897" priority="83">
      <formula>$B13="male-both"</formula>
    </cfRule>
    <cfRule type="expression" dxfId="1896" priority="84">
      <formula>$B13="female-both"</formula>
    </cfRule>
  </conditionalFormatting>
  <conditionalFormatting sqref="O19:R19">
    <cfRule type="expression" dxfId="1895" priority="77">
      <formula>$B19="female"</formula>
    </cfRule>
    <cfRule type="expression" dxfId="1894" priority="78">
      <formula>$B19="male"</formula>
    </cfRule>
    <cfRule type="expression" dxfId="1893" priority="79">
      <formula>$B19="male-both"</formula>
    </cfRule>
    <cfRule type="expression" dxfId="1892" priority="80">
      <formula>$B19="female-both"</formula>
    </cfRule>
  </conditionalFormatting>
  <conditionalFormatting sqref="O37:R37">
    <cfRule type="expression" dxfId="1891" priority="73">
      <formula>$B37="female"</formula>
    </cfRule>
    <cfRule type="expression" dxfId="1890" priority="74">
      <formula>$B37="male"</formula>
    </cfRule>
    <cfRule type="expression" dxfId="1889" priority="75">
      <formula>$B37="male-both"</formula>
    </cfRule>
    <cfRule type="expression" dxfId="1888" priority="76">
      <formula>$B37="female-both"</formula>
    </cfRule>
  </conditionalFormatting>
  <conditionalFormatting sqref="O46:R46">
    <cfRule type="expression" dxfId="1887" priority="69">
      <formula>$B46="female"</formula>
    </cfRule>
    <cfRule type="expression" dxfId="1886" priority="70">
      <formula>$B46="male"</formula>
    </cfRule>
    <cfRule type="expression" dxfId="1885" priority="71">
      <formula>$B46="male-both"</formula>
    </cfRule>
    <cfRule type="expression" dxfId="1884" priority="72">
      <formula>$B46="female-both"</formula>
    </cfRule>
  </conditionalFormatting>
  <conditionalFormatting sqref="O82:R82">
    <cfRule type="expression" dxfId="1883" priority="65">
      <formula>$B82="female"</formula>
    </cfRule>
    <cfRule type="expression" dxfId="1882" priority="66">
      <formula>$B82="male"</formula>
    </cfRule>
    <cfRule type="expression" dxfId="1881" priority="67">
      <formula>$B82="male-both"</formula>
    </cfRule>
    <cfRule type="expression" dxfId="1880" priority="68">
      <formula>$B82="female-both"</formula>
    </cfRule>
  </conditionalFormatting>
  <conditionalFormatting sqref="O79:R79">
    <cfRule type="expression" dxfId="1879" priority="61">
      <formula>$B79="female"</formula>
    </cfRule>
    <cfRule type="expression" dxfId="1878" priority="62">
      <formula>$B79="male"</formula>
    </cfRule>
    <cfRule type="expression" dxfId="1877" priority="63">
      <formula>$B79="male-both"</formula>
    </cfRule>
    <cfRule type="expression" dxfId="1876" priority="64">
      <formula>$B79="female-both"</formula>
    </cfRule>
  </conditionalFormatting>
  <conditionalFormatting sqref="O22:R22">
    <cfRule type="expression" dxfId="1875" priority="57">
      <formula>$B22="female"</formula>
    </cfRule>
    <cfRule type="expression" dxfId="1874" priority="58">
      <formula>$B22="male"</formula>
    </cfRule>
    <cfRule type="expression" dxfId="1873" priority="59">
      <formula>$B22="male-both"</formula>
    </cfRule>
    <cfRule type="expression" dxfId="1872" priority="60">
      <formula>$B22="female-both"</formula>
    </cfRule>
  </conditionalFormatting>
  <conditionalFormatting sqref="P25:R25">
    <cfRule type="expression" dxfId="1871" priority="53">
      <formula>$B25="female"</formula>
    </cfRule>
    <cfRule type="expression" dxfId="1870" priority="54">
      <formula>$B25="male"</formula>
    </cfRule>
    <cfRule type="expression" dxfId="1869" priority="55">
      <formula>$B25="male-both"</formula>
    </cfRule>
    <cfRule type="expression" dxfId="1868" priority="56">
      <formula>$B25="female-both"</formula>
    </cfRule>
  </conditionalFormatting>
  <conditionalFormatting sqref="O28:R28">
    <cfRule type="expression" dxfId="1867" priority="49">
      <formula>$B28="female"</formula>
    </cfRule>
    <cfRule type="expression" dxfId="1866" priority="50">
      <formula>$B28="male"</formula>
    </cfRule>
    <cfRule type="expression" dxfId="1865" priority="51">
      <formula>$B28="male-both"</formula>
    </cfRule>
    <cfRule type="expression" dxfId="1864" priority="52">
      <formula>$B28="female-both"</formula>
    </cfRule>
  </conditionalFormatting>
  <conditionalFormatting sqref="O31:R31">
    <cfRule type="expression" dxfId="1863" priority="45">
      <formula>$B31="female"</formula>
    </cfRule>
    <cfRule type="expression" dxfId="1862" priority="46">
      <formula>$B31="male"</formula>
    </cfRule>
    <cfRule type="expression" dxfId="1861" priority="47">
      <formula>$B31="male-both"</formula>
    </cfRule>
    <cfRule type="expression" dxfId="1860" priority="48">
      <formula>$B31="female-both"</formula>
    </cfRule>
  </conditionalFormatting>
  <conditionalFormatting sqref="O34:R34">
    <cfRule type="expression" dxfId="1859" priority="41">
      <formula>$B34="female"</formula>
    </cfRule>
    <cfRule type="expression" dxfId="1858" priority="42">
      <formula>$B34="male"</formula>
    </cfRule>
    <cfRule type="expression" dxfId="1857" priority="43">
      <formula>$B34="male-both"</formula>
    </cfRule>
    <cfRule type="expression" dxfId="1856" priority="44">
      <formula>$B34="female-both"</formula>
    </cfRule>
  </conditionalFormatting>
  <conditionalFormatting sqref="O40:R40">
    <cfRule type="expression" dxfId="1855" priority="37">
      <formula>$B40="female"</formula>
    </cfRule>
    <cfRule type="expression" dxfId="1854" priority="38">
      <formula>$B40="male"</formula>
    </cfRule>
    <cfRule type="expression" dxfId="1853" priority="39">
      <formula>$B40="male-both"</formula>
    </cfRule>
    <cfRule type="expression" dxfId="1852" priority="40">
      <formula>$B40="female-both"</formula>
    </cfRule>
  </conditionalFormatting>
  <conditionalFormatting sqref="O43:R43">
    <cfRule type="expression" dxfId="1851" priority="33">
      <formula>$B43="female"</formula>
    </cfRule>
    <cfRule type="expression" dxfId="1850" priority="34">
      <formula>$B43="male"</formula>
    </cfRule>
    <cfRule type="expression" dxfId="1849" priority="35">
      <formula>$B43="male-both"</formula>
    </cfRule>
    <cfRule type="expression" dxfId="1848" priority="36">
      <formula>$B43="female-both"</formula>
    </cfRule>
  </conditionalFormatting>
  <conditionalFormatting sqref="O55:R55">
    <cfRule type="expression" dxfId="1847" priority="29">
      <formula>$B55="female"</formula>
    </cfRule>
    <cfRule type="expression" dxfId="1846" priority="30">
      <formula>$B55="male"</formula>
    </cfRule>
    <cfRule type="expression" dxfId="1845" priority="31">
      <formula>$B55="male-both"</formula>
    </cfRule>
    <cfRule type="expression" dxfId="1844" priority="32">
      <formula>$B55="female-both"</formula>
    </cfRule>
  </conditionalFormatting>
  <conditionalFormatting sqref="O58:R58">
    <cfRule type="expression" dxfId="1843" priority="25">
      <formula>$B58="female"</formula>
    </cfRule>
    <cfRule type="expression" dxfId="1842" priority="26">
      <formula>$B58="male"</formula>
    </cfRule>
    <cfRule type="expression" dxfId="1841" priority="27">
      <formula>$B58="male-both"</formula>
    </cfRule>
    <cfRule type="expression" dxfId="1840" priority="28">
      <formula>$B58="female-both"</formula>
    </cfRule>
  </conditionalFormatting>
  <conditionalFormatting sqref="O61:R61">
    <cfRule type="expression" dxfId="1839" priority="21">
      <formula>$B61="female"</formula>
    </cfRule>
    <cfRule type="expression" dxfId="1838" priority="22">
      <formula>$B61="male"</formula>
    </cfRule>
    <cfRule type="expression" dxfId="1837" priority="23">
      <formula>$B61="male-both"</formula>
    </cfRule>
    <cfRule type="expression" dxfId="1836" priority="24">
      <formula>$B61="female-both"</formula>
    </cfRule>
  </conditionalFormatting>
  <conditionalFormatting sqref="O64:R64">
    <cfRule type="expression" dxfId="1835" priority="17">
      <formula>$B64="female"</formula>
    </cfRule>
    <cfRule type="expression" dxfId="1834" priority="18">
      <formula>$B64="male"</formula>
    </cfRule>
    <cfRule type="expression" dxfId="1833" priority="19">
      <formula>$B64="male-both"</formula>
    </cfRule>
    <cfRule type="expression" dxfId="1832" priority="20">
      <formula>$B64="female-both"</formula>
    </cfRule>
  </conditionalFormatting>
  <conditionalFormatting sqref="O67:R67">
    <cfRule type="expression" dxfId="1831" priority="13">
      <formula>$B67="female"</formula>
    </cfRule>
    <cfRule type="expression" dxfId="1830" priority="14">
      <formula>$B67="male"</formula>
    </cfRule>
    <cfRule type="expression" dxfId="1829" priority="15">
      <formula>$B67="male-both"</formula>
    </cfRule>
    <cfRule type="expression" dxfId="1828" priority="16">
      <formula>$B67="female-both"</formula>
    </cfRule>
  </conditionalFormatting>
  <conditionalFormatting sqref="O26:O27">
    <cfRule type="expression" dxfId="1827" priority="9">
      <formula>$B26="female"</formula>
    </cfRule>
    <cfRule type="expression" dxfId="1826" priority="10">
      <formula>$B26="male"</formula>
    </cfRule>
    <cfRule type="expression" dxfId="1825" priority="11">
      <formula>$B26="male-both"</formula>
    </cfRule>
    <cfRule type="expression" dxfId="1824" priority="12">
      <formula>$B26="female-both"</formula>
    </cfRule>
  </conditionalFormatting>
  <conditionalFormatting sqref="O25">
    <cfRule type="expression" dxfId="1823" priority="5">
      <formula>$B25="female"</formula>
    </cfRule>
    <cfRule type="expression" dxfId="1822" priority="6">
      <formula>$B25="male"</formula>
    </cfRule>
    <cfRule type="expression" dxfId="1821" priority="7">
      <formula>$B25="male-both"</formula>
    </cfRule>
    <cfRule type="expression" dxfId="1820" priority="8">
      <formula>$B25="female-both"</formula>
    </cfRule>
  </conditionalFormatting>
  <conditionalFormatting sqref="R59">
    <cfRule type="expression" dxfId="1819" priority="1">
      <formula>$B59="female"</formula>
    </cfRule>
    <cfRule type="expression" dxfId="1818" priority="2">
      <formula>$B59="male"</formula>
    </cfRule>
    <cfRule type="expression" dxfId="1817" priority="3">
      <formula>$B59="male-both"</formula>
    </cfRule>
    <cfRule type="expression" dxfId="1816" priority="4">
      <formula>$B59="female-both"</formula>
    </cfRule>
  </conditionalFormatting>
  <pageMargins left="0.7" right="0.7" top="0.75" bottom="0.75" header="0.3" footer="0.3"/>
  <pageSetup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R101"/>
  <sheetViews>
    <sheetView zoomScale="115" zoomScaleNormal="115" workbookViewId="0">
      <pane ySplit="3" topLeftCell="A4" activePane="bottomLeft" state="frozen"/>
      <selection pane="bottomLeft" activeCell="E10" activeCellId="1" sqref="E4:F4 E10:F10"/>
    </sheetView>
  </sheetViews>
  <sheetFormatPr defaultRowHeight="14.5" x14ac:dyDescent="0.35"/>
  <cols>
    <col min="1" max="1" width="45" bestFit="1" customWidth="1"/>
    <col min="2" max="2" width="11.81640625" bestFit="1" customWidth="1"/>
    <col min="3" max="4" width="13.54296875" customWidth="1"/>
    <col min="5" max="5" width="8.7265625" style="2" customWidth="1"/>
    <col min="6" max="6" width="11" style="2" customWidth="1"/>
    <col min="7" max="8" width="13.54296875" customWidth="1"/>
    <col min="9" max="9" width="8.7265625" style="2" customWidth="1"/>
    <col min="10" max="10" width="11" style="2" customWidth="1"/>
    <col min="11" max="11" width="10.81640625" customWidth="1"/>
    <col min="12" max="12" width="12.54296875" customWidth="1"/>
    <col min="13" max="13" width="14.7265625" customWidth="1"/>
    <col min="14" max="14" width="11.81640625" customWidth="1"/>
  </cols>
  <sheetData>
    <row r="2" spans="1:18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  <c r="O2" s="37" t="s">
        <v>133</v>
      </c>
      <c r="P2" s="38"/>
      <c r="Q2" s="38"/>
      <c r="R2" s="38"/>
    </row>
    <row r="3" spans="1:18" ht="29.15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  <c r="O3" s="15" t="s">
        <v>39</v>
      </c>
      <c r="P3" s="18" t="s">
        <v>42</v>
      </c>
      <c r="Q3" s="19" t="s">
        <v>37</v>
      </c>
      <c r="R3" s="20" t="s">
        <v>38</v>
      </c>
    </row>
    <row r="4" spans="1:18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  <c r="O4" s="14"/>
      <c r="P4" s="12"/>
      <c r="Q4" s="8">
        <v>0.60945300000000002</v>
      </c>
      <c r="R4" s="2">
        <v>7.3072410000000004E-2</v>
      </c>
    </row>
    <row r="5" spans="1:18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  <c r="O5" s="14"/>
      <c r="P5" s="12"/>
      <c r="Q5" s="8">
        <v>0.2065447</v>
      </c>
      <c r="R5" s="2">
        <v>0.15433920000000001</v>
      </c>
    </row>
    <row r="6" spans="1:18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  <c r="O6" s="14"/>
      <c r="P6" s="12"/>
      <c r="Q6" s="8">
        <v>0.1910685</v>
      </c>
      <c r="R6" s="2">
        <v>0.14655000000000001</v>
      </c>
    </row>
    <row r="7" spans="1:18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  <c r="O7" s="3"/>
      <c r="P7" s="12"/>
      <c r="Q7" s="8">
        <v>0.813106</v>
      </c>
      <c r="R7" s="2">
        <v>4.576185E-3</v>
      </c>
    </row>
    <row r="8" spans="1:18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  <c r="O8" s="3"/>
      <c r="P8" s="12"/>
      <c r="Q8" s="8">
        <v>9.4995470000000005E-3</v>
      </c>
      <c r="R8" s="2">
        <v>2.2611039999999999E-4</v>
      </c>
    </row>
    <row r="9" spans="1:18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  <c r="O9" s="3"/>
      <c r="P9" s="12"/>
      <c r="Q9" s="8">
        <v>5.3626769999999997E-2</v>
      </c>
      <c r="R9" s="2">
        <v>4.8020130000000001E-2</v>
      </c>
    </row>
    <row r="10" spans="1:18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  <c r="O10" s="32"/>
      <c r="P10" s="12"/>
      <c r="Q10" s="8">
        <v>3.7625480000000003E-2</v>
      </c>
      <c r="R10" s="2">
        <v>2.660349E-2</v>
      </c>
    </row>
    <row r="11" spans="1:18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  <c r="O11" s="32"/>
      <c r="P11" s="12"/>
      <c r="Q11" s="8">
        <v>3.2669240000000002E-2</v>
      </c>
      <c r="R11" s="2">
        <v>2.7816779999999999E-2</v>
      </c>
    </row>
    <row r="12" spans="1:18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  <c r="O12" s="32"/>
      <c r="P12" s="12"/>
      <c r="Q12" s="8">
        <v>2.8906419999999999E-2</v>
      </c>
      <c r="R12" s="2">
        <v>2.614093E-2</v>
      </c>
    </row>
    <row r="13" spans="1:18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  <c r="O13" s="3"/>
      <c r="P13" s="12"/>
      <c r="Q13" s="8">
        <v>0.3066179</v>
      </c>
      <c r="R13" s="2">
        <v>5.0133560000000001E-2</v>
      </c>
    </row>
    <row r="14" spans="1:18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  <c r="O14" s="22"/>
      <c r="P14" s="12"/>
      <c r="Q14" s="8">
        <v>8.0693730000000005E-2</v>
      </c>
      <c r="R14" s="2">
        <v>6.9329080000000001E-2</v>
      </c>
    </row>
    <row r="15" spans="1:18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  <c r="O15" s="3"/>
      <c r="P15" s="12"/>
      <c r="Q15" s="8">
        <v>8.7723809999999999E-2</v>
      </c>
      <c r="R15" s="2">
        <v>6.5620529999999996E-2</v>
      </c>
    </row>
    <row r="16" spans="1:18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  <c r="O16" s="22"/>
      <c r="P16" s="12"/>
      <c r="Q16" s="8">
        <v>0.1136868</v>
      </c>
      <c r="R16" s="2">
        <v>4.829717E-2</v>
      </c>
    </row>
    <row r="17" spans="1:18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  <c r="O17" s="22"/>
      <c r="P17" s="12"/>
      <c r="Q17" s="8">
        <v>0.1247405</v>
      </c>
      <c r="R17" s="2">
        <v>4.3810410000000001E-2</v>
      </c>
    </row>
    <row r="18" spans="1:18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  <c r="O18" s="22"/>
      <c r="P18" s="12"/>
      <c r="Q18" s="8">
        <v>9.4274659999999996E-2</v>
      </c>
      <c r="R18" s="2">
        <v>5.3787769999999999E-2</v>
      </c>
    </row>
    <row r="19" spans="1:18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  <c r="O19" s="23"/>
      <c r="P19" s="12"/>
      <c r="Q19" s="8">
        <v>0.23919499999999999</v>
      </c>
      <c r="R19" s="2">
        <v>4.2929769999999999E-3</v>
      </c>
    </row>
    <row r="20" spans="1:18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  <c r="O20" s="23"/>
      <c r="P20" s="12"/>
      <c r="Q20" s="8">
        <v>1.1992849999999999E-2</v>
      </c>
      <c r="R20" s="2">
        <v>6.8774780000000002E-3</v>
      </c>
    </row>
    <row r="21" spans="1:18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  <c r="O21" s="23"/>
      <c r="P21" s="12"/>
      <c r="Q21" s="8">
        <v>1.10743E-2</v>
      </c>
      <c r="R21" s="2">
        <v>5.1166290000000001E-3</v>
      </c>
    </row>
    <row r="22" spans="1:18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  <c r="O22" s="22"/>
      <c r="P22" s="12"/>
      <c r="Q22" s="8">
        <v>0.23721130000000001</v>
      </c>
      <c r="R22" s="2">
        <v>2.4579630000000002E-2</v>
      </c>
    </row>
    <row r="23" spans="1:18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  <c r="O23" s="22"/>
      <c r="P23" s="12"/>
      <c r="Q23" s="8">
        <v>3.0307520000000001E-2</v>
      </c>
      <c r="R23" s="2">
        <v>2.960834E-2</v>
      </c>
    </row>
    <row r="24" spans="1:18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  <c r="O24" s="22"/>
      <c r="P24" s="12"/>
      <c r="Q24" s="8">
        <v>3.8319520000000003E-2</v>
      </c>
      <c r="R24" s="2">
        <v>3.2661919999999997E-2</v>
      </c>
    </row>
    <row r="25" spans="1:18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  <c r="O25" s="10"/>
      <c r="P25" s="12"/>
      <c r="Q25" s="8">
        <v>4.0123319999999997E-2</v>
      </c>
      <c r="R25" s="2">
        <v>3.1215360000000001E-2</v>
      </c>
    </row>
    <row r="26" spans="1:18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  <c r="O26" s="10"/>
      <c r="P26" s="12"/>
      <c r="Q26" s="8">
        <v>5.9661779999999998E-2</v>
      </c>
      <c r="R26" s="2">
        <v>3.2885659999999997E-2</v>
      </c>
    </row>
    <row r="27" spans="1:18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  <c r="O27" s="10"/>
      <c r="P27" s="12"/>
      <c r="Q27" s="8">
        <v>4.5120470000000003E-2</v>
      </c>
      <c r="R27" s="2">
        <v>3.0353999999999999E-2</v>
      </c>
    </row>
    <row r="28" spans="1:18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1">
        <v>4.1399999999999999E-2</v>
      </c>
      <c r="N28" s="31">
        <v>3.6900000000000002E-2</v>
      </c>
      <c r="O28" s="22"/>
      <c r="P28" s="12"/>
      <c r="Q28" s="8">
        <v>2.7451670000000001E-2</v>
      </c>
      <c r="R28" s="2">
        <v>2.2519009999999999E-2</v>
      </c>
    </row>
    <row r="29" spans="1:18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1">
        <v>3.7900000000000003E-2</v>
      </c>
      <c r="N29" s="31">
        <v>3.6999999999999998E-2</v>
      </c>
      <c r="O29" s="22"/>
      <c r="P29" s="12"/>
      <c r="Q29" s="8">
        <v>2.273244E-2</v>
      </c>
      <c r="R29" s="2">
        <v>2.1543469999999999E-2</v>
      </c>
    </row>
    <row r="30" spans="1:18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1">
        <v>4.8099999999999997E-2</v>
      </c>
      <c r="N30" s="31">
        <v>3.7400000000000003E-2</v>
      </c>
      <c r="O30" s="22"/>
      <c r="P30" s="12"/>
      <c r="Q30" s="8">
        <v>3.4939310000000001E-2</v>
      </c>
      <c r="R30" s="2">
        <v>2.350112E-2</v>
      </c>
    </row>
    <row r="31" spans="1:18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  <c r="O31" s="3"/>
      <c r="P31" s="12"/>
      <c r="Q31" s="8">
        <v>8.8651569999999999E-2</v>
      </c>
      <c r="R31" s="2">
        <v>1.2868320000000001E-2</v>
      </c>
    </row>
    <row r="32" spans="1:18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  <c r="O32" s="3"/>
      <c r="P32" s="12"/>
      <c r="Q32" s="8">
        <v>0.1056988</v>
      </c>
      <c r="R32" s="2">
        <v>1.1325139999999999E-2</v>
      </c>
    </row>
    <row r="33" spans="1:18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  <c r="O33" s="3"/>
      <c r="P33" s="12"/>
      <c r="Q33" s="8">
        <v>4.9776910000000001E-2</v>
      </c>
      <c r="R33" s="2">
        <v>1.492131E-2</v>
      </c>
    </row>
    <row r="34" spans="1:18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  <c r="O34" s="3"/>
      <c r="P34" s="12"/>
      <c r="Q34" s="8">
        <v>0.2216601</v>
      </c>
      <c r="R34" s="2">
        <v>5.8903780000000003E-2</v>
      </c>
    </row>
    <row r="35" spans="1:18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  <c r="O35" s="22"/>
      <c r="P35" s="12"/>
      <c r="Q35" s="8">
        <v>7.4726799999999996E-2</v>
      </c>
      <c r="R35" s="2">
        <v>6.6452289999999997E-2</v>
      </c>
    </row>
    <row r="36" spans="1:18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  <c r="O36" s="3"/>
      <c r="P36" s="12"/>
      <c r="Q36" s="8">
        <v>0.1638772</v>
      </c>
      <c r="R36" s="2">
        <v>9.4672030000000004E-2</v>
      </c>
    </row>
    <row r="37" spans="1:18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  <c r="O37" s="23"/>
      <c r="P37" s="12"/>
      <c r="Q37" s="8">
        <v>8.3323649999999999E-2</v>
      </c>
      <c r="R37" s="2">
        <v>2.0044969999999999E-2</v>
      </c>
    </row>
    <row r="38" spans="1:18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  <c r="O38" s="23"/>
      <c r="P38" s="12"/>
      <c r="Q38" s="8">
        <v>2.587188E-2</v>
      </c>
      <c r="R38" s="2">
        <v>2.1652190000000002E-2</v>
      </c>
    </row>
    <row r="39" spans="1:18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  <c r="O39" s="22"/>
      <c r="P39" s="12"/>
      <c r="Q39" s="8">
        <v>3.001786E-2</v>
      </c>
      <c r="R39" s="2">
        <v>2.135718E-2</v>
      </c>
    </row>
    <row r="40" spans="1:18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  <c r="O40" s="23"/>
      <c r="P40" s="12"/>
      <c r="Q40" s="8">
        <v>0.48097830000000003</v>
      </c>
      <c r="R40" s="2">
        <v>8.5078700000000007E-3</v>
      </c>
    </row>
    <row r="41" spans="1:18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  <c r="O41" s="23"/>
      <c r="P41" s="12"/>
      <c r="Q41" s="8">
        <v>0.24746280000000001</v>
      </c>
      <c r="R41" s="2">
        <v>1.301244E-2</v>
      </c>
    </row>
    <row r="42" spans="1:18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  <c r="O42" s="23"/>
      <c r="P42" s="12"/>
      <c r="Q42" s="8">
        <v>0.20608879999999999</v>
      </c>
      <c r="R42" s="2">
        <v>1.339912E-2</v>
      </c>
    </row>
    <row r="43" spans="1:18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  <c r="O43" s="22"/>
      <c r="P43" s="12"/>
      <c r="Q43" s="8">
        <v>5.9787899999999998E-2</v>
      </c>
      <c r="R43" s="2">
        <v>1.3217339999999999E-2</v>
      </c>
    </row>
    <row r="44" spans="1:18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  <c r="O44" s="3"/>
      <c r="P44" s="12"/>
      <c r="Q44" s="8">
        <v>8.0280539999999997E-2</v>
      </c>
      <c r="R44" s="2">
        <v>1.3284789999999999E-2</v>
      </c>
    </row>
    <row r="45" spans="1:18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  <c r="O45" s="22"/>
      <c r="P45" s="12"/>
      <c r="Q45" s="8">
        <v>4.3916419999999998E-2</v>
      </c>
      <c r="R45" s="2">
        <v>1.350144E-2</v>
      </c>
    </row>
    <row r="46" spans="1:18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  <c r="O46" s="22"/>
      <c r="P46" s="12"/>
      <c r="Q46" s="8">
        <v>0.32722089999999998</v>
      </c>
      <c r="R46" s="2">
        <v>4.7863389999999999E-2</v>
      </c>
    </row>
    <row r="47" spans="1:18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  <c r="O47" s="22"/>
      <c r="P47" s="12"/>
      <c r="Q47" s="8">
        <v>0.1387669</v>
      </c>
      <c r="R47" s="2">
        <v>0.100318</v>
      </c>
    </row>
    <row r="48" spans="1:18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  <c r="O48" s="22"/>
      <c r="P48" s="12"/>
      <c r="Q48" s="8">
        <v>4.1363339999999998E-2</v>
      </c>
      <c r="R48" s="2">
        <v>4.0548309999999997E-2</v>
      </c>
    </row>
    <row r="49" spans="1:18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  <c r="O49" s="22"/>
      <c r="P49" s="12"/>
      <c r="Q49" s="8">
        <v>0.69196230000000003</v>
      </c>
      <c r="R49" s="2">
        <v>1.15718E-2</v>
      </c>
    </row>
    <row r="50" spans="1:18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  <c r="O50" s="22"/>
      <c r="P50" s="12"/>
      <c r="Q50" s="8">
        <v>3.9004829999999997E-2</v>
      </c>
      <c r="R50" s="2">
        <v>3.3737950000000003E-2</v>
      </c>
    </row>
    <row r="51" spans="1:18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  <c r="O51" s="22"/>
      <c r="P51" s="12"/>
      <c r="Q51" s="8">
        <v>8.8970170000000001E-2</v>
      </c>
      <c r="R51" s="2">
        <v>4.0057210000000003E-2</v>
      </c>
    </row>
    <row r="52" spans="1:18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  <c r="O52" s="22"/>
      <c r="P52" s="12"/>
      <c r="Q52" s="8">
        <v>0.71548520000000004</v>
      </c>
      <c r="R52" s="2">
        <v>1.092695E-2</v>
      </c>
    </row>
    <row r="53" spans="1:18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  <c r="O53" s="23"/>
      <c r="P53" s="12"/>
      <c r="Q53" s="8">
        <v>4.5234249999999997E-2</v>
      </c>
      <c r="R53" s="2">
        <v>3.70078E-2</v>
      </c>
    </row>
    <row r="54" spans="1:18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  <c r="O54" s="22"/>
      <c r="P54" s="12"/>
      <c r="Q54" s="8">
        <v>9.9006910000000004E-2</v>
      </c>
      <c r="R54" s="2">
        <v>4.0039209999999999E-2</v>
      </c>
    </row>
    <row r="55" spans="1:18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  <c r="O55" s="3"/>
      <c r="P55" s="12"/>
      <c r="Q55" s="8">
        <v>3.3576960000000003E-2</v>
      </c>
      <c r="R55" s="2">
        <v>2.6147980000000001E-2</v>
      </c>
    </row>
    <row r="56" spans="1:18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  <c r="O56" s="3"/>
      <c r="P56" s="12"/>
      <c r="Q56" s="8">
        <v>2.599079E-2</v>
      </c>
      <c r="R56" s="2">
        <v>2.5316890000000002E-2</v>
      </c>
    </row>
    <row r="57" spans="1:18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  <c r="O57" s="3"/>
      <c r="P57" s="12"/>
      <c r="Q57" s="8">
        <v>2.9049579999999998E-2</v>
      </c>
      <c r="R57" s="2">
        <v>2.8009289999999999E-2</v>
      </c>
    </row>
    <row r="58" spans="1:18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  <c r="O58" s="22"/>
      <c r="P58" s="12"/>
      <c r="Q58" s="8">
        <v>4.8102770000000003E-2</v>
      </c>
      <c r="R58" s="2">
        <v>3.0375340000000001E-2</v>
      </c>
    </row>
    <row r="59" spans="1:18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  <c r="O59" s="22"/>
      <c r="P59" s="12"/>
      <c r="Q59" s="8">
        <v>3.9615310000000001E-2</v>
      </c>
      <c r="R59" s="2">
        <v>3.1899950000000003E-2</v>
      </c>
    </row>
    <row r="60" spans="1:18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  <c r="O60" s="22"/>
      <c r="P60" s="12"/>
      <c r="Q60" s="8">
        <v>4.2407689999999998E-2</v>
      </c>
      <c r="R60" s="2">
        <v>2.9628330000000001E-2</v>
      </c>
    </row>
    <row r="61" spans="1:18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  <c r="O61" s="23"/>
      <c r="P61" s="12"/>
      <c r="Q61" s="8">
        <v>0.23823169999999999</v>
      </c>
      <c r="R61" s="2">
        <v>1.324348E-2</v>
      </c>
    </row>
    <row r="62" spans="1:18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  <c r="O62" s="23"/>
      <c r="P62" s="12"/>
      <c r="Q62" s="8">
        <v>3.3734159999999999E-2</v>
      </c>
      <c r="R62" s="2">
        <v>1.7985370000000001E-2</v>
      </c>
    </row>
    <row r="63" spans="1:18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  <c r="O63" s="23"/>
      <c r="P63" s="12"/>
      <c r="Q63" s="8">
        <v>2.740886E-2</v>
      </c>
      <c r="R63" s="2">
        <v>1.5725340000000001E-2</v>
      </c>
    </row>
    <row r="64" spans="1:18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  <c r="O64" s="22"/>
      <c r="P64" s="12"/>
      <c r="Q64" s="8">
        <v>2.2576010000000001E-2</v>
      </c>
      <c r="R64" s="2">
        <v>2.195488E-2</v>
      </c>
    </row>
    <row r="65" spans="1:18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  <c r="O65" s="22"/>
      <c r="P65" s="12"/>
      <c r="Q65" s="8">
        <v>2.4556870000000001E-2</v>
      </c>
      <c r="R65" s="2">
        <v>2.3178190000000001E-2</v>
      </c>
    </row>
    <row r="66" spans="1:18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  <c r="O66" s="22"/>
      <c r="P66" s="12"/>
      <c r="Q66" s="8">
        <v>2.276483E-2</v>
      </c>
      <c r="R66" s="2">
        <v>2.154236E-2</v>
      </c>
    </row>
    <row r="67" spans="1:18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  <c r="O67" s="22"/>
      <c r="P67" s="12"/>
      <c r="Q67" s="8">
        <v>0.45466060000000003</v>
      </c>
      <c r="R67" s="2">
        <v>1.1000000000000001E-3</v>
      </c>
    </row>
    <row r="68" spans="1:18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  <c r="O68" s="22"/>
      <c r="P68" s="12"/>
      <c r="Q68" s="8">
        <v>3.0682149999999998E-2</v>
      </c>
      <c r="R68" s="2">
        <v>2.3999999999999998E-3</v>
      </c>
    </row>
    <row r="69" spans="1:18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  <c r="O69" s="23"/>
      <c r="P69" s="12"/>
      <c r="Q69" s="8">
        <v>3.39E-2</v>
      </c>
      <c r="R69" s="2">
        <v>1.6999999999999999E-3</v>
      </c>
    </row>
    <row r="70" spans="1:18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  <c r="O70" s="22"/>
      <c r="P70" s="12"/>
      <c r="Q70" s="8">
        <v>0.51721419999999996</v>
      </c>
      <c r="R70" s="2">
        <v>1.0723170000000001E-2</v>
      </c>
    </row>
    <row r="71" spans="1:18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  <c r="O71" s="3"/>
      <c r="P71" s="12"/>
      <c r="Q71" s="8">
        <v>5.2610150000000001E-2</v>
      </c>
      <c r="R71" s="2">
        <v>3.3666330000000001E-2</v>
      </c>
    </row>
    <row r="72" spans="1:18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  <c r="O72" s="14"/>
      <c r="P72" s="12"/>
      <c r="Q72" s="8">
        <v>5.170773E-2</v>
      </c>
      <c r="R72" s="2">
        <v>1.0189429999999999E-2</v>
      </c>
    </row>
    <row r="73" spans="1:18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  <c r="O73" s="23"/>
      <c r="P73" s="12"/>
      <c r="Q73" s="8">
        <v>3.7762120000000003E-2</v>
      </c>
      <c r="R73" s="2">
        <v>8.8070309999999999E-3</v>
      </c>
    </row>
    <row r="74" spans="1:18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  <c r="O74" s="23"/>
      <c r="P74" s="12"/>
      <c r="Q74" s="8">
        <v>1.8638060000000001E-2</v>
      </c>
      <c r="R74" s="2">
        <v>1.0950690000000001E-2</v>
      </c>
    </row>
    <row r="75" spans="1:18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  <c r="O75" s="23"/>
      <c r="P75" s="12"/>
      <c r="Q75" s="8">
        <v>7.769888E-3</v>
      </c>
      <c r="R75" s="2">
        <v>7.4423839999999998E-3</v>
      </c>
    </row>
    <row r="76" spans="1:18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  <c r="O76" s="23"/>
      <c r="P76" s="12"/>
      <c r="Q76" s="8">
        <v>0.12552740000000001</v>
      </c>
      <c r="R76" s="2">
        <v>9.1886710000000007E-3</v>
      </c>
    </row>
    <row r="77" spans="1:18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  <c r="O77" s="23"/>
      <c r="P77" s="12"/>
      <c r="Q77" s="8">
        <v>0.15005940000000001</v>
      </c>
      <c r="R77" s="2">
        <v>1.024983E-2</v>
      </c>
    </row>
    <row r="78" spans="1:18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  <c r="O78" s="22"/>
      <c r="P78" s="12"/>
      <c r="Q78" s="8">
        <v>7.1284790000000001E-2</v>
      </c>
      <c r="R78" s="2">
        <v>8.6709519999999991E-3</v>
      </c>
    </row>
    <row r="79" spans="1:18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  <c r="O79" s="3"/>
      <c r="P79" s="12"/>
      <c r="Q79" s="8">
        <v>7.1103659999999999E-2</v>
      </c>
      <c r="R79" s="2">
        <v>2.9914059999999999E-2</v>
      </c>
    </row>
    <row r="80" spans="1:18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  <c r="O80" s="3"/>
      <c r="P80" s="12"/>
      <c r="Q80" s="8">
        <v>4.076925E-2</v>
      </c>
      <c r="R80" s="2">
        <v>3.3438710000000003E-2</v>
      </c>
    </row>
    <row r="81" spans="1:18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  <c r="O81" s="3"/>
      <c r="P81" s="12"/>
      <c r="Q81" s="8">
        <v>9.6616610000000006E-2</v>
      </c>
      <c r="R81" s="2">
        <v>2.7380069999999999E-2</v>
      </c>
    </row>
    <row r="82" spans="1:18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  <c r="O82" s="22"/>
      <c r="P82" s="12"/>
      <c r="Q82" s="8">
        <v>3.4849690000000003E-2</v>
      </c>
      <c r="R82" s="2">
        <v>2.4139259999999999E-2</v>
      </c>
    </row>
    <row r="83" spans="1:18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  <c r="O83" s="3"/>
      <c r="P83" s="12"/>
      <c r="Q83" s="8">
        <v>3.0968019999999999E-2</v>
      </c>
      <c r="R83" s="2">
        <v>2.5311319999999998E-2</v>
      </c>
    </row>
    <row r="84" spans="1:18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  <c r="O84" s="22"/>
      <c r="P84" s="12"/>
      <c r="Q84" s="9">
        <v>2.5076899999999999E-2</v>
      </c>
      <c r="R84" s="2">
        <v>2.3531549999999998E-2</v>
      </c>
    </row>
    <row r="91" spans="1:18" x14ac:dyDescent="0.35">
      <c r="E91"/>
      <c r="F91"/>
      <c r="I91"/>
      <c r="J91"/>
    </row>
    <row r="92" spans="1:18" x14ac:dyDescent="0.35">
      <c r="E92"/>
      <c r="F92"/>
      <c r="I92"/>
      <c r="J92"/>
    </row>
    <row r="93" spans="1:18" x14ac:dyDescent="0.35">
      <c r="E93"/>
      <c r="F93"/>
      <c r="I93"/>
      <c r="J93"/>
    </row>
    <row r="94" spans="1:18" x14ac:dyDescent="0.35">
      <c r="E94"/>
      <c r="F94"/>
      <c r="I94"/>
      <c r="J94"/>
    </row>
    <row r="95" spans="1:18" x14ac:dyDescent="0.35">
      <c r="E95"/>
      <c r="F95"/>
      <c r="I95"/>
      <c r="J95"/>
    </row>
    <row r="96" spans="1:18" x14ac:dyDescent="0.35">
      <c r="E96"/>
      <c r="F96"/>
      <c r="I96"/>
      <c r="J96"/>
    </row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</sheetData>
  <autoFilter ref="A3:R3" xr:uid="{C878253B-DC70-4E01-9BA5-F9D2A6101173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815" priority="505">
      <formula>$B5="female"</formula>
    </cfRule>
    <cfRule type="expression" dxfId="1814" priority="506">
      <formula>$B5="male"</formula>
    </cfRule>
    <cfRule type="expression" dxfId="1813" priority="507">
      <formula>$B5="male-both"</formula>
    </cfRule>
    <cfRule type="expression" dxfId="1812" priority="508">
      <formula>$B5="female-both"</formula>
    </cfRule>
  </conditionalFormatting>
  <conditionalFormatting sqref="A4:B4 G4:N4">
    <cfRule type="expression" dxfId="1811" priority="501">
      <formula>$B4="female"</formula>
    </cfRule>
    <cfRule type="expression" dxfId="1810" priority="502">
      <formula>$B4="male"</formula>
    </cfRule>
    <cfRule type="expression" dxfId="1809" priority="503">
      <formula>$B4="male-both"</formula>
    </cfRule>
    <cfRule type="expression" dxfId="1808" priority="504">
      <formula>$B4="female-both"</formula>
    </cfRule>
  </conditionalFormatting>
  <conditionalFormatting sqref="G74:J74 G73">
    <cfRule type="expression" dxfId="1807" priority="497">
      <formula>$B73="female"</formula>
    </cfRule>
    <cfRule type="expression" dxfId="1806" priority="498">
      <formula>$B73="male"</formula>
    </cfRule>
    <cfRule type="expression" dxfId="1805" priority="499">
      <formula>$B73="male-both"</formula>
    </cfRule>
    <cfRule type="expression" dxfId="1804" priority="500">
      <formula>$B73="female-both"</formula>
    </cfRule>
  </conditionalFormatting>
  <conditionalFormatting sqref="A10:B10 G10:N10">
    <cfRule type="expression" dxfId="1803" priority="493">
      <formula>$B10="female"</formula>
    </cfRule>
    <cfRule type="expression" dxfId="1802" priority="494">
      <formula>$B10="male"</formula>
    </cfRule>
    <cfRule type="expression" dxfId="1801" priority="495">
      <formula>$B10="male-both"</formula>
    </cfRule>
    <cfRule type="expression" dxfId="1800" priority="496">
      <formula>$B10="female-both"</formula>
    </cfRule>
  </conditionalFormatting>
  <conditionalFormatting sqref="A7:B7 G7:N7">
    <cfRule type="expression" dxfId="1799" priority="489">
      <formula>$B7="female"</formula>
    </cfRule>
    <cfRule type="expression" dxfId="1798" priority="490">
      <formula>$B7="male"</formula>
    </cfRule>
    <cfRule type="expression" dxfId="1797" priority="491">
      <formula>$B7="male-both"</formula>
    </cfRule>
    <cfRule type="expression" dxfId="1796" priority="492">
      <formula>$B7="female-both"</formula>
    </cfRule>
  </conditionalFormatting>
  <conditionalFormatting sqref="A49:B49 G49:L49">
    <cfRule type="expression" dxfId="1795" priority="485">
      <formula>$B49="female"</formula>
    </cfRule>
    <cfRule type="expression" dxfId="1794" priority="486">
      <formula>$B49="male"</formula>
    </cfRule>
    <cfRule type="expression" dxfId="1793" priority="487">
      <formula>$B49="male-both"</formula>
    </cfRule>
    <cfRule type="expression" dxfId="1792" priority="488">
      <formula>$B49="female-both"</formula>
    </cfRule>
  </conditionalFormatting>
  <conditionalFormatting sqref="A52:B52 G52:N52">
    <cfRule type="expression" dxfId="1791" priority="481">
      <formula>$B52="female"</formula>
    </cfRule>
    <cfRule type="expression" dxfId="1790" priority="482">
      <formula>$B52="male"</formula>
    </cfRule>
    <cfRule type="expression" dxfId="1789" priority="483">
      <formula>$B52="male-both"</formula>
    </cfRule>
    <cfRule type="expression" dxfId="1788" priority="484">
      <formula>$B52="female-both"</formula>
    </cfRule>
  </conditionalFormatting>
  <conditionalFormatting sqref="A70:B70 G70:N70">
    <cfRule type="expression" dxfId="1787" priority="477">
      <formula>$B70="female"</formula>
    </cfRule>
    <cfRule type="expression" dxfId="1786" priority="478">
      <formula>$B70="male"</formula>
    </cfRule>
    <cfRule type="expression" dxfId="1785" priority="479">
      <formula>$B70="male-both"</formula>
    </cfRule>
    <cfRule type="expression" dxfId="1784" priority="480">
      <formula>$B70="female-both"</formula>
    </cfRule>
  </conditionalFormatting>
  <conditionalFormatting sqref="A73:B73 H73:N73">
    <cfRule type="expression" dxfId="1783" priority="473">
      <formula>$B73="female"</formula>
    </cfRule>
    <cfRule type="expression" dxfId="1782" priority="474">
      <formula>$B73="male"</formula>
    </cfRule>
    <cfRule type="expression" dxfId="1781" priority="475">
      <formula>$B73="male-both"</formula>
    </cfRule>
    <cfRule type="expression" dxfId="1780" priority="476">
      <formula>$B73="female-both"</formula>
    </cfRule>
  </conditionalFormatting>
  <conditionalFormatting sqref="A76:B76 G76:L76">
    <cfRule type="expression" dxfId="1779" priority="469">
      <formula>$B76="female"</formula>
    </cfRule>
    <cfRule type="expression" dxfId="1778" priority="470">
      <formula>$B76="male"</formula>
    </cfRule>
    <cfRule type="expression" dxfId="1777" priority="471">
      <formula>$B76="male-both"</formula>
    </cfRule>
    <cfRule type="expression" dxfId="1776" priority="472">
      <formula>$B76="female-both"</formula>
    </cfRule>
  </conditionalFormatting>
  <conditionalFormatting sqref="M76:N76">
    <cfRule type="expression" dxfId="1775" priority="465">
      <formula>$B76="female"</formula>
    </cfRule>
    <cfRule type="expression" dxfId="1774" priority="466">
      <formula>$B76="male"</formula>
    </cfRule>
    <cfRule type="expression" dxfId="1773" priority="467">
      <formula>$B76="male-both"</formula>
    </cfRule>
    <cfRule type="expression" dxfId="1772" priority="468">
      <formula>$B76="female-both"</formula>
    </cfRule>
  </conditionalFormatting>
  <conditionalFormatting sqref="A16:B16 G16:N16">
    <cfRule type="expression" dxfId="1771" priority="461">
      <formula>$B16="female"</formula>
    </cfRule>
    <cfRule type="expression" dxfId="1770" priority="462">
      <formula>$B16="male"</formula>
    </cfRule>
    <cfRule type="expression" dxfId="1769" priority="463">
      <formula>$B16="male-both"</formula>
    </cfRule>
    <cfRule type="expression" dxfId="1768" priority="464">
      <formula>$B16="female-both"</formula>
    </cfRule>
  </conditionalFormatting>
  <conditionalFormatting sqref="A13:B13 G13:N13">
    <cfRule type="expression" dxfId="1767" priority="457">
      <formula>$B13="female"</formula>
    </cfRule>
    <cfRule type="expression" dxfId="1766" priority="458">
      <formula>$B13="male"</formula>
    </cfRule>
    <cfRule type="expression" dxfId="1765" priority="459">
      <formula>$B13="male-both"</formula>
    </cfRule>
    <cfRule type="expression" dxfId="1764" priority="460">
      <formula>$B13="female-both"</formula>
    </cfRule>
  </conditionalFormatting>
  <conditionalFormatting sqref="A19:B19 G19:N19">
    <cfRule type="expression" dxfId="1763" priority="453">
      <formula>$B19="female"</formula>
    </cfRule>
    <cfRule type="expression" dxfId="1762" priority="454">
      <formula>$B19="male"</formula>
    </cfRule>
    <cfRule type="expression" dxfId="1761" priority="455">
      <formula>$B19="male-both"</formula>
    </cfRule>
    <cfRule type="expression" dxfId="1760" priority="456">
      <formula>$B19="female-both"</formula>
    </cfRule>
  </conditionalFormatting>
  <conditionalFormatting sqref="A37:B37 G37:N37">
    <cfRule type="expression" dxfId="1759" priority="449">
      <formula>$B37="female"</formula>
    </cfRule>
    <cfRule type="expression" dxfId="1758" priority="450">
      <formula>$B37="male"</formula>
    </cfRule>
    <cfRule type="expression" dxfId="1757" priority="451">
      <formula>$B37="male-both"</formula>
    </cfRule>
    <cfRule type="expression" dxfId="1756" priority="452">
      <formula>$B37="female-both"</formula>
    </cfRule>
  </conditionalFormatting>
  <conditionalFormatting sqref="A46:B46 G46:N46">
    <cfRule type="expression" dxfId="1755" priority="445">
      <formula>$B46="female"</formula>
    </cfRule>
    <cfRule type="expression" dxfId="1754" priority="446">
      <formula>$B46="male"</formula>
    </cfRule>
    <cfRule type="expression" dxfId="1753" priority="447">
      <formula>$B46="male-both"</formula>
    </cfRule>
    <cfRule type="expression" dxfId="1752" priority="448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751" priority="441">
      <formula>$B14="female"</formula>
    </cfRule>
    <cfRule type="expression" dxfId="1750" priority="442">
      <formula>$B14="male"</formula>
    </cfRule>
    <cfRule type="expression" dxfId="1749" priority="443">
      <formula>$B14="male-both"</formula>
    </cfRule>
    <cfRule type="expression" dxfId="1748" priority="444">
      <formula>$B14="female-both"</formula>
    </cfRule>
  </conditionalFormatting>
  <conditionalFormatting sqref="C4:F4">
    <cfRule type="expression" dxfId="1747" priority="437">
      <formula>$B4="female"</formula>
    </cfRule>
    <cfRule type="expression" dxfId="1746" priority="438">
      <formula>$B4="male"</formula>
    </cfRule>
    <cfRule type="expression" dxfId="1745" priority="439">
      <formula>$B4="male-both"</formula>
    </cfRule>
    <cfRule type="expression" dxfId="1744" priority="440">
      <formula>$B4="female-both"</formula>
    </cfRule>
  </conditionalFormatting>
  <conditionalFormatting sqref="C10:F10">
    <cfRule type="expression" dxfId="1743" priority="433">
      <formula>$B10="female"</formula>
    </cfRule>
    <cfRule type="expression" dxfId="1742" priority="434">
      <formula>$B10="male"</formula>
    </cfRule>
    <cfRule type="expression" dxfId="1741" priority="435">
      <formula>$B10="male-both"</formula>
    </cfRule>
    <cfRule type="expression" dxfId="1740" priority="436">
      <formula>$B10="female-both"</formula>
    </cfRule>
  </conditionalFormatting>
  <conditionalFormatting sqref="C7:F7">
    <cfRule type="expression" dxfId="1739" priority="429">
      <formula>$B7="female"</formula>
    </cfRule>
    <cfRule type="expression" dxfId="1738" priority="430">
      <formula>$B7="male"</formula>
    </cfRule>
    <cfRule type="expression" dxfId="1737" priority="431">
      <formula>$B7="male-both"</formula>
    </cfRule>
    <cfRule type="expression" dxfId="1736" priority="432">
      <formula>$B7="female-both"</formula>
    </cfRule>
  </conditionalFormatting>
  <conditionalFormatting sqref="C49:F49">
    <cfRule type="expression" dxfId="1735" priority="425">
      <formula>$B49="female"</formula>
    </cfRule>
    <cfRule type="expression" dxfId="1734" priority="426">
      <formula>$B49="male"</formula>
    </cfRule>
    <cfRule type="expression" dxfId="1733" priority="427">
      <formula>$B49="male-both"</formula>
    </cfRule>
    <cfRule type="expression" dxfId="1732" priority="428">
      <formula>$B49="female-both"</formula>
    </cfRule>
  </conditionalFormatting>
  <conditionalFormatting sqref="C52:F52">
    <cfRule type="expression" dxfId="1731" priority="421">
      <formula>$B52="female"</formula>
    </cfRule>
    <cfRule type="expression" dxfId="1730" priority="422">
      <formula>$B52="male"</formula>
    </cfRule>
    <cfRule type="expression" dxfId="1729" priority="423">
      <formula>$B52="male-both"</formula>
    </cfRule>
    <cfRule type="expression" dxfId="1728" priority="424">
      <formula>$B52="female-both"</formula>
    </cfRule>
  </conditionalFormatting>
  <conditionalFormatting sqref="C70:F70">
    <cfRule type="expression" dxfId="1727" priority="417">
      <formula>$B70="female"</formula>
    </cfRule>
    <cfRule type="expression" dxfId="1726" priority="418">
      <formula>$B70="male"</formula>
    </cfRule>
    <cfRule type="expression" dxfId="1725" priority="419">
      <formula>$B70="male-both"</formula>
    </cfRule>
    <cfRule type="expression" dxfId="1724" priority="420">
      <formula>$B70="female-both"</formula>
    </cfRule>
  </conditionalFormatting>
  <conditionalFormatting sqref="C73:F73">
    <cfRule type="expression" dxfId="1723" priority="413">
      <formula>$B73="female"</formula>
    </cfRule>
    <cfRule type="expression" dxfId="1722" priority="414">
      <formula>$B73="male"</formula>
    </cfRule>
    <cfRule type="expression" dxfId="1721" priority="415">
      <formula>$B73="male-both"</formula>
    </cfRule>
    <cfRule type="expression" dxfId="1720" priority="416">
      <formula>$B73="female-both"</formula>
    </cfRule>
  </conditionalFormatting>
  <conditionalFormatting sqref="C76:F76">
    <cfRule type="expression" dxfId="1719" priority="409">
      <formula>$B76="female"</formula>
    </cfRule>
    <cfRule type="expression" dxfId="1718" priority="410">
      <formula>$B76="male"</formula>
    </cfRule>
    <cfRule type="expression" dxfId="1717" priority="411">
      <formula>$B76="male-both"</formula>
    </cfRule>
    <cfRule type="expression" dxfId="1716" priority="412">
      <formula>$B76="female-both"</formula>
    </cfRule>
  </conditionalFormatting>
  <conditionalFormatting sqref="C16:F16">
    <cfRule type="expression" dxfId="1715" priority="405">
      <formula>$B16="female"</formula>
    </cfRule>
    <cfRule type="expression" dxfId="1714" priority="406">
      <formula>$B16="male"</formula>
    </cfRule>
    <cfRule type="expression" dxfId="1713" priority="407">
      <formula>$B16="male-both"</formula>
    </cfRule>
    <cfRule type="expression" dxfId="1712" priority="408">
      <formula>$B16="female-both"</formula>
    </cfRule>
  </conditionalFormatting>
  <conditionalFormatting sqref="C13:F13">
    <cfRule type="expression" dxfId="1711" priority="401">
      <formula>$B13="female"</formula>
    </cfRule>
    <cfRule type="expression" dxfId="1710" priority="402">
      <formula>$B13="male"</formula>
    </cfRule>
    <cfRule type="expression" dxfId="1709" priority="403">
      <formula>$B13="male-both"</formula>
    </cfRule>
    <cfRule type="expression" dxfId="1708" priority="404">
      <formula>$B13="female-both"</formula>
    </cfRule>
  </conditionalFormatting>
  <conditionalFormatting sqref="C19:F19">
    <cfRule type="expression" dxfId="1707" priority="397">
      <formula>$B19="female"</formula>
    </cfRule>
    <cfRule type="expression" dxfId="1706" priority="398">
      <formula>$B19="male"</formula>
    </cfRule>
    <cfRule type="expression" dxfId="1705" priority="399">
      <formula>$B19="male-both"</formula>
    </cfRule>
    <cfRule type="expression" dxfId="1704" priority="400">
      <formula>$B19="female-both"</formula>
    </cfRule>
  </conditionalFormatting>
  <conditionalFormatting sqref="C37:F37">
    <cfRule type="expression" dxfId="1703" priority="393">
      <formula>$B37="female"</formula>
    </cfRule>
    <cfRule type="expression" dxfId="1702" priority="394">
      <formula>$B37="male"</formula>
    </cfRule>
    <cfRule type="expression" dxfId="1701" priority="395">
      <formula>$B37="male-both"</formula>
    </cfRule>
    <cfRule type="expression" dxfId="1700" priority="396">
      <formula>$B37="female-both"</formula>
    </cfRule>
  </conditionalFormatting>
  <conditionalFormatting sqref="C46:F46">
    <cfRule type="expression" dxfId="1699" priority="389">
      <formula>$B46="female"</formula>
    </cfRule>
    <cfRule type="expression" dxfId="1698" priority="390">
      <formula>$B46="male"</formula>
    </cfRule>
    <cfRule type="expression" dxfId="1697" priority="391">
      <formula>$B46="male-both"</formula>
    </cfRule>
    <cfRule type="expression" dxfId="1696" priority="392">
      <formula>$B46="female-both"</formula>
    </cfRule>
  </conditionalFormatting>
  <conditionalFormatting sqref="E17:F18">
    <cfRule type="expression" dxfId="1695" priority="385">
      <formula>$B17="female"</formula>
    </cfRule>
    <cfRule type="expression" dxfId="1694" priority="386">
      <formula>$B17="male"</formula>
    </cfRule>
    <cfRule type="expression" dxfId="1693" priority="387">
      <formula>$B17="male-both"</formula>
    </cfRule>
    <cfRule type="expression" dxfId="1692" priority="388">
      <formula>$B17="female-both"</formula>
    </cfRule>
  </conditionalFormatting>
  <conditionalFormatting sqref="E20:F21">
    <cfRule type="expression" dxfId="1691" priority="381">
      <formula>$B20="female"</formula>
    </cfRule>
    <cfRule type="expression" dxfId="1690" priority="382">
      <formula>$B20="male"</formula>
    </cfRule>
    <cfRule type="expression" dxfId="1689" priority="383">
      <formula>$B20="male-both"</formula>
    </cfRule>
    <cfRule type="expression" dxfId="1688" priority="384">
      <formula>$B20="female-both"</formula>
    </cfRule>
  </conditionalFormatting>
  <conditionalFormatting sqref="C38:F39">
    <cfRule type="expression" dxfId="1687" priority="377">
      <formula>$B38="female"</formula>
    </cfRule>
    <cfRule type="expression" dxfId="1686" priority="378">
      <formula>$B38="male"</formula>
    </cfRule>
    <cfRule type="expression" dxfId="1685" priority="379">
      <formula>$B38="male-both"</formula>
    </cfRule>
    <cfRule type="expression" dxfId="1684" priority="380">
      <formula>$B38="female-both"</formula>
    </cfRule>
  </conditionalFormatting>
  <conditionalFormatting sqref="C47:F48">
    <cfRule type="expression" dxfId="1683" priority="373">
      <formula>$B47="female"</formula>
    </cfRule>
    <cfRule type="expression" dxfId="1682" priority="374">
      <formula>$B47="male"</formula>
    </cfRule>
    <cfRule type="expression" dxfId="1681" priority="375">
      <formula>$B47="male-both"</formula>
    </cfRule>
    <cfRule type="expression" dxfId="1680" priority="376">
      <formula>$B47="female-both"</formula>
    </cfRule>
  </conditionalFormatting>
  <conditionalFormatting sqref="E50:F51">
    <cfRule type="expression" dxfId="1679" priority="369">
      <formula>$B50="female"</formula>
    </cfRule>
    <cfRule type="expression" dxfId="1678" priority="370">
      <formula>$B50="male"</formula>
    </cfRule>
    <cfRule type="expression" dxfId="1677" priority="371">
      <formula>$B50="male-both"</formula>
    </cfRule>
    <cfRule type="expression" dxfId="1676" priority="372">
      <formula>$B50="female-both"</formula>
    </cfRule>
  </conditionalFormatting>
  <conditionalFormatting sqref="C53:F54">
    <cfRule type="expression" dxfId="1675" priority="365">
      <formula>$B53="female"</formula>
    </cfRule>
    <cfRule type="expression" dxfId="1674" priority="366">
      <formula>$B53="male"</formula>
    </cfRule>
    <cfRule type="expression" dxfId="1673" priority="367">
      <formula>$B53="male-both"</formula>
    </cfRule>
    <cfRule type="expression" dxfId="1672" priority="368">
      <formula>$B53="female-both"</formula>
    </cfRule>
  </conditionalFormatting>
  <conditionalFormatting sqref="E74:F75">
    <cfRule type="expression" dxfId="1671" priority="361">
      <formula>$B74="female"</formula>
    </cfRule>
    <cfRule type="expression" dxfId="1670" priority="362">
      <formula>$B74="male"</formula>
    </cfRule>
    <cfRule type="expression" dxfId="1669" priority="363">
      <formula>$B74="male-both"</formula>
    </cfRule>
    <cfRule type="expression" dxfId="1668" priority="364">
      <formula>$B74="female-both"</formula>
    </cfRule>
  </conditionalFormatting>
  <conditionalFormatting sqref="C77:F78">
    <cfRule type="expression" dxfId="1667" priority="357">
      <formula>$B77="female"</formula>
    </cfRule>
    <cfRule type="expression" dxfId="1666" priority="358">
      <formula>$B77="male"</formula>
    </cfRule>
    <cfRule type="expression" dxfId="1665" priority="359">
      <formula>$B77="male-both"</formula>
    </cfRule>
    <cfRule type="expression" dxfId="1664" priority="360">
      <formula>$B77="female-both"</formula>
    </cfRule>
  </conditionalFormatting>
  <conditionalFormatting sqref="A82:B82 G82:N82">
    <cfRule type="expression" dxfId="1663" priority="353">
      <formula>$B82="female"</formula>
    </cfRule>
    <cfRule type="expression" dxfId="1662" priority="354">
      <formula>$B82="male"</formula>
    </cfRule>
    <cfRule type="expression" dxfId="1661" priority="355">
      <formula>$B82="male-both"</formula>
    </cfRule>
    <cfRule type="expression" dxfId="1660" priority="356">
      <formula>$B82="female-both"</formula>
    </cfRule>
  </conditionalFormatting>
  <conditionalFormatting sqref="C82:F82">
    <cfRule type="expression" dxfId="1659" priority="349">
      <formula>$B82="female"</formula>
    </cfRule>
    <cfRule type="expression" dxfId="1658" priority="350">
      <formula>$B82="male"</formula>
    </cfRule>
    <cfRule type="expression" dxfId="1657" priority="351">
      <formula>$B82="male-both"</formula>
    </cfRule>
    <cfRule type="expression" dxfId="1656" priority="352">
      <formula>$B82="female-both"</formula>
    </cfRule>
  </conditionalFormatting>
  <conditionalFormatting sqref="A79:B79 G79:N79">
    <cfRule type="expression" dxfId="1655" priority="345">
      <formula>$B79="female"</formula>
    </cfRule>
    <cfRule type="expression" dxfId="1654" priority="346">
      <formula>$B79="male"</formula>
    </cfRule>
    <cfRule type="expression" dxfId="1653" priority="347">
      <formula>$B79="male-both"</formula>
    </cfRule>
    <cfRule type="expression" dxfId="1652" priority="348">
      <formula>$B79="female-both"</formula>
    </cfRule>
  </conditionalFormatting>
  <conditionalFormatting sqref="C79:F79">
    <cfRule type="expression" dxfId="1651" priority="341">
      <formula>$B79="female"</formula>
    </cfRule>
    <cfRule type="expression" dxfId="1650" priority="342">
      <formula>$B79="male"</formula>
    </cfRule>
    <cfRule type="expression" dxfId="1649" priority="343">
      <formula>$B79="male-both"</formula>
    </cfRule>
    <cfRule type="expression" dxfId="1648" priority="344">
      <formula>$B79="female-both"</formula>
    </cfRule>
  </conditionalFormatting>
  <conditionalFormatting sqref="A22:B22 G22:N22">
    <cfRule type="expression" dxfId="1647" priority="337">
      <formula>$B22="female"</formula>
    </cfRule>
    <cfRule type="expression" dxfId="1646" priority="338">
      <formula>$B22="male"</formula>
    </cfRule>
    <cfRule type="expression" dxfId="1645" priority="339">
      <formula>$B22="male-both"</formula>
    </cfRule>
    <cfRule type="expression" dxfId="1644" priority="340">
      <formula>$B22="female-both"</formula>
    </cfRule>
  </conditionalFormatting>
  <conditionalFormatting sqref="C22:F22">
    <cfRule type="expression" dxfId="1643" priority="333">
      <formula>$B22="female"</formula>
    </cfRule>
    <cfRule type="expression" dxfId="1642" priority="334">
      <formula>$B22="male"</formula>
    </cfRule>
    <cfRule type="expression" dxfId="1641" priority="335">
      <formula>$B22="male-both"</formula>
    </cfRule>
    <cfRule type="expression" dxfId="1640" priority="336">
      <formula>$B22="female-both"</formula>
    </cfRule>
  </conditionalFormatting>
  <conditionalFormatting sqref="A25:B25 G25:J25 L25:N25">
    <cfRule type="expression" dxfId="1639" priority="329">
      <formula>$B25="female"</formula>
    </cfRule>
    <cfRule type="expression" dxfId="1638" priority="330">
      <formula>$B25="male"</formula>
    </cfRule>
    <cfRule type="expression" dxfId="1637" priority="331">
      <formula>$B25="male-both"</formula>
    </cfRule>
    <cfRule type="expression" dxfId="1636" priority="332">
      <formula>$B25="female-both"</formula>
    </cfRule>
  </conditionalFormatting>
  <conditionalFormatting sqref="D25:F25">
    <cfRule type="expression" dxfId="1635" priority="325">
      <formula>$B25="female"</formula>
    </cfRule>
    <cfRule type="expression" dxfId="1634" priority="326">
      <formula>$B25="male"</formula>
    </cfRule>
    <cfRule type="expression" dxfId="1633" priority="327">
      <formula>$B25="male-both"</formula>
    </cfRule>
    <cfRule type="expression" dxfId="1632" priority="328">
      <formula>$B25="female-both"</formula>
    </cfRule>
  </conditionalFormatting>
  <conditionalFormatting sqref="G28:L28 A28:B28 N28">
    <cfRule type="expression" dxfId="1631" priority="321">
      <formula>$B28="female"</formula>
    </cfRule>
    <cfRule type="expression" dxfId="1630" priority="322">
      <formula>$B28="male"</formula>
    </cfRule>
    <cfRule type="expression" dxfId="1629" priority="323">
      <formula>$B28="male-both"</formula>
    </cfRule>
    <cfRule type="expression" dxfId="1628" priority="324">
      <formula>$B28="female-both"</formula>
    </cfRule>
  </conditionalFormatting>
  <conditionalFormatting sqref="C28:F28">
    <cfRule type="expression" dxfId="1627" priority="317">
      <formula>$B28="female"</formula>
    </cfRule>
    <cfRule type="expression" dxfId="1626" priority="318">
      <formula>$B28="male"</formula>
    </cfRule>
    <cfRule type="expression" dxfId="1625" priority="319">
      <formula>$B28="male-both"</formula>
    </cfRule>
    <cfRule type="expression" dxfId="1624" priority="320">
      <formula>$B28="female-both"</formula>
    </cfRule>
  </conditionalFormatting>
  <conditionalFormatting sqref="A31:B31 G31:N31">
    <cfRule type="expression" dxfId="1623" priority="313">
      <formula>$B31="female"</formula>
    </cfRule>
    <cfRule type="expression" dxfId="1622" priority="314">
      <formula>$B31="male"</formula>
    </cfRule>
    <cfRule type="expression" dxfId="1621" priority="315">
      <formula>$B31="male-both"</formula>
    </cfRule>
    <cfRule type="expression" dxfId="1620" priority="316">
      <formula>$B31="female-both"</formula>
    </cfRule>
  </conditionalFormatting>
  <conditionalFormatting sqref="C31:F31">
    <cfRule type="expression" dxfId="1619" priority="309">
      <formula>$B31="female"</formula>
    </cfRule>
    <cfRule type="expression" dxfId="1618" priority="310">
      <formula>$B31="male"</formula>
    </cfRule>
    <cfRule type="expression" dxfId="1617" priority="311">
      <formula>$B31="male-both"</formula>
    </cfRule>
    <cfRule type="expression" dxfId="1616" priority="312">
      <formula>$B31="female-both"</formula>
    </cfRule>
  </conditionalFormatting>
  <conditionalFormatting sqref="G34:N34 A34:B34">
    <cfRule type="expression" dxfId="1615" priority="305">
      <formula>$B34="female"</formula>
    </cfRule>
    <cfRule type="expression" dxfId="1614" priority="306">
      <formula>$B34="male"</formula>
    </cfRule>
    <cfRule type="expression" dxfId="1613" priority="307">
      <formula>$B34="male-both"</formula>
    </cfRule>
    <cfRule type="expression" dxfId="1612" priority="308">
      <formula>$B34="female-both"</formula>
    </cfRule>
  </conditionalFormatting>
  <conditionalFormatting sqref="C34:F34">
    <cfRule type="expression" dxfId="1611" priority="301">
      <formula>$B34="female"</formula>
    </cfRule>
    <cfRule type="expression" dxfId="1610" priority="302">
      <formula>$B34="male"</formula>
    </cfRule>
    <cfRule type="expression" dxfId="1609" priority="303">
      <formula>$B34="male-both"</formula>
    </cfRule>
    <cfRule type="expression" dxfId="1608" priority="304">
      <formula>$B34="female-both"</formula>
    </cfRule>
  </conditionalFormatting>
  <conditionalFormatting sqref="A40:B40 G40:N40">
    <cfRule type="expression" dxfId="1607" priority="297">
      <formula>$B40="female"</formula>
    </cfRule>
    <cfRule type="expression" dxfId="1606" priority="298">
      <formula>$B40="male"</formula>
    </cfRule>
    <cfRule type="expression" dxfId="1605" priority="299">
      <formula>$B40="male-both"</formula>
    </cfRule>
    <cfRule type="expression" dxfId="1604" priority="300">
      <formula>$B40="female-both"</formula>
    </cfRule>
  </conditionalFormatting>
  <conditionalFormatting sqref="C40:F40">
    <cfRule type="expression" dxfId="1603" priority="293">
      <formula>$B40="female"</formula>
    </cfRule>
    <cfRule type="expression" dxfId="1602" priority="294">
      <formula>$B40="male"</formula>
    </cfRule>
    <cfRule type="expression" dxfId="1601" priority="295">
      <formula>$B40="male-both"</formula>
    </cfRule>
    <cfRule type="expression" dxfId="1600" priority="296">
      <formula>$B40="female-both"</formula>
    </cfRule>
  </conditionalFormatting>
  <conditionalFormatting sqref="G43:N43 A43:B43">
    <cfRule type="expression" dxfId="1599" priority="289">
      <formula>$B43="female"</formula>
    </cfRule>
    <cfRule type="expression" dxfId="1598" priority="290">
      <formula>$B43="male"</formula>
    </cfRule>
    <cfRule type="expression" dxfId="1597" priority="291">
      <formula>$B43="male-both"</formula>
    </cfRule>
    <cfRule type="expression" dxfId="1596" priority="292">
      <formula>$B43="female-both"</formula>
    </cfRule>
  </conditionalFormatting>
  <conditionalFormatting sqref="C43:F43">
    <cfRule type="expression" dxfId="1595" priority="285">
      <formula>$B43="female"</formula>
    </cfRule>
    <cfRule type="expression" dxfId="1594" priority="286">
      <formula>$B43="male"</formula>
    </cfRule>
    <cfRule type="expression" dxfId="1593" priority="287">
      <formula>$B43="male-both"</formula>
    </cfRule>
    <cfRule type="expression" dxfId="1592" priority="288">
      <formula>$B43="female-both"</formula>
    </cfRule>
  </conditionalFormatting>
  <conditionalFormatting sqref="A55:B55 G55:N55">
    <cfRule type="expression" dxfId="1591" priority="281">
      <formula>$B55="female"</formula>
    </cfRule>
    <cfRule type="expression" dxfId="1590" priority="282">
      <formula>$B55="male"</formula>
    </cfRule>
    <cfRule type="expression" dxfId="1589" priority="283">
      <formula>$B55="male-both"</formula>
    </cfRule>
    <cfRule type="expression" dxfId="1588" priority="284">
      <formula>$B55="female-both"</formula>
    </cfRule>
  </conditionalFormatting>
  <conditionalFormatting sqref="C55:F55">
    <cfRule type="expression" dxfId="1587" priority="277">
      <formula>$B55="female"</formula>
    </cfRule>
    <cfRule type="expression" dxfId="1586" priority="278">
      <formula>$B55="male"</formula>
    </cfRule>
    <cfRule type="expression" dxfId="1585" priority="279">
      <formula>$B55="male-both"</formula>
    </cfRule>
    <cfRule type="expression" dxfId="1584" priority="280">
      <formula>$B55="female-both"</formula>
    </cfRule>
  </conditionalFormatting>
  <conditionalFormatting sqref="G58:N58 A58:B58">
    <cfRule type="expression" dxfId="1583" priority="273">
      <formula>$B58="female"</formula>
    </cfRule>
    <cfRule type="expression" dxfId="1582" priority="274">
      <formula>$B58="male"</formula>
    </cfRule>
    <cfRule type="expression" dxfId="1581" priority="275">
      <formula>$B58="male-both"</formula>
    </cfRule>
    <cfRule type="expression" dxfId="1580" priority="276">
      <formula>$B58="female-both"</formula>
    </cfRule>
  </conditionalFormatting>
  <conditionalFormatting sqref="C58:F58">
    <cfRule type="expression" dxfId="1579" priority="269">
      <formula>$B58="female"</formula>
    </cfRule>
    <cfRule type="expression" dxfId="1578" priority="270">
      <formula>$B58="male"</formula>
    </cfRule>
    <cfRule type="expression" dxfId="1577" priority="271">
      <formula>$B58="male-both"</formula>
    </cfRule>
    <cfRule type="expression" dxfId="1576" priority="272">
      <formula>$B58="female-both"</formula>
    </cfRule>
  </conditionalFormatting>
  <conditionalFormatting sqref="A61:B61">
    <cfRule type="expression" dxfId="1575" priority="265">
      <formula>$B61="female"</formula>
    </cfRule>
    <cfRule type="expression" dxfId="1574" priority="266">
      <formula>$B61="male"</formula>
    </cfRule>
    <cfRule type="expression" dxfId="1573" priority="267">
      <formula>$B61="male-both"</formula>
    </cfRule>
    <cfRule type="expression" dxfId="1572" priority="268">
      <formula>$B61="female-both"</formula>
    </cfRule>
  </conditionalFormatting>
  <conditionalFormatting sqref="C61:D61">
    <cfRule type="expression" dxfId="1571" priority="261">
      <formula>$B61="female"</formula>
    </cfRule>
    <cfRule type="expression" dxfId="1570" priority="262">
      <formula>$B61="male"</formula>
    </cfRule>
    <cfRule type="expression" dxfId="1569" priority="263">
      <formula>$B61="male-both"</formula>
    </cfRule>
    <cfRule type="expression" dxfId="1568" priority="264">
      <formula>$B61="female-both"</formula>
    </cfRule>
  </conditionalFormatting>
  <conditionalFormatting sqref="G64:N64 A64:B64">
    <cfRule type="expression" dxfId="1567" priority="257">
      <formula>$B64="female"</formula>
    </cfRule>
    <cfRule type="expression" dxfId="1566" priority="258">
      <formula>$B64="male"</formula>
    </cfRule>
    <cfRule type="expression" dxfId="1565" priority="259">
      <formula>$B64="male-both"</formula>
    </cfRule>
    <cfRule type="expression" dxfId="1564" priority="260">
      <formula>$B64="female-both"</formula>
    </cfRule>
  </conditionalFormatting>
  <conditionalFormatting sqref="C64:F64">
    <cfRule type="expression" dxfId="1563" priority="253">
      <formula>$B64="female"</formula>
    </cfRule>
    <cfRule type="expression" dxfId="1562" priority="254">
      <formula>$B64="male"</formula>
    </cfRule>
    <cfRule type="expression" dxfId="1561" priority="255">
      <formula>$B64="male-both"</formula>
    </cfRule>
    <cfRule type="expression" dxfId="1560" priority="256">
      <formula>$B64="female-both"</formula>
    </cfRule>
  </conditionalFormatting>
  <conditionalFormatting sqref="A67:B67 G67:N67">
    <cfRule type="expression" dxfId="1559" priority="249">
      <formula>$B67="female"</formula>
    </cfRule>
    <cfRule type="expression" dxfId="1558" priority="250">
      <formula>$B67="male"</formula>
    </cfRule>
    <cfRule type="expression" dxfId="1557" priority="251">
      <formula>$B67="male-both"</formula>
    </cfRule>
    <cfRule type="expression" dxfId="1556" priority="252">
      <formula>$B67="female-both"</formula>
    </cfRule>
  </conditionalFormatting>
  <conditionalFormatting sqref="C67:F67">
    <cfRule type="expression" dxfId="1555" priority="245">
      <formula>$B67="female"</formula>
    </cfRule>
    <cfRule type="expression" dxfId="1554" priority="246">
      <formula>$B67="male"</formula>
    </cfRule>
    <cfRule type="expression" dxfId="1553" priority="247">
      <formula>$B67="male-both"</formula>
    </cfRule>
    <cfRule type="expression" dxfId="1552" priority="248">
      <formula>$B67="female-both"</formula>
    </cfRule>
  </conditionalFormatting>
  <conditionalFormatting sqref="K26:K27">
    <cfRule type="expression" dxfId="1551" priority="241">
      <formula>$B26="female"</formula>
    </cfRule>
    <cfRule type="expression" dxfId="1550" priority="242">
      <formula>$B26="male"</formula>
    </cfRule>
    <cfRule type="expression" dxfId="1549" priority="243">
      <formula>$B26="male-both"</formula>
    </cfRule>
    <cfRule type="expression" dxfId="1548" priority="244">
      <formula>$B26="female-both"</formula>
    </cfRule>
  </conditionalFormatting>
  <conditionalFormatting sqref="K25">
    <cfRule type="expression" dxfId="1547" priority="237">
      <formula>$B25="female"</formula>
    </cfRule>
    <cfRule type="expression" dxfId="1546" priority="238">
      <formula>$B25="male"</formula>
    </cfRule>
    <cfRule type="expression" dxfId="1545" priority="239">
      <formula>$B25="male-both"</formula>
    </cfRule>
    <cfRule type="expression" dxfId="1544" priority="240">
      <formula>$B25="female-both"</formula>
    </cfRule>
  </conditionalFormatting>
  <conditionalFormatting sqref="C25">
    <cfRule type="expression" dxfId="1543" priority="229">
      <formula>$B25="female"</formula>
    </cfRule>
    <cfRule type="expression" dxfId="1542" priority="230">
      <formula>$B25="male"</formula>
    </cfRule>
    <cfRule type="expression" dxfId="1541" priority="231">
      <formula>$B25="male-both"</formula>
    </cfRule>
    <cfRule type="expression" dxfId="1540" priority="232">
      <formula>$B25="female-both"</formula>
    </cfRule>
  </conditionalFormatting>
  <conditionalFormatting sqref="A99:N101">
    <cfRule type="expression" dxfId="1539" priority="225">
      <formula>$B99="female"</formula>
    </cfRule>
    <cfRule type="expression" dxfId="1538" priority="226">
      <formula>$B99="male"</formula>
    </cfRule>
    <cfRule type="expression" dxfId="1537" priority="227">
      <formula>$B99="male-both"</formula>
    </cfRule>
    <cfRule type="expression" dxfId="1536" priority="228">
      <formula>$B99="female-both"</formula>
    </cfRule>
  </conditionalFormatting>
  <conditionalFormatting sqref="D11">
    <cfRule type="expression" dxfId="1535" priority="221">
      <formula>$B11="female"</formula>
    </cfRule>
    <cfRule type="expression" dxfId="1534" priority="222">
      <formula>$B11="male"</formula>
    </cfRule>
    <cfRule type="expression" dxfId="1533" priority="223">
      <formula>$B11="male-both"</formula>
    </cfRule>
    <cfRule type="expression" dxfId="1532" priority="224">
      <formula>$B11="female-both"</formula>
    </cfRule>
  </conditionalFormatting>
  <conditionalFormatting sqref="D12">
    <cfRule type="expression" dxfId="1531" priority="217">
      <formula>$B12="female"</formula>
    </cfRule>
    <cfRule type="expression" dxfId="1530" priority="218">
      <formula>$B12="male"</formula>
    </cfRule>
    <cfRule type="expression" dxfId="1529" priority="219">
      <formula>$B12="male-both"</formula>
    </cfRule>
    <cfRule type="expression" dxfId="1528" priority="220">
      <formula>$B12="female-both"</formula>
    </cfRule>
  </conditionalFormatting>
  <conditionalFormatting sqref="C20:D20">
    <cfRule type="expression" dxfId="1527" priority="213">
      <formula>$B20="female"</formula>
    </cfRule>
    <cfRule type="expression" dxfId="1526" priority="214">
      <formula>$B20="male"</formula>
    </cfRule>
    <cfRule type="expression" dxfId="1525" priority="215">
      <formula>$B20="male-both"</formula>
    </cfRule>
    <cfRule type="expression" dxfId="1524" priority="216">
      <formula>$B20="female-both"</formula>
    </cfRule>
  </conditionalFormatting>
  <conditionalFormatting sqref="C21:D21">
    <cfRule type="expression" dxfId="1523" priority="209">
      <formula>$B21="female"</formula>
    </cfRule>
    <cfRule type="expression" dxfId="1522" priority="210">
      <formula>$B21="male"</formula>
    </cfRule>
    <cfRule type="expression" dxfId="1521" priority="211">
      <formula>$B21="male-both"</formula>
    </cfRule>
    <cfRule type="expression" dxfId="1520" priority="212">
      <formula>$B21="female-both"</formula>
    </cfRule>
  </conditionalFormatting>
  <conditionalFormatting sqref="M50:N51">
    <cfRule type="expression" dxfId="1519" priority="205">
      <formula>$B50="female"</formula>
    </cfRule>
    <cfRule type="expression" dxfId="1518" priority="206">
      <formula>$B50="male"</formula>
    </cfRule>
    <cfRule type="expression" dxfId="1517" priority="207">
      <formula>$B50="male-both"</formula>
    </cfRule>
    <cfRule type="expression" dxfId="1516" priority="208">
      <formula>$B50="female-both"</formula>
    </cfRule>
  </conditionalFormatting>
  <conditionalFormatting sqref="M49:N49">
    <cfRule type="expression" dxfId="1515" priority="201">
      <formula>$B49="female"</formula>
    </cfRule>
    <cfRule type="expression" dxfId="1514" priority="202">
      <formula>$B49="male"</formula>
    </cfRule>
    <cfRule type="expression" dxfId="1513" priority="203">
      <formula>$B49="male-both"</formula>
    </cfRule>
    <cfRule type="expression" dxfId="1512" priority="204">
      <formula>$B49="female-both"</formula>
    </cfRule>
  </conditionalFormatting>
  <conditionalFormatting sqref="C50:D50">
    <cfRule type="expression" dxfId="1511" priority="197">
      <formula>$B50="female"</formula>
    </cfRule>
    <cfRule type="expression" dxfId="1510" priority="198">
      <formula>$B50="male"</formula>
    </cfRule>
    <cfRule type="expression" dxfId="1509" priority="199">
      <formula>$B50="male-both"</formula>
    </cfRule>
    <cfRule type="expression" dxfId="1508" priority="200">
      <formula>$B50="female-both"</formula>
    </cfRule>
  </conditionalFormatting>
  <conditionalFormatting sqref="C51:D51">
    <cfRule type="expression" dxfId="1507" priority="193">
      <formula>$B51="female"</formula>
    </cfRule>
    <cfRule type="expression" dxfId="1506" priority="194">
      <formula>$B51="male"</formula>
    </cfRule>
    <cfRule type="expression" dxfId="1505" priority="195">
      <formula>$B51="male-both"</formula>
    </cfRule>
    <cfRule type="expression" dxfId="1504" priority="196">
      <formula>$B51="female-both"</formula>
    </cfRule>
  </conditionalFormatting>
  <conditionalFormatting sqref="C74:D74">
    <cfRule type="expression" dxfId="1503" priority="189">
      <formula>$B74="female"</formula>
    </cfRule>
    <cfRule type="expression" dxfId="1502" priority="190">
      <formula>$B74="male"</formula>
    </cfRule>
    <cfRule type="expression" dxfId="1501" priority="191">
      <formula>$B74="male-both"</formula>
    </cfRule>
    <cfRule type="expression" dxfId="1500" priority="192">
      <formula>$B74="female-both"</formula>
    </cfRule>
  </conditionalFormatting>
  <conditionalFormatting sqref="C75:D75">
    <cfRule type="expression" dxfId="1499" priority="185">
      <formula>$B75="female"</formula>
    </cfRule>
    <cfRule type="expression" dxfId="1498" priority="186">
      <formula>$B75="male"</formula>
    </cfRule>
    <cfRule type="expression" dxfId="1497" priority="187">
      <formula>$B75="male-both"</formula>
    </cfRule>
    <cfRule type="expression" dxfId="1496" priority="188">
      <formula>$B75="female-both"</formula>
    </cfRule>
  </conditionalFormatting>
  <conditionalFormatting sqref="C17:D17">
    <cfRule type="expression" dxfId="1495" priority="181">
      <formula>$B17="female"</formula>
    </cfRule>
    <cfRule type="expression" dxfId="1494" priority="182">
      <formula>$B17="male"</formula>
    </cfRule>
    <cfRule type="expression" dxfId="1493" priority="183">
      <formula>$B17="male-both"</formula>
    </cfRule>
    <cfRule type="expression" dxfId="1492" priority="184">
      <formula>$B17="female-both"</formula>
    </cfRule>
  </conditionalFormatting>
  <conditionalFormatting sqref="C18:D18">
    <cfRule type="expression" dxfId="1491" priority="177">
      <formula>$B18="female"</formula>
    </cfRule>
    <cfRule type="expression" dxfId="1490" priority="178">
      <formula>$B18="male"</formula>
    </cfRule>
    <cfRule type="expression" dxfId="1489" priority="179">
      <formula>$B18="male-both"</formula>
    </cfRule>
    <cfRule type="expression" dxfId="1488" priority="180">
      <formula>$B18="female-both"</formula>
    </cfRule>
  </conditionalFormatting>
  <conditionalFormatting sqref="C23:D23">
    <cfRule type="expression" dxfId="1487" priority="173">
      <formula>$B23="female"</formula>
    </cfRule>
    <cfRule type="expression" dxfId="1486" priority="174">
      <formula>$B23="male"</formula>
    </cfRule>
    <cfRule type="expression" dxfId="1485" priority="175">
      <formula>$B23="male-both"</formula>
    </cfRule>
    <cfRule type="expression" dxfId="1484" priority="176">
      <formula>$B23="female-both"</formula>
    </cfRule>
  </conditionalFormatting>
  <conditionalFormatting sqref="C24:D24">
    <cfRule type="expression" dxfId="1483" priority="169">
      <formula>$B24="female"</formula>
    </cfRule>
    <cfRule type="expression" dxfId="1482" priority="170">
      <formula>$B24="male"</formula>
    </cfRule>
    <cfRule type="expression" dxfId="1481" priority="171">
      <formula>$B24="male-both"</formula>
    </cfRule>
    <cfRule type="expression" dxfId="1480" priority="172">
      <formula>$B24="female-both"</formula>
    </cfRule>
  </conditionalFormatting>
  <conditionalFormatting sqref="D26">
    <cfRule type="expression" dxfId="1479" priority="165">
      <formula>$B26="female"</formula>
    </cfRule>
    <cfRule type="expression" dxfId="1478" priority="166">
      <formula>$B26="male"</formula>
    </cfRule>
    <cfRule type="expression" dxfId="1477" priority="167">
      <formula>$B26="male-both"</formula>
    </cfRule>
    <cfRule type="expression" dxfId="1476" priority="168">
      <formula>$B26="female-both"</formula>
    </cfRule>
  </conditionalFormatting>
  <conditionalFormatting sqref="C26">
    <cfRule type="expression" dxfId="1475" priority="161">
      <formula>$B26="female"</formula>
    </cfRule>
    <cfRule type="expression" dxfId="1474" priority="162">
      <formula>$B26="male"</formula>
    </cfRule>
    <cfRule type="expression" dxfId="1473" priority="163">
      <formula>$B26="male-both"</formula>
    </cfRule>
    <cfRule type="expression" dxfId="1472" priority="164">
      <formula>$B26="female-both"</formula>
    </cfRule>
  </conditionalFormatting>
  <conditionalFormatting sqref="D27">
    <cfRule type="expression" dxfId="1471" priority="157">
      <formula>$B27="female"</formula>
    </cfRule>
    <cfRule type="expression" dxfId="1470" priority="158">
      <formula>$B27="male"</formula>
    </cfRule>
    <cfRule type="expression" dxfId="1469" priority="159">
      <formula>$B27="male-both"</formula>
    </cfRule>
    <cfRule type="expression" dxfId="1468" priority="160">
      <formula>$B27="female-both"</formula>
    </cfRule>
  </conditionalFormatting>
  <conditionalFormatting sqref="C27">
    <cfRule type="expression" dxfId="1467" priority="153">
      <formula>$B27="female"</formula>
    </cfRule>
    <cfRule type="expression" dxfId="1466" priority="154">
      <formula>$B27="male"</formula>
    </cfRule>
    <cfRule type="expression" dxfId="1465" priority="155">
      <formula>$B27="male-both"</formula>
    </cfRule>
    <cfRule type="expression" dxfId="1464" priority="156">
      <formula>$B27="female-both"</formula>
    </cfRule>
  </conditionalFormatting>
  <conditionalFormatting sqref="M29:M30">
    <cfRule type="expression" dxfId="1463" priority="149">
      <formula>$B29="female"</formula>
    </cfRule>
    <cfRule type="expression" dxfId="1462" priority="150">
      <formula>$B29="male"</formula>
    </cfRule>
    <cfRule type="expression" dxfId="1461" priority="151">
      <formula>$B29="male-both"</formula>
    </cfRule>
    <cfRule type="expression" dxfId="1460" priority="152">
      <formula>$B29="female-both"</formula>
    </cfRule>
  </conditionalFormatting>
  <conditionalFormatting sqref="M28">
    <cfRule type="expression" dxfId="1459" priority="145">
      <formula>$B28="female"</formula>
    </cfRule>
    <cfRule type="expression" dxfId="1458" priority="146">
      <formula>$B28="male"</formula>
    </cfRule>
    <cfRule type="expression" dxfId="1457" priority="147">
      <formula>$B28="male-both"</formula>
    </cfRule>
    <cfRule type="expression" dxfId="1456" priority="148">
      <formula>$B28="female-both"</formula>
    </cfRule>
  </conditionalFormatting>
  <conditionalFormatting sqref="G62:N63">
    <cfRule type="expression" dxfId="1455" priority="141">
      <formula>$B62="female"</formula>
    </cfRule>
    <cfRule type="expression" dxfId="1454" priority="142">
      <formula>$B62="male"</formula>
    </cfRule>
    <cfRule type="expression" dxfId="1453" priority="143">
      <formula>$B62="male-both"</formula>
    </cfRule>
    <cfRule type="expression" dxfId="1452" priority="144">
      <formula>$B62="female-both"</formula>
    </cfRule>
  </conditionalFormatting>
  <conditionalFormatting sqref="E62:F63">
    <cfRule type="expression" dxfId="1451" priority="137">
      <formula>$B62="female"</formula>
    </cfRule>
    <cfRule type="expression" dxfId="1450" priority="138">
      <formula>$B62="male"</formula>
    </cfRule>
    <cfRule type="expression" dxfId="1449" priority="139">
      <formula>$B62="male-both"</formula>
    </cfRule>
    <cfRule type="expression" dxfId="1448" priority="140">
      <formula>$B62="female-both"</formula>
    </cfRule>
  </conditionalFormatting>
  <conditionalFormatting sqref="G61:N61">
    <cfRule type="expression" dxfId="1447" priority="133">
      <formula>$B61="female"</formula>
    </cfRule>
    <cfRule type="expression" dxfId="1446" priority="134">
      <formula>$B61="male"</formula>
    </cfRule>
    <cfRule type="expression" dxfId="1445" priority="135">
      <formula>$B61="male-both"</formula>
    </cfRule>
    <cfRule type="expression" dxfId="1444" priority="136">
      <formula>$B61="female-both"</formula>
    </cfRule>
  </conditionalFormatting>
  <conditionalFormatting sqref="E61:F61">
    <cfRule type="expression" dxfId="1443" priority="129">
      <formula>$B61="female"</formula>
    </cfRule>
    <cfRule type="expression" dxfId="1442" priority="130">
      <formula>$B61="male"</formula>
    </cfRule>
    <cfRule type="expression" dxfId="1441" priority="131">
      <formula>$B61="male-both"</formula>
    </cfRule>
    <cfRule type="expression" dxfId="1440" priority="132">
      <formula>$B61="female-both"</formula>
    </cfRule>
  </conditionalFormatting>
  <conditionalFormatting sqref="O38:R39 O20:R21 O14:R15 O17:R18 O77:R78 O74:R75 O53:R54 O50:R51 O11:R12 O8:R9 O5:R6 O71:R72 O83:R84 O80:R81 O23:R24 O29:R30 O32:R33 O35:R36 O41:R42 O44:R45 O56:R57 O62:R63 O68:R69 P26:R27 O47:R48 O59:R60 O65:R66">
    <cfRule type="expression" dxfId="1439" priority="125">
      <formula>$B5="female"</formula>
    </cfRule>
    <cfRule type="expression" dxfId="1438" priority="126">
      <formula>$B5="male"</formula>
    </cfRule>
    <cfRule type="expression" dxfId="1437" priority="127">
      <formula>$B5="male-both"</formula>
    </cfRule>
    <cfRule type="expression" dxfId="1436" priority="128">
      <formula>$B5="female-both"</formula>
    </cfRule>
  </conditionalFormatting>
  <conditionalFormatting sqref="O4:R4">
    <cfRule type="expression" dxfId="1435" priority="121">
      <formula>$B4="female"</formula>
    </cfRule>
    <cfRule type="expression" dxfId="1434" priority="122">
      <formula>$B4="male"</formula>
    </cfRule>
    <cfRule type="expression" dxfId="1433" priority="123">
      <formula>$B4="male-both"</formula>
    </cfRule>
    <cfRule type="expression" dxfId="1432" priority="124">
      <formula>$B4="female-both"</formula>
    </cfRule>
  </conditionalFormatting>
  <conditionalFormatting sqref="O10:R10">
    <cfRule type="expression" dxfId="1431" priority="117">
      <formula>$B10="female"</formula>
    </cfRule>
    <cfRule type="expression" dxfId="1430" priority="118">
      <formula>$B10="male"</formula>
    </cfRule>
    <cfRule type="expression" dxfId="1429" priority="119">
      <formula>$B10="male-both"</formula>
    </cfRule>
    <cfRule type="expression" dxfId="1428" priority="120">
      <formula>$B10="female-both"</formula>
    </cfRule>
  </conditionalFormatting>
  <conditionalFormatting sqref="O7:R7">
    <cfRule type="expression" dxfId="1427" priority="113">
      <formula>$B7="female"</formula>
    </cfRule>
    <cfRule type="expression" dxfId="1426" priority="114">
      <formula>$B7="male"</formula>
    </cfRule>
    <cfRule type="expression" dxfId="1425" priority="115">
      <formula>$B7="male-both"</formula>
    </cfRule>
    <cfRule type="expression" dxfId="1424" priority="116">
      <formula>$B7="female-both"</formula>
    </cfRule>
  </conditionalFormatting>
  <conditionalFormatting sqref="O49:R49">
    <cfRule type="expression" dxfId="1423" priority="109">
      <formula>$B49="female"</formula>
    </cfRule>
    <cfRule type="expression" dxfId="1422" priority="110">
      <formula>$B49="male"</formula>
    </cfRule>
    <cfRule type="expression" dxfId="1421" priority="111">
      <formula>$B49="male-both"</formula>
    </cfRule>
    <cfRule type="expression" dxfId="1420" priority="112">
      <formula>$B49="female-both"</formula>
    </cfRule>
  </conditionalFormatting>
  <conditionalFormatting sqref="O52:R52">
    <cfRule type="expression" dxfId="1419" priority="105">
      <formula>$B52="female"</formula>
    </cfRule>
    <cfRule type="expression" dxfId="1418" priority="106">
      <formula>$B52="male"</formula>
    </cfRule>
    <cfRule type="expression" dxfId="1417" priority="107">
      <formula>$B52="male-both"</formula>
    </cfRule>
    <cfRule type="expression" dxfId="1416" priority="108">
      <formula>$B52="female-both"</formula>
    </cfRule>
  </conditionalFormatting>
  <conditionalFormatting sqref="O70:R70">
    <cfRule type="expression" dxfId="1415" priority="101">
      <formula>$B70="female"</formula>
    </cfRule>
    <cfRule type="expression" dxfId="1414" priority="102">
      <formula>$B70="male"</formula>
    </cfRule>
    <cfRule type="expression" dxfId="1413" priority="103">
      <formula>$B70="male-both"</formula>
    </cfRule>
    <cfRule type="expression" dxfId="1412" priority="104">
      <formula>$B70="female-both"</formula>
    </cfRule>
  </conditionalFormatting>
  <conditionalFormatting sqref="O73:R73">
    <cfRule type="expression" dxfId="1411" priority="97">
      <formula>$B73="female"</formula>
    </cfRule>
    <cfRule type="expression" dxfId="1410" priority="98">
      <formula>$B73="male"</formula>
    </cfRule>
    <cfRule type="expression" dxfId="1409" priority="99">
      <formula>$B73="male-both"</formula>
    </cfRule>
    <cfRule type="expression" dxfId="1408" priority="100">
      <formula>$B73="female-both"</formula>
    </cfRule>
  </conditionalFormatting>
  <conditionalFormatting sqref="O76:P76">
    <cfRule type="expression" dxfId="1407" priority="93">
      <formula>$B76="female"</formula>
    </cfRule>
    <cfRule type="expression" dxfId="1406" priority="94">
      <formula>$B76="male"</formula>
    </cfRule>
    <cfRule type="expression" dxfId="1405" priority="95">
      <formula>$B76="male-both"</formula>
    </cfRule>
    <cfRule type="expression" dxfId="1404" priority="96">
      <formula>$B76="female-both"</formula>
    </cfRule>
  </conditionalFormatting>
  <conditionalFormatting sqref="Q76:R76">
    <cfRule type="expression" dxfId="1403" priority="89">
      <formula>$B76="female"</formula>
    </cfRule>
    <cfRule type="expression" dxfId="1402" priority="90">
      <formula>$B76="male"</formula>
    </cfRule>
    <cfRule type="expression" dxfId="1401" priority="91">
      <formula>$B76="male-both"</formula>
    </cfRule>
    <cfRule type="expression" dxfId="1400" priority="92">
      <formula>$B76="female-both"</formula>
    </cfRule>
  </conditionalFormatting>
  <conditionalFormatting sqref="O16:R16">
    <cfRule type="expression" dxfId="1399" priority="85">
      <formula>$B16="female"</formula>
    </cfRule>
    <cfRule type="expression" dxfId="1398" priority="86">
      <formula>$B16="male"</formula>
    </cfRule>
    <cfRule type="expression" dxfId="1397" priority="87">
      <formula>$B16="male-both"</formula>
    </cfRule>
    <cfRule type="expression" dxfId="1396" priority="88">
      <formula>$B16="female-both"</formula>
    </cfRule>
  </conditionalFormatting>
  <conditionalFormatting sqref="O13:R13">
    <cfRule type="expression" dxfId="1395" priority="81">
      <formula>$B13="female"</formula>
    </cfRule>
    <cfRule type="expression" dxfId="1394" priority="82">
      <formula>$B13="male"</formula>
    </cfRule>
    <cfRule type="expression" dxfId="1393" priority="83">
      <formula>$B13="male-both"</formula>
    </cfRule>
    <cfRule type="expression" dxfId="1392" priority="84">
      <formula>$B13="female-both"</formula>
    </cfRule>
  </conditionalFormatting>
  <conditionalFormatting sqref="O19:R19">
    <cfRule type="expression" dxfId="1391" priority="77">
      <formula>$B19="female"</formula>
    </cfRule>
    <cfRule type="expression" dxfId="1390" priority="78">
      <formula>$B19="male"</formula>
    </cfRule>
    <cfRule type="expression" dxfId="1389" priority="79">
      <formula>$B19="male-both"</formula>
    </cfRule>
    <cfRule type="expression" dxfId="1388" priority="80">
      <formula>$B19="female-both"</formula>
    </cfRule>
  </conditionalFormatting>
  <conditionalFormatting sqref="O37:R37">
    <cfRule type="expression" dxfId="1387" priority="73">
      <formula>$B37="female"</formula>
    </cfRule>
    <cfRule type="expression" dxfId="1386" priority="74">
      <formula>$B37="male"</formula>
    </cfRule>
    <cfRule type="expression" dxfId="1385" priority="75">
      <formula>$B37="male-both"</formula>
    </cfRule>
    <cfRule type="expression" dxfId="1384" priority="76">
      <formula>$B37="female-both"</formula>
    </cfRule>
  </conditionalFormatting>
  <conditionalFormatting sqref="O46:R46">
    <cfRule type="expression" dxfId="1383" priority="69">
      <formula>$B46="female"</formula>
    </cfRule>
    <cfRule type="expression" dxfId="1382" priority="70">
      <formula>$B46="male"</formula>
    </cfRule>
    <cfRule type="expression" dxfId="1381" priority="71">
      <formula>$B46="male-both"</formula>
    </cfRule>
    <cfRule type="expression" dxfId="1380" priority="72">
      <formula>$B46="female-both"</formula>
    </cfRule>
  </conditionalFormatting>
  <conditionalFormatting sqref="O82:R82">
    <cfRule type="expression" dxfId="1379" priority="65">
      <formula>$B82="female"</formula>
    </cfRule>
    <cfRule type="expression" dxfId="1378" priority="66">
      <formula>$B82="male"</formula>
    </cfRule>
    <cfRule type="expression" dxfId="1377" priority="67">
      <formula>$B82="male-both"</formula>
    </cfRule>
    <cfRule type="expression" dxfId="1376" priority="68">
      <formula>$B82="female-both"</formula>
    </cfRule>
  </conditionalFormatting>
  <conditionalFormatting sqref="O79:R79">
    <cfRule type="expression" dxfId="1375" priority="61">
      <formula>$B79="female"</formula>
    </cfRule>
    <cfRule type="expression" dxfId="1374" priority="62">
      <formula>$B79="male"</formula>
    </cfRule>
    <cfRule type="expression" dxfId="1373" priority="63">
      <formula>$B79="male-both"</formula>
    </cfRule>
    <cfRule type="expression" dxfId="1372" priority="64">
      <formula>$B79="female-both"</formula>
    </cfRule>
  </conditionalFormatting>
  <conditionalFormatting sqref="O22:R22">
    <cfRule type="expression" dxfId="1371" priority="57">
      <formula>$B22="female"</formula>
    </cfRule>
    <cfRule type="expression" dxfId="1370" priority="58">
      <formula>$B22="male"</formula>
    </cfRule>
    <cfRule type="expression" dxfId="1369" priority="59">
      <formula>$B22="male-both"</formula>
    </cfRule>
    <cfRule type="expression" dxfId="1368" priority="60">
      <formula>$B22="female-both"</formula>
    </cfRule>
  </conditionalFormatting>
  <conditionalFormatting sqref="P25:R25">
    <cfRule type="expression" dxfId="1367" priority="53">
      <formula>$B25="female"</formula>
    </cfRule>
    <cfRule type="expression" dxfId="1366" priority="54">
      <formula>$B25="male"</formula>
    </cfRule>
    <cfRule type="expression" dxfId="1365" priority="55">
      <formula>$B25="male-both"</formula>
    </cfRule>
    <cfRule type="expression" dxfId="1364" priority="56">
      <formula>$B25="female-both"</formula>
    </cfRule>
  </conditionalFormatting>
  <conditionalFormatting sqref="O28:R28">
    <cfRule type="expression" dxfId="1363" priority="49">
      <formula>$B28="female"</formula>
    </cfRule>
    <cfRule type="expression" dxfId="1362" priority="50">
      <formula>$B28="male"</formula>
    </cfRule>
    <cfRule type="expression" dxfId="1361" priority="51">
      <formula>$B28="male-both"</formula>
    </cfRule>
    <cfRule type="expression" dxfId="1360" priority="52">
      <formula>$B28="female-both"</formula>
    </cfRule>
  </conditionalFormatting>
  <conditionalFormatting sqref="O31:R31">
    <cfRule type="expression" dxfId="1359" priority="45">
      <formula>$B31="female"</formula>
    </cfRule>
    <cfRule type="expression" dxfId="1358" priority="46">
      <formula>$B31="male"</formula>
    </cfRule>
    <cfRule type="expression" dxfId="1357" priority="47">
      <formula>$B31="male-both"</formula>
    </cfRule>
    <cfRule type="expression" dxfId="1356" priority="48">
      <formula>$B31="female-both"</formula>
    </cfRule>
  </conditionalFormatting>
  <conditionalFormatting sqref="O34:R34">
    <cfRule type="expression" dxfId="1355" priority="41">
      <formula>$B34="female"</formula>
    </cfRule>
    <cfRule type="expression" dxfId="1354" priority="42">
      <formula>$B34="male"</formula>
    </cfRule>
    <cfRule type="expression" dxfId="1353" priority="43">
      <formula>$B34="male-both"</formula>
    </cfRule>
    <cfRule type="expression" dxfId="1352" priority="44">
      <formula>$B34="female-both"</formula>
    </cfRule>
  </conditionalFormatting>
  <conditionalFormatting sqref="O40:R40">
    <cfRule type="expression" dxfId="1351" priority="37">
      <formula>$B40="female"</formula>
    </cfRule>
    <cfRule type="expression" dxfId="1350" priority="38">
      <formula>$B40="male"</formula>
    </cfRule>
    <cfRule type="expression" dxfId="1349" priority="39">
      <formula>$B40="male-both"</formula>
    </cfRule>
    <cfRule type="expression" dxfId="1348" priority="40">
      <formula>$B40="female-both"</formula>
    </cfRule>
  </conditionalFormatting>
  <conditionalFormatting sqref="O43:R43">
    <cfRule type="expression" dxfId="1347" priority="33">
      <formula>$B43="female"</formula>
    </cfRule>
    <cfRule type="expression" dxfId="1346" priority="34">
      <formula>$B43="male"</formula>
    </cfRule>
    <cfRule type="expression" dxfId="1345" priority="35">
      <formula>$B43="male-both"</formula>
    </cfRule>
    <cfRule type="expression" dxfId="1344" priority="36">
      <formula>$B43="female-both"</formula>
    </cfRule>
  </conditionalFormatting>
  <conditionalFormatting sqref="O55:R55">
    <cfRule type="expression" dxfId="1343" priority="29">
      <formula>$B55="female"</formula>
    </cfRule>
    <cfRule type="expression" dxfId="1342" priority="30">
      <formula>$B55="male"</formula>
    </cfRule>
    <cfRule type="expression" dxfId="1341" priority="31">
      <formula>$B55="male-both"</formula>
    </cfRule>
    <cfRule type="expression" dxfId="1340" priority="32">
      <formula>$B55="female-both"</formula>
    </cfRule>
  </conditionalFormatting>
  <conditionalFormatting sqref="O58:R58">
    <cfRule type="expression" dxfId="1339" priority="25">
      <formula>$B58="female"</formula>
    </cfRule>
    <cfRule type="expression" dxfId="1338" priority="26">
      <formula>$B58="male"</formula>
    </cfRule>
    <cfRule type="expression" dxfId="1337" priority="27">
      <formula>$B58="male-both"</formula>
    </cfRule>
    <cfRule type="expression" dxfId="1336" priority="28">
      <formula>$B58="female-both"</formula>
    </cfRule>
  </conditionalFormatting>
  <conditionalFormatting sqref="O61:R61">
    <cfRule type="expression" dxfId="1335" priority="21">
      <formula>$B61="female"</formula>
    </cfRule>
    <cfRule type="expression" dxfId="1334" priority="22">
      <formula>$B61="male"</formula>
    </cfRule>
    <cfRule type="expression" dxfId="1333" priority="23">
      <formula>$B61="male-both"</formula>
    </cfRule>
    <cfRule type="expression" dxfId="1332" priority="24">
      <formula>$B61="female-both"</formula>
    </cfRule>
  </conditionalFormatting>
  <conditionalFormatting sqref="O64:R64">
    <cfRule type="expression" dxfId="1331" priority="17">
      <formula>$B64="female"</formula>
    </cfRule>
    <cfRule type="expression" dxfId="1330" priority="18">
      <formula>$B64="male"</formula>
    </cfRule>
    <cfRule type="expression" dxfId="1329" priority="19">
      <formula>$B64="male-both"</formula>
    </cfRule>
    <cfRule type="expression" dxfId="1328" priority="20">
      <formula>$B64="female-both"</formula>
    </cfRule>
  </conditionalFormatting>
  <conditionalFormatting sqref="O67:R67">
    <cfRule type="expression" dxfId="1327" priority="13">
      <formula>$B67="female"</formula>
    </cfRule>
    <cfRule type="expression" dxfId="1326" priority="14">
      <formula>$B67="male"</formula>
    </cfRule>
    <cfRule type="expression" dxfId="1325" priority="15">
      <formula>$B67="male-both"</formula>
    </cfRule>
    <cfRule type="expression" dxfId="1324" priority="16">
      <formula>$B67="female-both"</formula>
    </cfRule>
  </conditionalFormatting>
  <conditionalFormatting sqref="O26:O27">
    <cfRule type="expression" dxfId="1323" priority="9">
      <formula>$B26="female"</formula>
    </cfRule>
    <cfRule type="expression" dxfId="1322" priority="10">
      <formula>$B26="male"</formula>
    </cfRule>
    <cfRule type="expression" dxfId="1321" priority="11">
      <formula>$B26="male-both"</formula>
    </cfRule>
    <cfRule type="expression" dxfId="1320" priority="12">
      <formula>$B26="female-both"</formula>
    </cfRule>
  </conditionalFormatting>
  <conditionalFormatting sqref="O25">
    <cfRule type="expression" dxfId="1319" priority="5">
      <formula>$B25="female"</formula>
    </cfRule>
    <cfRule type="expression" dxfId="1318" priority="6">
      <formula>$B25="male"</formula>
    </cfRule>
    <cfRule type="expression" dxfId="1317" priority="7">
      <formula>$B25="male-both"</formula>
    </cfRule>
    <cfRule type="expression" dxfId="1316" priority="8">
      <formula>$B25="female-both"</formula>
    </cfRule>
  </conditionalFormatting>
  <conditionalFormatting sqref="R59">
    <cfRule type="expression" dxfId="1315" priority="1">
      <formula>$B59="female"</formula>
    </cfRule>
    <cfRule type="expression" dxfId="1314" priority="2">
      <formula>$B59="male"</formula>
    </cfRule>
    <cfRule type="expression" dxfId="1313" priority="3">
      <formula>$B59="male-both"</formula>
    </cfRule>
    <cfRule type="expression" dxfId="1312" priority="4">
      <formula>$B59="female-both"</formula>
    </cfRule>
  </conditionalFormatting>
  <pageMargins left="0.7" right="0.7" top="0.75" bottom="0.75" header="0.3" footer="0.3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R101"/>
  <sheetViews>
    <sheetView zoomScale="115" zoomScaleNormal="115" workbookViewId="0">
      <pane ySplit="3" topLeftCell="A4" activePane="bottomLeft" state="frozen"/>
      <selection pane="bottomLeft" activeCell="E10" activeCellId="1" sqref="E4:F4 E10:F10"/>
    </sheetView>
  </sheetViews>
  <sheetFormatPr defaultRowHeight="14.5" x14ac:dyDescent="0.35"/>
  <cols>
    <col min="1" max="1" width="45" bestFit="1" customWidth="1"/>
    <col min="2" max="2" width="11.81640625" bestFit="1" customWidth="1"/>
    <col min="3" max="4" width="13.54296875" customWidth="1"/>
    <col min="5" max="5" width="8.7265625" style="2" customWidth="1"/>
    <col min="6" max="6" width="11" style="2" customWidth="1"/>
    <col min="7" max="8" width="13.54296875" customWidth="1"/>
    <col min="9" max="9" width="8.7265625" style="2" customWidth="1"/>
    <col min="10" max="10" width="11" style="2" customWidth="1"/>
    <col min="11" max="11" width="10.81640625" customWidth="1"/>
    <col min="12" max="12" width="12.54296875" customWidth="1"/>
    <col min="13" max="13" width="14.7265625" customWidth="1"/>
    <col min="14" max="14" width="11.81640625" customWidth="1"/>
  </cols>
  <sheetData>
    <row r="2" spans="1:18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  <c r="O2" s="37" t="s">
        <v>133</v>
      </c>
      <c r="P2" s="38"/>
      <c r="Q2" s="38"/>
      <c r="R2" s="38"/>
    </row>
    <row r="3" spans="1:18" ht="29.15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  <c r="O3" s="15" t="s">
        <v>39</v>
      </c>
      <c r="P3" s="18" t="s">
        <v>42</v>
      </c>
      <c r="Q3" s="19" t="s">
        <v>37</v>
      </c>
      <c r="R3" s="20" t="s">
        <v>38</v>
      </c>
    </row>
    <row r="4" spans="1:18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  <c r="O4" s="14"/>
      <c r="P4" s="12"/>
      <c r="Q4" s="8">
        <v>0.61380270000000003</v>
      </c>
      <c r="R4" s="2">
        <v>7.900211E-2</v>
      </c>
    </row>
    <row r="5" spans="1:18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  <c r="O5" s="14"/>
      <c r="P5" s="12"/>
      <c r="Q5" s="8">
        <v>0.2138622</v>
      </c>
      <c r="R5" s="2">
        <v>0.16157279999999999</v>
      </c>
    </row>
    <row r="6" spans="1:18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  <c r="O6" s="14"/>
      <c r="P6" s="12"/>
      <c r="Q6" s="8">
        <v>0.20638290000000001</v>
      </c>
      <c r="R6" s="2">
        <v>0.16231499999999999</v>
      </c>
    </row>
    <row r="7" spans="1:18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  <c r="O7" s="3"/>
      <c r="P7" s="12"/>
      <c r="Q7" s="8">
        <v>0.80975169999999996</v>
      </c>
      <c r="R7" s="2">
        <v>5.8593229999999996E-3</v>
      </c>
    </row>
    <row r="8" spans="1:18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  <c r="O8" s="3"/>
      <c r="P8" s="12"/>
      <c r="Q8" s="8">
        <v>1.225966E-2</v>
      </c>
      <c r="R8" s="2">
        <v>4.8129610000000001E-4</v>
      </c>
    </row>
    <row r="9" spans="1:18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  <c r="O9" s="3"/>
      <c r="P9" s="12"/>
      <c r="Q9" s="8">
        <v>6.4139009999999996E-2</v>
      </c>
      <c r="R9" s="2">
        <v>5.9198779999999999E-2</v>
      </c>
    </row>
    <row r="10" spans="1:18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  <c r="O10" s="32"/>
      <c r="P10" s="12"/>
      <c r="Q10" s="8">
        <v>2.8954730000000001E-2</v>
      </c>
      <c r="R10" s="2">
        <v>1.9349060000000001E-2</v>
      </c>
    </row>
    <row r="11" spans="1:18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  <c r="O11" s="32"/>
      <c r="P11" s="12"/>
      <c r="Q11" s="8">
        <v>2.451296E-2</v>
      </c>
      <c r="R11" s="2">
        <v>1.862424E-2</v>
      </c>
    </row>
    <row r="12" spans="1:18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  <c r="O12" s="32"/>
      <c r="P12" s="12"/>
      <c r="Q12" s="8">
        <v>2.3506599999999999E-2</v>
      </c>
      <c r="R12" s="2">
        <v>2.1218609999999999E-2</v>
      </c>
    </row>
    <row r="13" spans="1:18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  <c r="O13" s="3"/>
      <c r="P13" s="12"/>
      <c r="Q13" s="8">
        <v>0.31047029999999998</v>
      </c>
      <c r="R13" s="2">
        <v>5.1655949999999999E-2</v>
      </c>
    </row>
    <row r="14" spans="1:18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  <c r="O14" s="22"/>
      <c r="P14" s="12"/>
      <c r="Q14" s="8">
        <v>8.1935300000000003E-2</v>
      </c>
      <c r="R14" s="2">
        <v>7.0924860000000006E-2</v>
      </c>
    </row>
    <row r="15" spans="1:18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  <c r="O15" s="3"/>
      <c r="P15" s="12"/>
      <c r="Q15" s="8">
        <v>8.9974349999999995E-2</v>
      </c>
      <c r="R15" s="2">
        <v>6.8269029999999994E-2</v>
      </c>
    </row>
    <row r="16" spans="1:18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  <c r="O16" s="22"/>
      <c r="P16" s="12"/>
      <c r="Q16" s="8">
        <v>0.11597540000000001</v>
      </c>
      <c r="R16" s="2">
        <v>4.72992E-2</v>
      </c>
    </row>
    <row r="17" spans="1:18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  <c r="O17" s="22"/>
      <c r="P17" s="12"/>
      <c r="Q17" s="8">
        <v>0.1229415</v>
      </c>
      <c r="R17" s="2">
        <v>4.3195190000000001E-2</v>
      </c>
    </row>
    <row r="18" spans="1:18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  <c r="O18" s="22"/>
      <c r="P18" s="12"/>
      <c r="Q18" s="8">
        <v>9.8857420000000001E-2</v>
      </c>
      <c r="R18" s="2">
        <v>5.2685839999999998E-2</v>
      </c>
    </row>
    <row r="19" spans="1:18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  <c r="O19" s="23"/>
      <c r="P19" s="12"/>
      <c r="Q19" s="8">
        <v>0.24741250000000001</v>
      </c>
      <c r="R19" s="2">
        <v>1.351019E-3</v>
      </c>
    </row>
    <row r="20" spans="1:18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  <c r="O20" s="23"/>
      <c r="P20" s="12"/>
      <c r="Q20" s="8">
        <v>7.9647920000000001E-3</v>
      </c>
      <c r="R20" s="2">
        <v>1.950539E-3</v>
      </c>
    </row>
    <row r="21" spans="1:18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  <c r="O21" s="23"/>
      <c r="P21" s="12"/>
      <c r="Q21" s="8">
        <v>9.2181450000000005E-3</v>
      </c>
      <c r="R21" s="2">
        <v>1.681573E-3</v>
      </c>
    </row>
    <row r="22" spans="1:18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  <c r="O22" s="22"/>
      <c r="P22" s="12"/>
      <c r="Q22" s="8">
        <v>0.2383971</v>
      </c>
      <c r="R22" s="2">
        <v>2.1056209999999999E-2</v>
      </c>
    </row>
    <row r="23" spans="1:18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  <c r="O23" s="22"/>
      <c r="P23" s="12"/>
      <c r="Q23" s="8">
        <v>2.3562090000000001E-2</v>
      </c>
      <c r="R23" s="2">
        <v>2.253053E-2</v>
      </c>
    </row>
    <row r="24" spans="1:18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  <c r="O24" s="22"/>
      <c r="P24" s="12"/>
      <c r="Q24" s="8">
        <v>3.6129319999999999E-2</v>
      </c>
      <c r="R24" s="2">
        <v>3.120508E-2</v>
      </c>
    </row>
    <row r="25" spans="1:18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  <c r="O25" s="10"/>
      <c r="P25" s="12"/>
      <c r="Q25" s="8">
        <v>3.5917709999999999E-2</v>
      </c>
      <c r="R25" s="2">
        <v>2.8372040000000001E-2</v>
      </c>
    </row>
    <row r="26" spans="1:18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  <c r="O26" s="10"/>
      <c r="P26" s="12"/>
      <c r="Q26" s="8">
        <v>5.4660559999999997E-2</v>
      </c>
      <c r="R26" s="2">
        <v>2.9712659999999998E-2</v>
      </c>
    </row>
    <row r="27" spans="1:18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  <c r="O27" s="10"/>
      <c r="P27" s="12"/>
      <c r="Q27" s="8">
        <v>4.2148079999999997E-2</v>
      </c>
      <c r="R27" s="2">
        <v>2.8070810000000002E-2</v>
      </c>
    </row>
    <row r="28" spans="1:18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  <c r="O28" s="22"/>
      <c r="P28" s="12"/>
      <c r="Q28" s="8">
        <v>2.340391E-2</v>
      </c>
      <c r="R28" s="2">
        <v>1.7635000000000001E-2</v>
      </c>
    </row>
    <row r="29" spans="1:18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  <c r="O29" s="22"/>
      <c r="P29" s="12"/>
      <c r="Q29" s="8">
        <v>1.6936380000000001E-2</v>
      </c>
      <c r="R29" s="2">
        <v>1.5576700000000001E-2</v>
      </c>
    </row>
    <row r="30" spans="1:18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  <c r="O30" s="22"/>
      <c r="P30" s="12"/>
      <c r="Q30" s="8">
        <v>3.3673359999999999E-2</v>
      </c>
      <c r="R30" s="2">
        <v>1.9867719999999998E-2</v>
      </c>
    </row>
    <row r="31" spans="1:18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  <c r="O31" s="3"/>
      <c r="P31" s="12"/>
      <c r="Q31" s="8">
        <v>8.9879280000000006E-2</v>
      </c>
      <c r="R31" s="2">
        <v>1.320701E-2</v>
      </c>
    </row>
    <row r="32" spans="1:18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  <c r="O32" s="3"/>
      <c r="P32" s="12"/>
      <c r="Q32" s="8">
        <v>0.1116919</v>
      </c>
      <c r="R32" s="2">
        <v>1.319562E-2</v>
      </c>
    </row>
    <row r="33" spans="1:18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  <c r="O33" s="3"/>
      <c r="P33" s="12"/>
      <c r="Q33" s="8">
        <v>4.7542719999999997E-2</v>
      </c>
      <c r="R33" s="2">
        <v>1.3538659999999999E-2</v>
      </c>
    </row>
    <row r="34" spans="1:18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  <c r="O34" s="3"/>
      <c r="P34" s="12"/>
      <c r="Q34" s="8">
        <v>0.2323248</v>
      </c>
      <c r="R34" s="2">
        <v>6.0577739999999998E-2</v>
      </c>
    </row>
    <row r="35" spans="1:18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  <c r="O35" s="22"/>
      <c r="P35" s="12"/>
      <c r="Q35" s="8">
        <v>7.836187E-2</v>
      </c>
      <c r="R35" s="2">
        <v>6.8971050000000006E-2</v>
      </c>
    </row>
    <row r="36" spans="1:18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  <c r="O36" s="3"/>
      <c r="P36" s="12"/>
      <c r="Q36" s="8">
        <v>0.16676489999999999</v>
      </c>
      <c r="R36" s="2">
        <v>0.10062980000000001</v>
      </c>
    </row>
    <row r="37" spans="1:18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  <c r="O37" s="23"/>
      <c r="P37" s="12"/>
      <c r="Q37" s="8">
        <v>8.4256040000000004E-2</v>
      </c>
      <c r="R37" s="2">
        <v>1.8386280000000001E-2</v>
      </c>
    </row>
    <row r="38" spans="1:18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  <c r="O38" s="23"/>
      <c r="P38" s="12"/>
      <c r="Q38" s="8">
        <v>2.5177399999999999E-2</v>
      </c>
      <c r="R38" s="2">
        <v>2.130048E-2</v>
      </c>
    </row>
    <row r="39" spans="1:18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  <c r="O39" s="22"/>
      <c r="P39" s="12"/>
      <c r="Q39" s="8">
        <v>2.386421E-2</v>
      </c>
      <c r="R39" s="2">
        <v>1.8011139999999998E-2</v>
      </c>
    </row>
    <row r="40" spans="1:18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  <c r="O40" s="23"/>
      <c r="P40" s="12"/>
      <c r="Q40" s="8">
        <v>0.49635849999999998</v>
      </c>
      <c r="R40" s="2">
        <v>2.1600000000000001E-2</v>
      </c>
    </row>
    <row r="41" spans="1:18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  <c r="O41" s="23"/>
      <c r="P41" s="12"/>
      <c r="Q41" s="8">
        <v>0.27132119999999998</v>
      </c>
      <c r="R41" s="2">
        <v>3.1600000000000003E-2</v>
      </c>
    </row>
    <row r="42" spans="1:18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  <c r="O42" s="23"/>
      <c r="P42" s="12"/>
      <c r="Q42" s="8">
        <v>0.2279439</v>
      </c>
      <c r="R42" s="2">
        <v>3.4599999999999999E-2</v>
      </c>
    </row>
    <row r="43" spans="1:18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  <c r="O43" s="22"/>
      <c r="P43" s="12"/>
      <c r="Q43" s="8">
        <v>6.1886679999999999E-2</v>
      </c>
      <c r="R43" s="2">
        <v>1.911504E-2</v>
      </c>
    </row>
    <row r="44" spans="1:18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  <c r="O44" s="3"/>
      <c r="P44" s="12"/>
      <c r="Q44" s="8">
        <v>8.6422719999999995E-2</v>
      </c>
      <c r="R44" s="2">
        <v>2.1818819999999999E-2</v>
      </c>
    </row>
    <row r="45" spans="1:18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  <c r="O45" s="22"/>
      <c r="P45" s="12"/>
      <c r="Q45" s="8">
        <v>4.4791499999999998E-2</v>
      </c>
      <c r="R45" s="2">
        <v>1.7521289999999998E-2</v>
      </c>
    </row>
    <row r="46" spans="1:18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  <c r="O46" s="22"/>
      <c r="P46" s="12"/>
      <c r="Q46" s="8">
        <v>0.3196138</v>
      </c>
      <c r="R46" s="2">
        <v>4.3473100000000001E-2</v>
      </c>
    </row>
    <row r="47" spans="1:18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  <c r="O47" s="22"/>
      <c r="P47" s="12"/>
      <c r="Q47" s="8">
        <v>0.13129769999999999</v>
      </c>
      <c r="R47" s="2">
        <v>8.6567279999999996E-2</v>
      </c>
    </row>
    <row r="48" spans="1:18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  <c r="O48" s="22"/>
      <c r="P48" s="12"/>
      <c r="Q48" s="8">
        <v>3.9435440000000002E-2</v>
      </c>
      <c r="R48" s="2">
        <v>3.8850830000000003E-2</v>
      </c>
    </row>
    <row r="49" spans="1:18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  <c r="O49" s="22"/>
      <c r="P49" s="12"/>
      <c r="Q49" s="8">
        <v>0.69422810000000001</v>
      </c>
      <c r="R49" s="2">
        <v>1.2816930000000001E-2</v>
      </c>
    </row>
    <row r="50" spans="1:18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  <c r="O50" s="22"/>
      <c r="P50" s="12"/>
      <c r="Q50" s="8">
        <v>4.5241160000000002E-2</v>
      </c>
      <c r="R50" s="2">
        <v>4.0292630000000003E-2</v>
      </c>
    </row>
    <row r="51" spans="1:18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  <c r="O51" s="22"/>
      <c r="P51" s="12"/>
      <c r="Q51" s="8">
        <v>8.9103799999999997E-2</v>
      </c>
      <c r="R51" s="2">
        <v>4.2905110000000003E-2</v>
      </c>
    </row>
    <row r="52" spans="1:18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  <c r="O52" s="22"/>
      <c r="P52" s="12"/>
      <c r="Q52" s="2">
        <v>0.71603309999999998</v>
      </c>
      <c r="R52" s="2">
        <v>9.0180320000000005E-3</v>
      </c>
    </row>
    <row r="53" spans="1:18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  <c r="O53" s="23"/>
      <c r="P53" s="12"/>
      <c r="Q53" s="2">
        <v>4.1522980000000001E-2</v>
      </c>
      <c r="R53" s="2">
        <v>3.2104000000000001E-2</v>
      </c>
    </row>
    <row r="54" spans="1:18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  <c r="O54" s="22"/>
      <c r="P54" s="12"/>
      <c r="Q54" s="2">
        <v>9.5976210000000006E-2</v>
      </c>
      <c r="R54" s="2">
        <v>3.2485960000000001E-2</v>
      </c>
    </row>
    <row r="55" spans="1:18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  <c r="O55" s="3"/>
      <c r="P55" s="12"/>
      <c r="Q55" s="8">
        <v>3.5711569999999998E-2</v>
      </c>
      <c r="R55" s="2">
        <v>2.7125099999999999E-2</v>
      </c>
    </row>
    <row r="56" spans="1:18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  <c r="O56" s="3"/>
      <c r="P56" s="12"/>
      <c r="Q56" s="8">
        <v>2.399722E-2</v>
      </c>
      <c r="R56" s="2">
        <v>2.33639E-2</v>
      </c>
    </row>
    <row r="57" spans="1:18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  <c r="O57" s="3"/>
      <c r="P57" s="12"/>
      <c r="Q57" s="8">
        <v>3.2274539999999997E-2</v>
      </c>
      <c r="R57" s="2">
        <v>3.1499989999999999E-2</v>
      </c>
    </row>
    <row r="58" spans="1:18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  <c r="O58" s="22"/>
      <c r="P58" s="12"/>
      <c r="Q58" s="8">
        <v>5.3165049999999998E-2</v>
      </c>
      <c r="R58" s="2">
        <v>3.440294E-2</v>
      </c>
    </row>
    <row r="59" spans="1:18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  <c r="O59" s="22"/>
      <c r="P59" s="12"/>
      <c r="Q59" s="8">
        <v>4.5116080000000003E-2</v>
      </c>
      <c r="R59" s="2">
        <v>3.925389E-2</v>
      </c>
    </row>
    <row r="60" spans="1:18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  <c r="O60" s="22"/>
      <c r="P60" s="12"/>
      <c r="Q60" s="8">
        <v>4.5331969999999999E-2</v>
      </c>
      <c r="R60" s="2">
        <v>3.1256150000000003E-2</v>
      </c>
    </row>
    <row r="61" spans="1:18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  <c r="O61" s="23"/>
      <c r="P61" s="12"/>
      <c r="Q61" s="8">
        <v>0.23473669999999999</v>
      </c>
      <c r="R61" s="2">
        <v>1.427259E-2</v>
      </c>
    </row>
    <row r="62" spans="1:18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  <c r="O62" s="23"/>
      <c r="P62" s="12"/>
      <c r="Q62" s="8">
        <v>3.2455270000000001E-2</v>
      </c>
      <c r="R62" s="2">
        <v>1.8742760000000001E-2</v>
      </c>
    </row>
    <row r="63" spans="1:18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  <c r="O63" s="23"/>
      <c r="P63" s="12"/>
      <c r="Q63" s="8">
        <v>2.886938E-2</v>
      </c>
      <c r="R63" s="2">
        <v>1.797292E-2</v>
      </c>
    </row>
    <row r="64" spans="1:18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  <c r="O64" s="22"/>
      <c r="P64" s="12"/>
      <c r="Q64" s="8">
        <v>1.8088420000000001E-2</v>
      </c>
      <c r="R64" s="2">
        <v>1.7483800000000001E-2</v>
      </c>
    </row>
    <row r="65" spans="1:18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  <c r="O65" s="22"/>
      <c r="P65" s="12"/>
      <c r="Q65" s="8">
        <v>1.8290290000000001E-2</v>
      </c>
      <c r="R65" s="2">
        <v>1.715614E-2</v>
      </c>
    </row>
    <row r="66" spans="1:18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  <c r="O66" s="22"/>
      <c r="P66" s="12"/>
      <c r="Q66" s="8">
        <v>1.9948219999999999E-2</v>
      </c>
      <c r="R66" s="2">
        <v>1.8987710000000001E-2</v>
      </c>
    </row>
    <row r="67" spans="1:18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  <c r="O67" s="22"/>
      <c r="P67" s="12"/>
      <c r="Q67" s="8">
        <v>0.46087400000000001</v>
      </c>
      <c r="R67" s="2">
        <v>7.5350679999999998E-3</v>
      </c>
    </row>
    <row r="68" spans="1:18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  <c r="O68" s="22"/>
      <c r="P68" s="12"/>
      <c r="Q68" s="8">
        <v>4.9742349999999998E-2</v>
      </c>
      <c r="R68" s="2">
        <v>1.811399E-2</v>
      </c>
    </row>
    <row r="69" spans="1:18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  <c r="O69" s="23"/>
      <c r="P69" s="12"/>
      <c r="Q69" s="8">
        <v>3.5570879999999999E-2</v>
      </c>
      <c r="R69" s="2">
        <v>9.0734460000000006E-3</v>
      </c>
    </row>
    <row r="70" spans="1:18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  <c r="O70" s="22"/>
      <c r="P70" s="12"/>
      <c r="Q70" s="8">
        <v>0.51776829999999996</v>
      </c>
      <c r="R70" s="2">
        <v>8.7961619999999997E-3</v>
      </c>
    </row>
    <row r="71" spans="1:18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  <c r="O71" s="3"/>
      <c r="P71" s="12"/>
      <c r="Q71" s="8">
        <v>4.9310640000000003E-2</v>
      </c>
      <c r="R71" s="2">
        <v>2.715097E-2</v>
      </c>
    </row>
    <row r="72" spans="1:18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  <c r="O72" s="14"/>
      <c r="P72" s="12"/>
      <c r="Q72" s="8">
        <v>5.737722E-2</v>
      </c>
      <c r="R72" s="2">
        <v>9.0040239999999994E-3</v>
      </c>
    </row>
    <row r="73" spans="1:18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  <c r="O73" s="23"/>
      <c r="P73" s="12"/>
      <c r="Q73" s="8">
        <v>3.427347E-2</v>
      </c>
      <c r="R73" s="2">
        <v>5.5212639999999997E-3</v>
      </c>
    </row>
    <row r="74" spans="1:18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  <c r="O74" s="23"/>
      <c r="P74" s="12"/>
      <c r="Q74" s="8">
        <v>1.3947650000000001E-2</v>
      </c>
      <c r="R74" s="2">
        <v>6.4187430000000002E-3</v>
      </c>
    </row>
    <row r="75" spans="1:18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  <c r="O75" s="23"/>
      <c r="P75" s="12"/>
      <c r="Q75" s="8">
        <v>6.4219530000000002E-3</v>
      </c>
      <c r="R75" s="2">
        <v>6.0259370000000003E-3</v>
      </c>
    </row>
    <row r="76" spans="1:18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  <c r="O76" s="23"/>
      <c r="P76" s="12"/>
      <c r="Q76" s="8">
        <v>0.12892729999999999</v>
      </c>
      <c r="R76" s="2">
        <v>9.9460929999999996E-3</v>
      </c>
    </row>
    <row r="77" spans="1:18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  <c r="O77" s="23"/>
      <c r="P77" s="12"/>
      <c r="Q77" s="8">
        <v>0.15087020000000001</v>
      </c>
      <c r="R77" s="2">
        <v>1.093415E-2</v>
      </c>
    </row>
    <row r="78" spans="1:18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  <c r="O78" s="22"/>
      <c r="P78" s="12"/>
      <c r="Q78" s="8">
        <v>7.5097590000000006E-2</v>
      </c>
      <c r="R78" s="2">
        <v>9.1798509999999993E-3</v>
      </c>
    </row>
    <row r="79" spans="1:18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  <c r="O79" s="3"/>
      <c r="P79" s="12"/>
      <c r="Q79" s="8">
        <v>6.4886379999999994E-2</v>
      </c>
      <c r="R79" s="2">
        <v>2.5364399999999999E-2</v>
      </c>
    </row>
    <row r="80" spans="1:18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  <c r="O80" s="3"/>
      <c r="P80" s="12"/>
      <c r="Q80" s="8">
        <v>3.1817199999999997E-2</v>
      </c>
      <c r="R80" s="2">
        <v>2.5210980000000001E-2</v>
      </c>
    </row>
    <row r="81" spans="1:18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  <c r="O81" s="3"/>
      <c r="P81" s="12"/>
      <c r="Q81" s="8">
        <v>9.3929440000000003E-2</v>
      </c>
      <c r="R81" s="2">
        <v>2.6115240000000001E-2</v>
      </c>
    </row>
    <row r="82" spans="1:18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  <c r="O82" s="22"/>
      <c r="P82" s="12"/>
      <c r="Q82" s="8">
        <v>3.1208349999999999E-2</v>
      </c>
      <c r="R82" s="2">
        <v>2.121398E-2</v>
      </c>
    </row>
    <row r="83" spans="1:18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  <c r="O83" s="3"/>
      <c r="P83" s="12"/>
      <c r="Q83" s="8">
        <v>2.4042930000000001E-2</v>
      </c>
      <c r="R83" s="2">
        <v>2.0208429999999999E-2</v>
      </c>
    </row>
    <row r="84" spans="1:18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  <c r="O84" s="22"/>
      <c r="P84" s="12"/>
      <c r="Q84" s="9">
        <v>2.3980129999999999E-2</v>
      </c>
      <c r="R84" s="2">
        <v>2.2575830000000002E-2</v>
      </c>
    </row>
    <row r="91" spans="1:18" x14ac:dyDescent="0.35">
      <c r="E91"/>
      <c r="F91"/>
      <c r="I91"/>
      <c r="J91"/>
    </row>
    <row r="92" spans="1:18" x14ac:dyDescent="0.35">
      <c r="E92"/>
      <c r="F92"/>
      <c r="I92"/>
      <c r="J92"/>
    </row>
    <row r="93" spans="1:18" x14ac:dyDescent="0.35">
      <c r="E93"/>
      <c r="F93"/>
      <c r="I93"/>
      <c r="J93"/>
    </row>
    <row r="94" spans="1:18" x14ac:dyDescent="0.35">
      <c r="E94"/>
      <c r="F94"/>
      <c r="I94"/>
      <c r="J94"/>
    </row>
    <row r="95" spans="1:18" x14ac:dyDescent="0.35">
      <c r="E95"/>
      <c r="F95"/>
      <c r="I95"/>
      <c r="J95"/>
    </row>
    <row r="96" spans="1:18" x14ac:dyDescent="0.35">
      <c r="E96"/>
      <c r="F96"/>
      <c r="I96"/>
      <c r="J96"/>
    </row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</sheetData>
  <autoFilter ref="A3:R3" xr:uid="{FE2F6C56-C2C7-4637-A545-1133AA81069A}"/>
  <mergeCells count="4">
    <mergeCell ref="C2:F2"/>
    <mergeCell ref="G2:J2"/>
    <mergeCell ref="K2:N2"/>
    <mergeCell ref="O2:R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1311" priority="465">
      <formula>$B5="female"</formula>
    </cfRule>
    <cfRule type="expression" dxfId="1310" priority="466">
      <formula>$B5="male"</formula>
    </cfRule>
    <cfRule type="expression" dxfId="1309" priority="467">
      <formula>$B5="male-both"</formula>
    </cfRule>
    <cfRule type="expression" dxfId="1308" priority="468">
      <formula>$B5="female-both"</formula>
    </cfRule>
  </conditionalFormatting>
  <conditionalFormatting sqref="A4:B4 G4:N4">
    <cfRule type="expression" dxfId="1307" priority="461">
      <formula>$B4="female"</formula>
    </cfRule>
    <cfRule type="expression" dxfId="1306" priority="462">
      <formula>$B4="male"</formula>
    </cfRule>
    <cfRule type="expression" dxfId="1305" priority="463">
      <formula>$B4="male-both"</formula>
    </cfRule>
    <cfRule type="expression" dxfId="1304" priority="464">
      <formula>$B4="female-both"</formula>
    </cfRule>
  </conditionalFormatting>
  <conditionalFormatting sqref="G74:J74 G73">
    <cfRule type="expression" dxfId="1303" priority="457">
      <formula>$B73="female"</formula>
    </cfRule>
    <cfRule type="expression" dxfId="1302" priority="458">
      <formula>$B73="male"</formula>
    </cfRule>
    <cfRule type="expression" dxfId="1301" priority="459">
      <formula>$B73="male-both"</formula>
    </cfRule>
    <cfRule type="expression" dxfId="1300" priority="460">
      <formula>$B73="female-both"</formula>
    </cfRule>
  </conditionalFormatting>
  <conditionalFormatting sqref="A10:B10 G10:N10">
    <cfRule type="expression" dxfId="1299" priority="453">
      <formula>$B10="female"</formula>
    </cfRule>
    <cfRule type="expression" dxfId="1298" priority="454">
      <formula>$B10="male"</formula>
    </cfRule>
    <cfRule type="expression" dxfId="1297" priority="455">
      <formula>$B10="male-both"</formula>
    </cfRule>
    <cfRule type="expression" dxfId="1296" priority="456">
      <formula>$B10="female-both"</formula>
    </cfRule>
  </conditionalFormatting>
  <conditionalFormatting sqref="A7:B7 G7:N7">
    <cfRule type="expression" dxfId="1295" priority="449">
      <formula>$B7="female"</formula>
    </cfRule>
    <cfRule type="expression" dxfId="1294" priority="450">
      <formula>$B7="male"</formula>
    </cfRule>
    <cfRule type="expression" dxfId="1293" priority="451">
      <formula>$B7="male-both"</formula>
    </cfRule>
    <cfRule type="expression" dxfId="1292" priority="452">
      <formula>$B7="female-both"</formula>
    </cfRule>
  </conditionalFormatting>
  <conditionalFormatting sqref="A49:B49 G49:N49">
    <cfRule type="expression" dxfId="1291" priority="445">
      <formula>$B49="female"</formula>
    </cfRule>
    <cfRule type="expression" dxfId="1290" priority="446">
      <formula>$B49="male"</formula>
    </cfRule>
    <cfRule type="expression" dxfId="1289" priority="447">
      <formula>$B49="male-both"</formula>
    </cfRule>
    <cfRule type="expression" dxfId="1288" priority="448">
      <formula>$B49="female-both"</formula>
    </cfRule>
  </conditionalFormatting>
  <conditionalFormatting sqref="A52:B52 G52:N52">
    <cfRule type="expression" dxfId="1287" priority="441">
      <formula>$B52="female"</formula>
    </cfRule>
    <cfRule type="expression" dxfId="1286" priority="442">
      <formula>$B52="male"</formula>
    </cfRule>
    <cfRule type="expression" dxfId="1285" priority="443">
      <formula>$B52="male-both"</formula>
    </cfRule>
    <cfRule type="expression" dxfId="1284" priority="444">
      <formula>$B52="female-both"</formula>
    </cfRule>
  </conditionalFormatting>
  <conditionalFormatting sqref="A70:B70 G70:N70">
    <cfRule type="expression" dxfId="1283" priority="437">
      <formula>$B70="female"</formula>
    </cfRule>
    <cfRule type="expression" dxfId="1282" priority="438">
      <formula>$B70="male"</formula>
    </cfRule>
    <cfRule type="expression" dxfId="1281" priority="439">
      <formula>$B70="male-both"</formula>
    </cfRule>
    <cfRule type="expression" dxfId="1280" priority="440">
      <formula>$B70="female-both"</formula>
    </cfRule>
  </conditionalFormatting>
  <conditionalFormatting sqref="A73:B73 H73:N73">
    <cfRule type="expression" dxfId="1279" priority="433">
      <formula>$B73="female"</formula>
    </cfRule>
    <cfRule type="expression" dxfId="1278" priority="434">
      <formula>$B73="male"</formula>
    </cfRule>
    <cfRule type="expression" dxfId="1277" priority="435">
      <formula>$B73="male-both"</formula>
    </cfRule>
    <cfRule type="expression" dxfId="1276" priority="436">
      <formula>$B73="female-both"</formula>
    </cfRule>
  </conditionalFormatting>
  <conditionalFormatting sqref="A76:B76 G76:L76">
    <cfRule type="expression" dxfId="1275" priority="429">
      <formula>$B76="female"</formula>
    </cfRule>
    <cfRule type="expression" dxfId="1274" priority="430">
      <formula>$B76="male"</formula>
    </cfRule>
    <cfRule type="expression" dxfId="1273" priority="431">
      <formula>$B76="male-both"</formula>
    </cfRule>
    <cfRule type="expression" dxfId="1272" priority="432">
      <formula>$B76="female-both"</formula>
    </cfRule>
  </conditionalFormatting>
  <conditionalFormatting sqref="M76:N76">
    <cfRule type="expression" dxfId="1271" priority="425">
      <formula>$B76="female"</formula>
    </cfRule>
    <cfRule type="expression" dxfId="1270" priority="426">
      <formula>$B76="male"</formula>
    </cfRule>
    <cfRule type="expression" dxfId="1269" priority="427">
      <formula>$B76="male-both"</formula>
    </cfRule>
    <cfRule type="expression" dxfId="1268" priority="428">
      <formula>$B76="female-both"</formula>
    </cfRule>
  </conditionalFormatting>
  <conditionalFormatting sqref="A16:B16 G16:N16">
    <cfRule type="expression" dxfId="1267" priority="421">
      <formula>$B16="female"</formula>
    </cfRule>
    <cfRule type="expression" dxfId="1266" priority="422">
      <formula>$B16="male"</formula>
    </cfRule>
    <cfRule type="expression" dxfId="1265" priority="423">
      <formula>$B16="male-both"</formula>
    </cfRule>
    <cfRule type="expression" dxfId="1264" priority="424">
      <formula>$B16="female-both"</formula>
    </cfRule>
  </conditionalFormatting>
  <conditionalFormatting sqref="A13:B13 G13:N13">
    <cfRule type="expression" dxfId="1263" priority="417">
      <formula>$B13="female"</formula>
    </cfRule>
    <cfRule type="expression" dxfId="1262" priority="418">
      <formula>$B13="male"</formula>
    </cfRule>
    <cfRule type="expression" dxfId="1261" priority="419">
      <formula>$B13="male-both"</formula>
    </cfRule>
    <cfRule type="expression" dxfId="1260" priority="420">
      <formula>$B13="female-both"</formula>
    </cfRule>
  </conditionalFormatting>
  <conditionalFormatting sqref="A19:B19 G19:N19">
    <cfRule type="expression" dxfId="1259" priority="413">
      <formula>$B19="female"</formula>
    </cfRule>
    <cfRule type="expression" dxfId="1258" priority="414">
      <formula>$B19="male"</formula>
    </cfRule>
    <cfRule type="expression" dxfId="1257" priority="415">
      <formula>$B19="male-both"</formula>
    </cfRule>
    <cfRule type="expression" dxfId="1256" priority="416">
      <formula>$B19="female-both"</formula>
    </cfRule>
  </conditionalFormatting>
  <conditionalFormatting sqref="A37:B37 G37:N37">
    <cfRule type="expression" dxfId="1255" priority="409">
      <formula>$B37="female"</formula>
    </cfRule>
    <cfRule type="expression" dxfId="1254" priority="410">
      <formula>$B37="male"</formula>
    </cfRule>
    <cfRule type="expression" dxfId="1253" priority="411">
      <formula>$B37="male-both"</formula>
    </cfRule>
    <cfRule type="expression" dxfId="1252" priority="412">
      <formula>$B37="female-both"</formula>
    </cfRule>
  </conditionalFormatting>
  <conditionalFormatting sqref="A46:B46 G46:N46">
    <cfRule type="expression" dxfId="1251" priority="405">
      <formula>$B46="female"</formula>
    </cfRule>
    <cfRule type="expression" dxfId="1250" priority="406">
      <formula>$B46="male"</formula>
    </cfRule>
    <cfRule type="expression" dxfId="1249" priority="407">
      <formula>$B46="male-both"</formula>
    </cfRule>
    <cfRule type="expression" dxfId="1248" priority="408">
      <formula>$B46="female-both"</formula>
    </cfRule>
  </conditionalFormatting>
  <conditionalFormatting sqref="C56:F57 C80:F81 C14:F15 C41:F42 C83:F84 C29:F30 C32:F33 C35:F36 C44:F45 C59:F60 C62:F63 C65:F66 C68:F69 E23:F24 E26:F27">
    <cfRule type="expression" dxfId="1247" priority="401">
      <formula>$B14="female"</formula>
    </cfRule>
    <cfRule type="expression" dxfId="1246" priority="402">
      <formula>$B14="male"</formula>
    </cfRule>
    <cfRule type="expression" dxfId="1245" priority="403">
      <formula>$B14="male-both"</formula>
    </cfRule>
    <cfRule type="expression" dxfId="1244" priority="404">
      <formula>$B14="female-both"</formula>
    </cfRule>
  </conditionalFormatting>
  <conditionalFormatting sqref="C4:F4">
    <cfRule type="expression" dxfId="1243" priority="397">
      <formula>$B4="female"</formula>
    </cfRule>
    <cfRule type="expression" dxfId="1242" priority="398">
      <formula>$B4="male"</formula>
    </cfRule>
    <cfRule type="expression" dxfId="1241" priority="399">
      <formula>$B4="male-both"</formula>
    </cfRule>
    <cfRule type="expression" dxfId="1240" priority="400">
      <formula>$B4="female-both"</formula>
    </cfRule>
  </conditionalFormatting>
  <conditionalFormatting sqref="C10:F10">
    <cfRule type="expression" dxfId="1239" priority="393">
      <formula>$B10="female"</formula>
    </cfRule>
    <cfRule type="expression" dxfId="1238" priority="394">
      <formula>$B10="male"</formula>
    </cfRule>
    <cfRule type="expression" dxfId="1237" priority="395">
      <formula>$B10="male-both"</formula>
    </cfRule>
    <cfRule type="expression" dxfId="1236" priority="396">
      <formula>$B10="female-both"</formula>
    </cfRule>
  </conditionalFormatting>
  <conditionalFormatting sqref="C7:F7">
    <cfRule type="expression" dxfId="1235" priority="389">
      <formula>$B7="female"</formula>
    </cfRule>
    <cfRule type="expression" dxfId="1234" priority="390">
      <formula>$B7="male"</formula>
    </cfRule>
    <cfRule type="expression" dxfId="1233" priority="391">
      <formula>$B7="male-both"</formula>
    </cfRule>
    <cfRule type="expression" dxfId="1232" priority="392">
      <formula>$B7="female-both"</formula>
    </cfRule>
  </conditionalFormatting>
  <conditionalFormatting sqref="C49:F49">
    <cfRule type="expression" dxfId="1231" priority="385">
      <formula>$B49="female"</formula>
    </cfRule>
    <cfRule type="expression" dxfId="1230" priority="386">
      <formula>$B49="male"</formula>
    </cfRule>
    <cfRule type="expression" dxfId="1229" priority="387">
      <formula>$B49="male-both"</formula>
    </cfRule>
    <cfRule type="expression" dxfId="1228" priority="388">
      <formula>$B49="female-both"</formula>
    </cfRule>
  </conditionalFormatting>
  <conditionalFormatting sqref="C52:F52">
    <cfRule type="expression" dxfId="1227" priority="381">
      <formula>$B52="female"</formula>
    </cfRule>
    <cfRule type="expression" dxfId="1226" priority="382">
      <formula>$B52="male"</formula>
    </cfRule>
    <cfRule type="expression" dxfId="1225" priority="383">
      <formula>$B52="male-both"</formula>
    </cfRule>
    <cfRule type="expression" dxfId="1224" priority="384">
      <formula>$B52="female-both"</formula>
    </cfRule>
  </conditionalFormatting>
  <conditionalFormatting sqref="C70:F70">
    <cfRule type="expression" dxfId="1223" priority="377">
      <formula>$B70="female"</formula>
    </cfRule>
    <cfRule type="expression" dxfId="1222" priority="378">
      <formula>$B70="male"</formula>
    </cfRule>
    <cfRule type="expression" dxfId="1221" priority="379">
      <formula>$B70="male-both"</formula>
    </cfRule>
    <cfRule type="expression" dxfId="1220" priority="380">
      <formula>$B70="female-both"</formula>
    </cfRule>
  </conditionalFormatting>
  <conditionalFormatting sqref="C73:F73">
    <cfRule type="expression" dxfId="1219" priority="373">
      <formula>$B73="female"</formula>
    </cfRule>
    <cfRule type="expression" dxfId="1218" priority="374">
      <formula>$B73="male"</formula>
    </cfRule>
    <cfRule type="expression" dxfId="1217" priority="375">
      <formula>$B73="male-both"</formula>
    </cfRule>
    <cfRule type="expression" dxfId="1216" priority="376">
      <formula>$B73="female-both"</formula>
    </cfRule>
  </conditionalFormatting>
  <conditionalFormatting sqref="C76:F76">
    <cfRule type="expression" dxfId="1215" priority="369">
      <formula>$B76="female"</formula>
    </cfRule>
    <cfRule type="expression" dxfId="1214" priority="370">
      <formula>$B76="male"</formula>
    </cfRule>
    <cfRule type="expression" dxfId="1213" priority="371">
      <formula>$B76="male-both"</formula>
    </cfRule>
    <cfRule type="expression" dxfId="1212" priority="372">
      <formula>$B76="female-both"</formula>
    </cfRule>
  </conditionalFormatting>
  <conditionalFormatting sqref="C16:F16">
    <cfRule type="expression" dxfId="1211" priority="365">
      <formula>$B16="female"</formula>
    </cfRule>
    <cfRule type="expression" dxfId="1210" priority="366">
      <formula>$B16="male"</formula>
    </cfRule>
    <cfRule type="expression" dxfId="1209" priority="367">
      <formula>$B16="male-both"</formula>
    </cfRule>
    <cfRule type="expression" dxfId="1208" priority="368">
      <formula>$B16="female-both"</formula>
    </cfRule>
  </conditionalFormatting>
  <conditionalFormatting sqref="C13:F13">
    <cfRule type="expression" dxfId="1207" priority="361">
      <formula>$B13="female"</formula>
    </cfRule>
    <cfRule type="expression" dxfId="1206" priority="362">
      <formula>$B13="male"</formula>
    </cfRule>
    <cfRule type="expression" dxfId="1205" priority="363">
      <formula>$B13="male-both"</formula>
    </cfRule>
    <cfRule type="expression" dxfId="1204" priority="364">
      <formula>$B13="female-both"</formula>
    </cfRule>
  </conditionalFormatting>
  <conditionalFormatting sqref="C19:F19">
    <cfRule type="expression" dxfId="1203" priority="357">
      <formula>$B19="female"</formula>
    </cfRule>
    <cfRule type="expression" dxfId="1202" priority="358">
      <formula>$B19="male"</formula>
    </cfRule>
    <cfRule type="expression" dxfId="1201" priority="359">
      <formula>$B19="male-both"</formula>
    </cfRule>
    <cfRule type="expression" dxfId="1200" priority="360">
      <formula>$B19="female-both"</formula>
    </cfRule>
  </conditionalFormatting>
  <conditionalFormatting sqref="C37:F37">
    <cfRule type="expression" dxfId="1199" priority="353">
      <formula>$B37="female"</formula>
    </cfRule>
    <cfRule type="expression" dxfId="1198" priority="354">
      <formula>$B37="male"</formula>
    </cfRule>
    <cfRule type="expression" dxfId="1197" priority="355">
      <formula>$B37="male-both"</formula>
    </cfRule>
    <cfRule type="expression" dxfId="1196" priority="356">
      <formula>$B37="female-both"</formula>
    </cfRule>
  </conditionalFormatting>
  <conditionalFormatting sqref="C46:F46">
    <cfRule type="expression" dxfId="1195" priority="349">
      <formula>$B46="female"</formula>
    </cfRule>
    <cfRule type="expression" dxfId="1194" priority="350">
      <formula>$B46="male"</formula>
    </cfRule>
    <cfRule type="expression" dxfId="1193" priority="351">
      <formula>$B46="male-both"</formula>
    </cfRule>
    <cfRule type="expression" dxfId="1192" priority="352">
      <formula>$B46="female-both"</formula>
    </cfRule>
  </conditionalFormatting>
  <conditionalFormatting sqref="C17:F18">
    <cfRule type="expression" dxfId="1191" priority="345">
      <formula>$B17="female"</formula>
    </cfRule>
    <cfRule type="expression" dxfId="1190" priority="346">
      <formula>$B17="male"</formula>
    </cfRule>
    <cfRule type="expression" dxfId="1189" priority="347">
      <formula>$B17="male-both"</formula>
    </cfRule>
    <cfRule type="expression" dxfId="1188" priority="348">
      <formula>$B17="female-both"</formula>
    </cfRule>
  </conditionalFormatting>
  <conditionalFormatting sqref="C20:F21">
    <cfRule type="expression" dxfId="1187" priority="341">
      <formula>$B20="female"</formula>
    </cfRule>
    <cfRule type="expression" dxfId="1186" priority="342">
      <formula>$B20="male"</formula>
    </cfRule>
    <cfRule type="expression" dxfId="1185" priority="343">
      <formula>$B20="male-both"</formula>
    </cfRule>
    <cfRule type="expression" dxfId="1184" priority="344">
      <formula>$B20="female-both"</formula>
    </cfRule>
  </conditionalFormatting>
  <conditionalFormatting sqref="C38:F39">
    <cfRule type="expression" dxfId="1183" priority="337">
      <formula>$B38="female"</formula>
    </cfRule>
    <cfRule type="expression" dxfId="1182" priority="338">
      <formula>$B38="male"</formula>
    </cfRule>
    <cfRule type="expression" dxfId="1181" priority="339">
      <formula>$B38="male-both"</formula>
    </cfRule>
    <cfRule type="expression" dxfId="1180" priority="340">
      <formula>$B38="female-both"</formula>
    </cfRule>
  </conditionalFormatting>
  <conditionalFormatting sqref="C47:F48">
    <cfRule type="expression" dxfId="1179" priority="333">
      <formula>$B47="female"</formula>
    </cfRule>
    <cfRule type="expression" dxfId="1178" priority="334">
      <formula>$B47="male"</formula>
    </cfRule>
    <cfRule type="expression" dxfId="1177" priority="335">
      <formula>$B47="male-both"</formula>
    </cfRule>
    <cfRule type="expression" dxfId="1176" priority="336">
      <formula>$B47="female-both"</formula>
    </cfRule>
  </conditionalFormatting>
  <conditionalFormatting sqref="C50:C51 E50:F51">
    <cfRule type="expression" dxfId="1175" priority="329">
      <formula>$B50="female"</formula>
    </cfRule>
    <cfRule type="expression" dxfId="1174" priority="330">
      <formula>$B50="male"</formula>
    </cfRule>
    <cfRule type="expression" dxfId="1173" priority="331">
      <formula>$B50="male-both"</formula>
    </cfRule>
    <cfRule type="expression" dxfId="1172" priority="332">
      <formula>$B50="female-both"</formula>
    </cfRule>
  </conditionalFormatting>
  <conditionalFormatting sqref="C53:F54">
    <cfRule type="expression" dxfId="1171" priority="325">
      <formula>$B53="female"</formula>
    </cfRule>
    <cfRule type="expression" dxfId="1170" priority="326">
      <formula>$B53="male"</formula>
    </cfRule>
    <cfRule type="expression" dxfId="1169" priority="327">
      <formula>$B53="male-both"</formula>
    </cfRule>
    <cfRule type="expression" dxfId="1168" priority="328">
      <formula>$B53="female-both"</formula>
    </cfRule>
  </conditionalFormatting>
  <conditionalFormatting sqref="E74:F75">
    <cfRule type="expression" dxfId="1167" priority="321">
      <formula>$B74="female"</formula>
    </cfRule>
    <cfRule type="expression" dxfId="1166" priority="322">
      <formula>$B74="male"</formula>
    </cfRule>
    <cfRule type="expression" dxfId="1165" priority="323">
      <formula>$B74="male-both"</formula>
    </cfRule>
    <cfRule type="expression" dxfId="1164" priority="324">
      <formula>$B74="female-both"</formula>
    </cfRule>
  </conditionalFormatting>
  <conditionalFormatting sqref="C77:F78">
    <cfRule type="expression" dxfId="1163" priority="317">
      <formula>$B77="female"</formula>
    </cfRule>
    <cfRule type="expression" dxfId="1162" priority="318">
      <formula>$B77="male"</formula>
    </cfRule>
    <cfRule type="expression" dxfId="1161" priority="319">
      <formula>$B77="male-both"</formula>
    </cfRule>
    <cfRule type="expression" dxfId="1160" priority="320">
      <formula>$B77="female-both"</formula>
    </cfRule>
  </conditionalFormatting>
  <conditionalFormatting sqref="A82:B82 G82:N82">
    <cfRule type="expression" dxfId="1159" priority="313">
      <formula>$B82="female"</formula>
    </cfRule>
    <cfRule type="expression" dxfId="1158" priority="314">
      <formula>$B82="male"</formula>
    </cfRule>
    <cfRule type="expression" dxfId="1157" priority="315">
      <formula>$B82="male-both"</formula>
    </cfRule>
    <cfRule type="expression" dxfId="1156" priority="316">
      <formula>$B82="female-both"</formula>
    </cfRule>
  </conditionalFormatting>
  <conditionalFormatting sqref="C82:F82">
    <cfRule type="expression" dxfId="1155" priority="309">
      <formula>$B82="female"</formula>
    </cfRule>
    <cfRule type="expression" dxfId="1154" priority="310">
      <formula>$B82="male"</formula>
    </cfRule>
    <cfRule type="expression" dxfId="1153" priority="311">
      <formula>$B82="male-both"</formula>
    </cfRule>
    <cfRule type="expression" dxfId="1152" priority="312">
      <formula>$B82="female-both"</formula>
    </cfRule>
  </conditionalFormatting>
  <conditionalFormatting sqref="A79:B79 G79:N79">
    <cfRule type="expression" dxfId="1151" priority="305">
      <formula>$B79="female"</formula>
    </cfRule>
    <cfRule type="expression" dxfId="1150" priority="306">
      <formula>$B79="male"</formula>
    </cfRule>
    <cfRule type="expression" dxfId="1149" priority="307">
      <formula>$B79="male-both"</formula>
    </cfRule>
    <cfRule type="expression" dxfId="1148" priority="308">
      <formula>$B79="female-both"</formula>
    </cfRule>
  </conditionalFormatting>
  <conditionalFormatting sqref="C79:F79">
    <cfRule type="expression" dxfId="1147" priority="301">
      <formula>$B79="female"</formula>
    </cfRule>
    <cfRule type="expression" dxfId="1146" priority="302">
      <formula>$B79="male"</formula>
    </cfRule>
    <cfRule type="expression" dxfId="1145" priority="303">
      <formula>$B79="male-both"</formula>
    </cfRule>
    <cfRule type="expression" dxfId="1144" priority="304">
      <formula>$B79="female-both"</formula>
    </cfRule>
  </conditionalFormatting>
  <conditionalFormatting sqref="A22:B22 G22:N22">
    <cfRule type="expression" dxfId="1143" priority="297">
      <formula>$B22="female"</formula>
    </cfRule>
    <cfRule type="expression" dxfId="1142" priority="298">
      <formula>$B22="male"</formula>
    </cfRule>
    <cfRule type="expression" dxfId="1141" priority="299">
      <formula>$B22="male-both"</formula>
    </cfRule>
    <cfRule type="expression" dxfId="1140" priority="300">
      <formula>$B22="female-both"</formula>
    </cfRule>
  </conditionalFormatting>
  <conditionalFormatting sqref="C22:F22">
    <cfRule type="expression" dxfId="1139" priority="293">
      <formula>$B22="female"</formula>
    </cfRule>
    <cfRule type="expression" dxfId="1138" priority="294">
      <formula>$B22="male"</formula>
    </cfRule>
    <cfRule type="expression" dxfId="1137" priority="295">
      <formula>$B22="male-both"</formula>
    </cfRule>
    <cfRule type="expression" dxfId="1136" priority="296">
      <formula>$B22="female-both"</formula>
    </cfRule>
  </conditionalFormatting>
  <conditionalFormatting sqref="A25:B25 G25:J25 L25:N25">
    <cfRule type="expression" dxfId="1135" priority="289">
      <formula>$B25="female"</formula>
    </cfRule>
    <cfRule type="expression" dxfId="1134" priority="290">
      <formula>$B25="male"</formula>
    </cfRule>
    <cfRule type="expression" dxfId="1133" priority="291">
      <formula>$B25="male-both"</formula>
    </cfRule>
    <cfRule type="expression" dxfId="1132" priority="292">
      <formula>$B25="female-both"</formula>
    </cfRule>
  </conditionalFormatting>
  <conditionalFormatting sqref="D25:F25">
    <cfRule type="expression" dxfId="1131" priority="285">
      <formula>$B25="female"</formula>
    </cfRule>
    <cfRule type="expression" dxfId="1130" priority="286">
      <formula>$B25="male"</formula>
    </cfRule>
    <cfRule type="expression" dxfId="1129" priority="287">
      <formula>$B25="male-both"</formula>
    </cfRule>
    <cfRule type="expression" dxfId="1128" priority="288">
      <formula>$B25="female-both"</formula>
    </cfRule>
  </conditionalFormatting>
  <conditionalFormatting sqref="G28:N28 A28:B28">
    <cfRule type="expression" dxfId="1127" priority="281">
      <formula>$B28="female"</formula>
    </cfRule>
    <cfRule type="expression" dxfId="1126" priority="282">
      <formula>$B28="male"</formula>
    </cfRule>
    <cfRule type="expression" dxfId="1125" priority="283">
      <formula>$B28="male-both"</formula>
    </cfRule>
    <cfRule type="expression" dxfId="1124" priority="284">
      <formula>$B28="female-both"</formula>
    </cfRule>
  </conditionalFormatting>
  <conditionalFormatting sqref="C28:F28">
    <cfRule type="expression" dxfId="1123" priority="277">
      <formula>$B28="female"</formula>
    </cfRule>
    <cfRule type="expression" dxfId="1122" priority="278">
      <formula>$B28="male"</formula>
    </cfRule>
    <cfRule type="expression" dxfId="1121" priority="279">
      <formula>$B28="male-both"</formula>
    </cfRule>
    <cfRule type="expression" dxfId="1120" priority="280">
      <formula>$B28="female-both"</formula>
    </cfRule>
  </conditionalFormatting>
  <conditionalFormatting sqref="A31:B31 G31:N31">
    <cfRule type="expression" dxfId="1119" priority="273">
      <formula>$B31="female"</formula>
    </cfRule>
    <cfRule type="expression" dxfId="1118" priority="274">
      <formula>$B31="male"</formula>
    </cfRule>
    <cfRule type="expression" dxfId="1117" priority="275">
      <formula>$B31="male-both"</formula>
    </cfRule>
    <cfRule type="expression" dxfId="1116" priority="276">
      <formula>$B31="female-both"</formula>
    </cfRule>
  </conditionalFormatting>
  <conditionalFormatting sqref="C31:F31">
    <cfRule type="expression" dxfId="1115" priority="269">
      <formula>$B31="female"</formula>
    </cfRule>
    <cfRule type="expression" dxfId="1114" priority="270">
      <formula>$B31="male"</formula>
    </cfRule>
    <cfRule type="expression" dxfId="1113" priority="271">
      <formula>$B31="male-both"</formula>
    </cfRule>
    <cfRule type="expression" dxfId="1112" priority="272">
      <formula>$B31="female-both"</formula>
    </cfRule>
  </conditionalFormatting>
  <conditionalFormatting sqref="G34:N34 A34:B34">
    <cfRule type="expression" dxfId="1111" priority="265">
      <formula>$B34="female"</formula>
    </cfRule>
    <cfRule type="expression" dxfId="1110" priority="266">
      <formula>$B34="male"</formula>
    </cfRule>
    <cfRule type="expression" dxfId="1109" priority="267">
      <formula>$B34="male-both"</formula>
    </cfRule>
    <cfRule type="expression" dxfId="1108" priority="268">
      <formula>$B34="female-both"</formula>
    </cfRule>
  </conditionalFormatting>
  <conditionalFormatting sqref="C34:F34">
    <cfRule type="expression" dxfId="1107" priority="261">
      <formula>$B34="female"</formula>
    </cfRule>
    <cfRule type="expression" dxfId="1106" priority="262">
      <formula>$B34="male"</formula>
    </cfRule>
    <cfRule type="expression" dxfId="1105" priority="263">
      <formula>$B34="male-both"</formula>
    </cfRule>
    <cfRule type="expression" dxfId="1104" priority="264">
      <formula>$B34="female-both"</formula>
    </cfRule>
  </conditionalFormatting>
  <conditionalFormatting sqref="A40:B40 G40:N40">
    <cfRule type="expression" dxfId="1103" priority="257">
      <formula>$B40="female"</formula>
    </cfRule>
    <cfRule type="expression" dxfId="1102" priority="258">
      <formula>$B40="male"</formula>
    </cfRule>
    <cfRule type="expression" dxfId="1101" priority="259">
      <formula>$B40="male-both"</formula>
    </cfRule>
    <cfRule type="expression" dxfId="1100" priority="260">
      <formula>$B40="female-both"</formula>
    </cfRule>
  </conditionalFormatting>
  <conditionalFormatting sqref="C40:F40">
    <cfRule type="expression" dxfId="1099" priority="253">
      <formula>$B40="female"</formula>
    </cfRule>
    <cfRule type="expression" dxfId="1098" priority="254">
      <formula>$B40="male"</formula>
    </cfRule>
    <cfRule type="expression" dxfId="1097" priority="255">
      <formula>$B40="male-both"</formula>
    </cfRule>
    <cfRule type="expression" dxfId="1096" priority="256">
      <formula>$B40="female-both"</formula>
    </cfRule>
  </conditionalFormatting>
  <conditionalFormatting sqref="G43:N43 A43:B43">
    <cfRule type="expression" dxfId="1095" priority="249">
      <formula>$B43="female"</formula>
    </cfRule>
    <cfRule type="expression" dxfId="1094" priority="250">
      <formula>$B43="male"</formula>
    </cfRule>
    <cfRule type="expression" dxfId="1093" priority="251">
      <formula>$B43="male-both"</formula>
    </cfRule>
    <cfRule type="expression" dxfId="1092" priority="252">
      <formula>$B43="female-both"</formula>
    </cfRule>
  </conditionalFormatting>
  <conditionalFormatting sqref="C43:F43">
    <cfRule type="expression" dxfId="1091" priority="245">
      <formula>$B43="female"</formula>
    </cfRule>
    <cfRule type="expression" dxfId="1090" priority="246">
      <formula>$B43="male"</formula>
    </cfRule>
    <cfRule type="expression" dxfId="1089" priority="247">
      <formula>$B43="male-both"</formula>
    </cfRule>
    <cfRule type="expression" dxfId="1088" priority="248">
      <formula>$B43="female-both"</formula>
    </cfRule>
  </conditionalFormatting>
  <conditionalFormatting sqref="A55:B55 G55:N55">
    <cfRule type="expression" dxfId="1087" priority="241">
      <formula>$B55="female"</formula>
    </cfRule>
    <cfRule type="expression" dxfId="1086" priority="242">
      <formula>$B55="male"</formula>
    </cfRule>
    <cfRule type="expression" dxfId="1085" priority="243">
      <formula>$B55="male-both"</formula>
    </cfRule>
    <cfRule type="expression" dxfId="1084" priority="244">
      <formula>$B55="female-both"</formula>
    </cfRule>
  </conditionalFormatting>
  <conditionalFormatting sqref="C55:F55">
    <cfRule type="expression" dxfId="1083" priority="237">
      <formula>$B55="female"</formula>
    </cfRule>
    <cfRule type="expression" dxfId="1082" priority="238">
      <formula>$B55="male"</formula>
    </cfRule>
    <cfRule type="expression" dxfId="1081" priority="239">
      <formula>$B55="male-both"</formula>
    </cfRule>
    <cfRule type="expression" dxfId="1080" priority="240">
      <formula>$B55="female-both"</formula>
    </cfRule>
  </conditionalFormatting>
  <conditionalFormatting sqref="G58:N58 A58:B58">
    <cfRule type="expression" dxfId="1079" priority="233">
      <formula>$B58="female"</formula>
    </cfRule>
    <cfRule type="expression" dxfId="1078" priority="234">
      <formula>$B58="male"</formula>
    </cfRule>
    <cfRule type="expression" dxfId="1077" priority="235">
      <formula>$B58="male-both"</formula>
    </cfRule>
    <cfRule type="expression" dxfId="1076" priority="236">
      <formula>$B58="female-both"</formula>
    </cfRule>
  </conditionalFormatting>
  <conditionalFormatting sqref="C58:F58">
    <cfRule type="expression" dxfId="1075" priority="229">
      <formula>$B58="female"</formula>
    </cfRule>
    <cfRule type="expression" dxfId="1074" priority="230">
      <formula>$B58="male"</formula>
    </cfRule>
    <cfRule type="expression" dxfId="1073" priority="231">
      <formula>$B58="male-both"</formula>
    </cfRule>
    <cfRule type="expression" dxfId="1072" priority="232">
      <formula>$B58="female-both"</formula>
    </cfRule>
  </conditionalFormatting>
  <conditionalFormatting sqref="A61:B61 G61:N61">
    <cfRule type="expression" dxfId="1071" priority="225">
      <formula>$B61="female"</formula>
    </cfRule>
    <cfRule type="expression" dxfId="1070" priority="226">
      <formula>$B61="male"</formula>
    </cfRule>
    <cfRule type="expression" dxfId="1069" priority="227">
      <formula>$B61="male-both"</formula>
    </cfRule>
    <cfRule type="expression" dxfId="1068" priority="228">
      <formula>$B61="female-both"</formula>
    </cfRule>
  </conditionalFormatting>
  <conditionalFormatting sqref="C61:F61">
    <cfRule type="expression" dxfId="1067" priority="221">
      <formula>$B61="female"</formula>
    </cfRule>
    <cfRule type="expression" dxfId="1066" priority="222">
      <formula>$B61="male"</formula>
    </cfRule>
    <cfRule type="expression" dxfId="1065" priority="223">
      <formula>$B61="male-both"</formula>
    </cfRule>
    <cfRule type="expression" dxfId="1064" priority="224">
      <formula>$B61="female-both"</formula>
    </cfRule>
  </conditionalFormatting>
  <conditionalFormatting sqref="G64:N64 A64:B64">
    <cfRule type="expression" dxfId="1063" priority="217">
      <formula>$B64="female"</formula>
    </cfRule>
    <cfRule type="expression" dxfId="1062" priority="218">
      <formula>$B64="male"</formula>
    </cfRule>
    <cfRule type="expression" dxfId="1061" priority="219">
      <formula>$B64="male-both"</formula>
    </cfRule>
    <cfRule type="expression" dxfId="1060" priority="220">
      <formula>$B64="female-both"</formula>
    </cfRule>
  </conditionalFormatting>
  <conditionalFormatting sqref="C64:F64">
    <cfRule type="expression" dxfId="1059" priority="213">
      <formula>$B64="female"</formula>
    </cfRule>
    <cfRule type="expression" dxfId="1058" priority="214">
      <formula>$B64="male"</formula>
    </cfRule>
    <cfRule type="expression" dxfId="1057" priority="215">
      <formula>$B64="male-both"</formula>
    </cfRule>
    <cfRule type="expression" dxfId="1056" priority="216">
      <formula>$B64="female-both"</formula>
    </cfRule>
  </conditionalFormatting>
  <conditionalFormatting sqref="A67:B67 G67:N67">
    <cfRule type="expression" dxfId="1055" priority="209">
      <formula>$B67="female"</formula>
    </cfRule>
    <cfRule type="expression" dxfId="1054" priority="210">
      <formula>$B67="male"</formula>
    </cfRule>
    <cfRule type="expression" dxfId="1053" priority="211">
      <formula>$B67="male-both"</formula>
    </cfRule>
    <cfRule type="expression" dxfId="1052" priority="212">
      <formula>$B67="female-both"</formula>
    </cfRule>
  </conditionalFormatting>
  <conditionalFormatting sqref="C67:F67">
    <cfRule type="expression" dxfId="1051" priority="205">
      <formula>$B67="female"</formula>
    </cfRule>
    <cfRule type="expression" dxfId="1050" priority="206">
      <formula>$B67="male"</formula>
    </cfRule>
    <cfRule type="expression" dxfId="1049" priority="207">
      <formula>$B67="male-both"</formula>
    </cfRule>
    <cfRule type="expression" dxfId="1048" priority="208">
      <formula>$B67="female-both"</formula>
    </cfRule>
  </conditionalFormatting>
  <conditionalFormatting sqref="K26:K27">
    <cfRule type="expression" dxfId="1047" priority="201">
      <formula>$B26="female"</formula>
    </cfRule>
    <cfRule type="expression" dxfId="1046" priority="202">
      <formula>$B26="male"</formula>
    </cfRule>
    <cfRule type="expression" dxfId="1045" priority="203">
      <formula>$B26="male-both"</formula>
    </cfRule>
    <cfRule type="expression" dxfId="1044" priority="204">
      <formula>$B26="female-both"</formula>
    </cfRule>
  </conditionalFormatting>
  <conditionalFormatting sqref="K25">
    <cfRule type="expression" dxfId="1043" priority="197">
      <formula>$B25="female"</formula>
    </cfRule>
    <cfRule type="expression" dxfId="1042" priority="198">
      <formula>$B25="male"</formula>
    </cfRule>
    <cfRule type="expression" dxfId="1041" priority="199">
      <formula>$B25="male-both"</formula>
    </cfRule>
    <cfRule type="expression" dxfId="1040" priority="200">
      <formula>$B25="female-both"</formula>
    </cfRule>
  </conditionalFormatting>
  <conditionalFormatting sqref="C25">
    <cfRule type="expression" dxfId="1039" priority="189">
      <formula>$B25="female"</formula>
    </cfRule>
    <cfRule type="expression" dxfId="1038" priority="190">
      <formula>$B25="male"</formula>
    </cfRule>
    <cfRule type="expression" dxfId="1037" priority="191">
      <formula>$B25="male-both"</formula>
    </cfRule>
    <cfRule type="expression" dxfId="1036" priority="192">
      <formula>$B25="female-both"</formula>
    </cfRule>
  </conditionalFormatting>
  <conditionalFormatting sqref="A99:N101">
    <cfRule type="expression" dxfId="1035" priority="185">
      <formula>$B99="female"</formula>
    </cfRule>
    <cfRule type="expression" dxfId="1034" priority="186">
      <formula>$B99="male"</formula>
    </cfRule>
    <cfRule type="expression" dxfId="1033" priority="187">
      <formula>$B99="male-both"</formula>
    </cfRule>
    <cfRule type="expression" dxfId="1032" priority="188">
      <formula>$B99="female-both"</formula>
    </cfRule>
  </conditionalFormatting>
  <conditionalFormatting sqref="D11">
    <cfRule type="expression" dxfId="1031" priority="181">
      <formula>$B11="female"</formula>
    </cfRule>
    <cfRule type="expression" dxfId="1030" priority="182">
      <formula>$B11="male"</formula>
    </cfRule>
    <cfRule type="expression" dxfId="1029" priority="183">
      <formula>$B11="male-both"</formula>
    </cfRule>
    <cfRule type="expression" dxfId="1028" priority="184">
      <formula>$B11="female-both"</formula>
    </cfRule>
  </conditionalFormatting>
  <conditionalFormatting sqref="D12">
    <cfRule type="expression" dxfId="1027" priority="177">
      <formula>$B12="female"</formula>
    </cfRule>
    <cfRule type="expression" dxfId="1026" priority="178">
      <formula>$B12="male"</formula>
    </cfRule>
    <cfRule type="expression" dxfId="1025" priority="179">
      <formula>$B12="male-both"</formula>
    </cfRule>
    <cfRule type="expression" dxfId="1024" priority="180">
      <formula>$B12="female-both"</formula>
    </cfRule>
  </conditionalFormatting>
  <conditionalFormatting sqref="D50">
    <cfRule type="expression" dxfId="1023" priority="173">
      <formula>$B50="female"</formula>
    </cfRule>
    <cfRule type="expression" dxfId="1022" priority="174">
      <formula>$B50="male"</formula>
    </cfRule>
    <cfRule type="expression" dxfId="1021" priority="175">
      <formula>$B50="male-both"</formula>
    </cfRule>
    <cfRule type="expression" dxfId="1020" priority="176">
      <formula>$B50="female-both"</formula>
    </cfRule>
  </conditionalFormatting>
  <conditionalFormatting sqref="D51">
    <cfRule type="expression" dxfId="1019" priority="169">
      <formula>$B51="female"</formula>
    </cfRule>
    <cfRule type="expression" dxfId="1018" priority="170">
      <formula>$B51="male"</formula>
    </cfRule>
    <cfRule type="expression" dxfId="1017" priority="171">
      <formula>$B51="male-both"</formula>
    </cfRule>
    <cfRule type="expression" dxfId="1016" priority="172">
      <formula>$B51="female-both"</formula>
    </cfRule>
  </conditionalFormatting>
  <conditionalFormatting sqref="C74:D74">
    <cfRule type="expression" dxfId="1015" priority="165">
      <formula>$B74="female"</formula>
    </cfRule>
    <cfRule type="expression" dxfId="1014" priority="166">
      <formula>$B74="male"</formula>
    </cfRule>
    <cfRule type="expression" dxfId="1013" priority="167">
      <formula>$B74="male-both"</formula>
    </cfRule>
    <cfRule type="expression" dxfId="1012" priority="168">
      <formula>$B74="female-both"</formula>
    </cfRule>
  </conditionalFormatting>
  <conditionalFormatting sqref="C75:D75">
    <cfRule type="expression" dxfId="1011" priority="161">
      <formula>$B75="female"</formula>
    </cfRule>
    <cfRule type="expression" dxfId="1010" priority="162">
      <formula>$B75="male"</formula>
    </cfRule>
    <cfRule type="expression" dxfId="1009" priority="163">
      <formula>$B75="male-both"</formula>
    </cfRule>
    <cfRule type="expression" dxfId="1008" priority="164">
      <formula>$B75="female-both"</formula>
    </cfRule>
  </conditionalFormatting>
  <conditionalFormatting sqref="C23:D23">
    <cfRule type="expression" dxfId="1007" priority="157">
      <formula>$B23="female"</formula>
    </cfRule>
    <cfRule type="expression" dxfId="1006" priority="158">
      <formula>$B23="male"</formula>
    </cfRule>
    <cfRule type="expression" dxfId="1005" priority="159">
      <formula>$B23="male-both"</formula>
    </cfRule>
    <cfRule type="expression" dxfId="1004" priority="160">
      <formula>$B23="female-both"</formula>
    </cfRule>
  </conditionalFormatting>
  <conditionalFormatting sqref="C24:D24">
    <cfRule type="expression" dxfId="1003" priority="153">
      <formula>$B24="female"</formula>
    </cfRule>
    <cfRule type="expression" dxfId="1002" priority="154">
      <formula>$B24="male"</formula>
    </cfRule>
    <cfRule type="expression" dxfId="1001" priority="155">
      <formula>$B24="male-both"</formula>
    </cfRule>
    <cfRule type="expression" dxfId="1000" priority="156">
      <formula>$B24="female-both"</formula>
    </cfRule>
  </conditionalFormatting>
  <conditionalFormatting sqref="D26">
    <cfRule type="expression" dxfId="999" priority="149">
      <formula>$B26="female"</formula>
    </cfRule>
    <cfRule type="expression" dxfId="998" priority="150">
      <formula>$B26="male"</formula>
    </cfRule>
    <cfRule type="expression" dxfId="997" priority="151">
      <formula>$B26="male-both"</formula>
    </cfRule>
    <cfRule type="expression" dxfId="996" priority="152">
      <formula>$B26="female-both"</formula>
    </cfRule>
  </conditionalFormatting>
  <conditionalFormatting sqref="C26">
    <cfRule type="expression" dxfId="995" priority="145">
      <formula>$B26="female"</formula>
    </cfRule>
    <cfRule type="expression" dxfId="994" priority="146">
      <formula>$B26="male"</formula>
    </cfRule>
    <cfRule type="expression" dxfId="993" priority="147">
      <formula>$B26="male-both"</formula>
    </cfRule>
    <cfRule type="expression" dxfId="992" priority="148">
      <formula>$B26="female-both"</formula>
    </cfRule>
  </conditionalFormatting>
  <conditionalFormatting sqref="D27">
    <cfRule type="expression" dxfId="991" priority="141">
      <formula>$B27="female"</formula>
    </cfRule>
    <cfRule type="expression" dxfId="990" priority="142">
      <formula>$B27="male"</formula>
    </cfRule>
    <cfRule type="expression" dxfId="989" priority="143">
      <formula>$B27="male-both"</formula>
    </cfRule>
    <cfRule type="expression" dxfId="988" priority="144">
      <formula>$B27="female-both"</formula>
    </cfRule>
  </conditionalFormatting>
  <conditionalFormatting sqref="C27">
    <cfRule type="expression" dxfId="987" priority="137">
      <formula>$B27="female"</formula>
    </cfRule>
    <cfRule type="expression" dxfId="986" priority="138">
      <formula>$B27="male"</formula>
    </cfRule>
    <cfRule type="expression" dxfId="985" priority="139">
      <formula>$B27="male-both"</formula>
    </cfRule>
    <cfRule type="expression" dxfId="984" priority="140">
      <formula>$B27="female-both"</formula>
    </cfRule>
  </conditionalFormatting>
  <conditionalFormatting sqref="O38:R39 O20:R21 O14:R15 O17:R18 O77:R78 O74:R75 O53:P54 O50:R51 O11:R12 O8:R9 O5:R6 O71:R72 O83:R84 O80:R81 O23:R24 O29:R30 O32:R33 O35:R36 O41:R42 O44:R45 O56:R57 O62:R63 O68:R69 P26:R27 O47:R48 O59:R60 O65:R66 R53:R54">
    <cfRule type="expression" dxfId="983" priority="133">
      <formula>$B5="female"</formula>
    </cfRule>
    <cfRule type="expression" dxfId="982" priority="134">
      <formula>$B5="male"</formula>
    </cfRule>
    <cfRule type="expression" dxfId="981" priority="135">
      <formula>$B5="male-both"</formula>
    </cfRule>
    <cfRule type="expression" dxfId="980" priority="136">
      <formula>$B5="female-both"</formula>
    </cfRule>
  </conditionalFormatting>
  <conditionalFormatting sqref="O4:R4">
    <cfRule type="expression" dxfId="979" priority="129">
      <formula>$B4="female"</formula>
    </cfRule>
    <cfRule type="expression" dxfId="978" priority="130">
      <formula>$B4="male"</formula>
    </cfRule>
    <cfRule type="expression" dxfId="977" priority="131">
      <formula>$B4="male-both"</formula>
    </cfRule>
    <cfRule type="expression" dxfId="976" priority="132">
      <formula>$B4="female-both"</formula>
    </cfRule>
  </conditionalFormatting>
  <conditionalFormatting sqref="O10:R10">
    <cfRule type="expression" dxfId="975" priority="125">
      <formula>$B10="female"</formula>
    </cfRule>
    <cfRule type="expression" dxfId="974" priority="126">
      <formula>$B10="male"</formula>
    </cfRule>
    <cfRule type="expression" dxfId="973" priority="127">
      <formula>$B10="male-both"</formula>
    </cfRule>
    <cfRule type="expression" dxfId="972" priority="128">
      <formula>$B10="female-both"</formula>
    </cfRule>
  </conditionalFormatting>
  <conditionalFormatting sqref="O7:R7">
    <cfRule type="expression" dxfId="971" priority="121">
      <formula>$B7="female"</formula>
    </cfRule>
    <cfRule type="expression" dxfId="970" priority="122">
      <formula>$B7="male"</formula>
    </cfRule>
    <cfRule type="expression" dxfId="969" priority="123">
      <formula>$B7="male-both"</formula>
    </cfRule>
    <cfRule type="expression" dxfId="968" priority="124">
      <formula>$B7="female-both"</formula>
    </cfRule>
  </conditionalFormatting>
  <conditionalFormatting sqref="O49:R49">
    <cfRule type="expression" dxfId="967" priority="117">
      <formula>$B49="female"</formula>
    </cfRule>
    <cfRule type="expression" dxfId="966" priority="118">
      <formula>$B49="male"</formula>
    </cfRule>
    <cfRule type="expression" dxfId="965" priority="119">
      <formula>$B49="male-both"</formula>
    </cfRule>
    <cfRule type="expression" dxfId="964" priority="120">
      <formula>$B49="female-both"</formula>
    </cfRule>
  </conditionalFormatting>
  <conditionalFormatting sqref="O52:P52 R52">
    <cfRule type="expression" dxfId="963" priority="113">
      <formula>$B52="female"</formula>
    </cfRule>
    <cfRule type="expression" dxfId="962" priority="114">
      <formula>$B52="male"</formula>
    </cfRule>
    <cfRule type="expression" dxfId="961" priority="115">
      <formula>$B52="male-both"</formula>
    </cfRule>
    <cfRule type="expression" dxfId="960" priority="116">
      <formula>$B52="female-both"</formula>
    </cfRule>
  </conditionalFormatting>
  <conditionalFormatting sqref="O70:R70">
    <cfRule type="expression" dxfId="959" priority="109">
      <formula>$B70="female"</formula>
    </cfRule>
    <cfRule type="expression" dxfId="958" priority="110">
      <formula>$B70="male"</formula>
    </cfRule>
    <cfRule type="expression" dxfId="957" priority="111">
      <formula>$B70="male-both"</formula>
    </cfRule>
    <cfRule type="expression" dxfId="956" priority="112">
      <formula>$B70="female-both"</formula>
    </cfRule>
  </conditionalFormatting>
  <conditionalFormatting sqref="O73:R73">
    <cfRule type="expression" dxfId="955" priority="105">
      <formula>$B73="female"</formula>
    </cfRule>
    <cfRule type="expression" dxfId="954" priority="106">
      <formula>$B73="male"</formula>
    </cfRule>
    <cfRule type="expression" dxfId="953" priority="107">
      <formula>$B73="male-both"</formula>
    </cfRule>
    <cfRule type="expression" dxfId="952" priority="108">
      <formula>$B73="female-both"</formula>
    </cfRule>
  </conditionalFormatting>
  <conditionalFormatting sqref="O76:P76">
    <cfRule type="expression" dxfId="951" priority="101">
      <formula>$B76="female"</formula>
    </cfRule>
    <cfRule type="expression" dxfId="950" priority="102">
      <formula>$B76="male"</formula>
    </cfRule>
    <cfRule type="expression" dxfId="949" priority="103">
      <formula>$B76="male-both"</formula>
    </cfRule>
    <cfRule type="expression" dxfId="948" priority="104">
      <formula>$B76="female-both"</formula>
    </cfRule>
  </conditionalFormatting>
  <conditionalFormatting sqref="Q76:R76">
    <cfRule type="expression" dxfId="947" priority="97">
      <formula>$B76="female"</formula>
    </cfRule>
    <cfRule type="expression" dxfId="946" priority="98">
      <formula>$B76="male"</formula>
    </cfRule>
    <cfRule type="expression" dxfId="945" priority="99">
      <formula>$B76="male-both"</formula>
    </cfRule>
    <cfRule type="expression" dxfId="944" priority="100">
      <formula>$B76="female-both"</formula>
    </cfRule>
  </conditionalFormatting>
  <conditionalFormatting sqref="O16:R16">
    <cfRule type="expression" dxfId="943" priority="93">
      <formula>$B16="female"</formula>
    </cfRule>
    <cfRule type="expression" dxfId="942" priority="94">
      <formula>$B16="male"</formula>
    </cfRule>
    <cfRule type="expression" dxfId="941" priority="95">
      <formula>$B16="male-both"</formula>
    </cfRule>
    <cfRule type="expression" dxfId="940" priority="96">
      <formula>$B16="female-both"</formula>
    </cfRule>
  </conditionalFormatting>
  <conditionalFormatting sqref="O13:R13">
    <cfRule type="expression" dxfId="939" priority="89">
      <formula>$B13="female"</formula>
    </cfRule>
    <cfRule type="expression" dxfId="938" priority="90">
      <formula>$B13="male"</formula>
    </cfRule>
    <cfRule type="expression" dxfId="937" priority="91">
      <formula>$B13="male-both"</formula>
    </cfRule>
    <cfRule type="expression" dxfId="936" priority="92">
      <formula>$B13="female-both"</formula>
    </cfRule>
  </conditionalFormatting>
  <conditionalFormatting sqref="O19:R19">
    <cfRule type="expression" dxfId="935" priority="85">
      <formula>$B19="female"</formula>
    </cfRule>
    <cfRule type="expression" dxfId="934" priority="86">
      <formula>$B19="male"</formula>
    </cfRule>
    <cfRule type="expression" dxfId="933" priority="87">
      <formula>$B19="male-both"</formula>
    </cfRule>
    <cfRule type="expression" dxfId="932" priority="88">
      <formula>$B19="female-both"</formula>
    </cfRule>
  </conditionalFormatting>
  <conditionalFormatting sqref="O37:R37">
    <cfRule type="expression" dxfId="931" priority="81">
      <formula>$B37="female"</formula>
    </cfRule>
    <cfRule type="expression" dxfId="930" priority="82">
      <formula>$B37="male"</formula>
    </cfRule>
    <cfRule type="expression" dxfId="929" priority="83">
      <formula>$B37="male-both"</formula>
    </cfRule>
    <cfRule type="expression" dxfId="928" priority="84">
      <formula>$B37="female-both"</formula>
    </cfRule>
  </conditionalFormatting>
  <conditionalFormatting sqref="O46:R46">
    <cfRule type="expression" dxfId="927" priority="77">
      <formula>$B46="female"</formula>
    </cfRule>
    <cfRule type="expression" dxfId="926" priority="78">
      <formula>$B46="male"</formula>
    </cfRule>
    <cfRule type="expression" dxfId="925" priority="79">
      <formula>$B46="male-both"</formula>
    </cfRule>
    <cfRule type="expression" dxfId="924" priority="80">
      <formula>$B46="female-both"</formula>
    </cfRule>
  </conditionalFormatting>
  <conditionalFormatting sqref="O82:R82">
    <cfRule type="expression" dxfId="923" priority="73">
      <formula>$B82="female"</formula>
    </cfRule>
    <cfRule type="expression" dxfId="922" priority="74">
      <formula>$B82="male"</formula>
    </cfRule>
    <cfRule type="expression" dxfId="921" priority="75">
      <formula>$B82="male-both"</formula>
    </cfRule>
    <cfRule type="expression" dxfId="920" priority="76">
      <formula>$B82="female-both"</formula>
    </cfRule>
  </conditionalFormatting>
  <conditionalFormatting sqref="O79:R79">
    <cfRule type="expression" dxfId="919" priority="69">
      <formula>$B79="female"</formula>
    </cfRule>
    <cfRule type="expression" dxfId="918" priority="70">
      <formula>$B79="male"</formula>
    </cfRule>
    <cfRule type="expression" dxfId="917" priority="71">
      <formula>$B79="male-both"</formula>
    </cfRule>
    <cfRule type="expression" dxfId="916" priority="72">
      <formula>$B79="female-both"</formula>
    </cfRule>
  </conditionalFormatting>
  <conditionalFormatting sqref="O22:R22">
    <cfRule type="expression" dxfId="915" priority="65">
      <formula>$B22="female"</formula>
    </cfRule>
    <cfRule type="expression" dxfId="914" priority="66">
      <formula>$B22="male"</formula>
    </cfRule>
    <cfRule type="expression" dxfId="913" priority="67">
      <formula>$B22="male-both"</formula>
    </cfRule>
    <cfRule type="expression" dxfId="912" priority="68">
      <formula>$B22="female-both"</formula>
    </cfRule>
  </conditionalFormatting>
  <conditionalFormatting sqref="P25:R25">
    <cfRule type="expression" dxfId="911" priority="61">
      <formula>$B25="female"</formula>
    </cfRule>
    <cfRule type="expression" dxfId="910" priority="62">
      <formula>$B25="male"</formula>
    </cfRule>
    <cfRule type="expression" dxfId="909" priority="63">
      <formula>$B25="male-both"</formula>
    </cfRule>
    <cfRule type="expression" dxfId="908" priority="64">
      <formula>$B25="female-both"</formula>
    </cfRule>
  </conditionalFormatting>
  <conditionalFormatting sqref="O28:R28">
    <cfRule type="expression" dxfId="907" priority="57">
      <formula>$B28="female"</formula>
    </cfRule>
    <cfRule type="expression" dxfId="906" priority="58">
      <formula>$B28="male"</formula>
    </cfRule>
    <cfRule type="expression" dxfId="905" priority="59">
      <formula>$B28="male-both"</formula>
    </cfRule>
    <cfRule type="expression" dxfId="904" priority="60">
      <formula>$B28="female-both"</formula>
    </cfRule>
  </conditionalFormatting>
  <conditionalFormatting sqref="O31:R31">
    <cfRule type="expression" dxfId="903" priority="53">
      <formula>$B31="female"</formula>
    </cfRule>
    <cfRule type="expression" dxfId="902" priority="54">
      <formula>$B31="male"</formula>
    </cfRule>
    <cfRule type="expression" dxfId="901" priority="55">
      <formula>$B31="male-both"</formula>
    </cfRule>
    <cfRule type="expression" dxfId="900" priority="56">
      <formula>$B31="female-both"</formula>
    </cfRule>
  </conditionalFormatting>
  <conditionalFormatting sqref="O34:R34">
    <cfRule type="expression" dxfId="899" priority="49">
      <formula>$B34="female"</formula>
    </cfRule>
    <cfRule type="expression" dxfId="898" priority="50">
      <formula>$B34="male"</formula>
    </cfRule>
    <cfRule type="expression" dxfId="897" priority="51">
      <formula>$B34="male-both"</formula>
    </cfRule>
    <cfRule type="expression" dxfId="896" priority="52">
      <formula>$B34="female-both"</formula>
    </cfRule>
  </conditionalFormatting>
  <conditionalFormatting sqref="O40:R40">
    <cfRule type="expression" dxfId="895" priority="45">
      <formula>$B40="female"</formula>
    </cfRule>
    <cfRule type="expression" dxfId="894" priority="46">
      <formula>$B40="male"</formula>
    </cfRule>
    <cfRule type="expression" dxfId="893" priority="47">
      <formula>$B40="male-both"</formula>
    </cfRule>
    <cfRule type="expression" dxfId="892" priority="48">
      <formula>$B40="female-both"</formula>
    </cfRule>
  </conditionalFormatting>
  <conditionalFormatting sqref="O43:R43">
    <cfRule type="expression" dxfId="891" priority="41">
      <formula>$B43="female"</formula>
    </cfRule>
    <cfRule type="expression" dxfId="890" priority="42">
      <formula>$B43="male"</formula>
    </cfRule>
    <cfRule type="expression" dxfId="889" priority="43">
      <formula>$B43="male-both"</formula>
    </cfRule>
    <cfRule type="expression" dxfId="888" priority="44">
      <formula>$B43="female-both"</formula>
    </cfRule>
  </conditionalFormatting>
  <conditionalFormatting sqref="O55:R55">
    <cfRule type="expression" dxfId="887" priority="37">
      <formula>$B55="female"</formula>
    </cfRule>
    <cfRule type="expression" dxfId="886" priority="38">
      <formula>$B55="male"</formula>
    </cfRule>
    <cfRule type="expression" dxfId="885" priority="39">
      <formula>$B55="male-both"</formula>
    </cfRule>
    <cfRule type="expression" dxfId="884" priority="40">
      <formula>$B55="female-both"</formula>
    </cfRule>
  </conditionalFormatting>
  <conditionalFormatting sqref="O58:R58">
    <cfRule type="expression" dxfId="883" priority="33">
      <formula>$B58="female"</formula>
    </cfRule>
    <cfRule type="expression" dxfId="882" priority="34">
      <formula>$B58="male"</formula>
    </cfRule>
    <cfRule type="expression" dxfId="881" priority="35">
      <formula>$B58="male-both"</formula>
    </cfRule>
    <cfRule type="expression" dxfId="880" priority="36">
      <formula>$B58="female-both"</formula>
    </cfRule>
  </conditionalFormatting>
  <conditionalFormatting sqref="O61:R61">
    <cfRule type="expression" dxfId="879" priority="29">
      <formula>$B61="female"</formula>
    </cfRule>
    <cfRule type="expression" dxfId="878" priority="30">
      <formula>$B61="male"</formula>
    </cfRule>
    <cfRule type="expression" dxfId="877" priority="31">
      <formula>$B61="male-both"</formula>
    </cfRule>
    <cfRule type="expression" dxfId="876" priority="32">
      <formula>$B61="female-both"</formula>
    </cfRule>
  </conditionalFormatting>
  <conditionalFormatting sqref="O64:R64">
    <cfRule type="expression" dxfId="875" priority="25">
      <formula>$B64="female"</formula>
    </cfRule>
    <cfRule type="expression" dxfId="874" priority="26">
      <formula>$B64="male"</formula>
    </cfRule>
    <cfRule type="expression" dxfId="873" priority="27">
      <formula>$B64="male-both"</formula>
    </cfRule>
    <cfRule type="expression" dxfId="872" priority="28">
      <formula>$B64="female-both"</formula>
    </cfRule>
  </conditionalFormatting>
  <conditionalFormatting sqref="O67:R67">
    <cfRule type="expression" dxfId="871" priority="21">
      <formula>$B67="female"</formula>
    </cfRule>
    <cfRule type="expression" dxfId="870" priority="22">
      <formula>$B67="male"</formula>
    </cfRule>
    <cfRule type="expression" dxfId="869" priority="23">
      <formula>$B67="male-both"</formula>
    </cfRule>
    <cfRule type="expression" dxfId="868" priority="24">
      <formula>$B67="female-both"</formula>
    </cfRule>
  </conditionalFormatting>
  <conditionalFormatting sqref="O26:O27">
    <cfRule type="expression" dxfId="867" priority="17">
      <formula>$B26="female"</formula>
    </cfRule>
    <cfRule type="expression" dxfId="866" priority="18">
      <formula>$B26="male"</formula>
    </cfRule>
    <cfRule type="expression" dxfId="865" priority="19">
      <formula>$B26="male-both"</formula>
    </cfRule>
    <cfRule type="expression" dxfId="864" priority="20">
      <formula>$B26="female-both"</formula>
    </cfRule>
  </conditionalFormatting>
  <conditionalFormatting sqref="O25">
    <cfRule type="expression" dxfId="863" priority="13">
      <formula>$B25="female"</formula>
    </cfRule>
    <cfRule type="expression" dxfId="862" priority="14">
      <formula>$B25="male"</formula>
    </cfRule>
    <cfRule type="expression" dxfId="861" priority="15">
      <formula>$B25="male-both"</formula>
    </cfRule>
    <cfRule type="expression" dxfId="860" priority="16">
      <formula>$B25="female-both"</formula>
    </cfRule>
  </conditionalFormatting>
  <conditionalFormatting sqref="R59">
    <cfRule type="expression" dxfId="859" priority="9">
      <formula>$B59="female"</formula>
    </cfRule>
    <cfRule type="expression" dxfId="858" priority="10">
      <formula>$B59="male"</formula>
    </cfRule>
    <cfRule type="expression" dxfId="857" priority="11">
      <formula>$B59="male-both"</formula>
    </cfRule>
    <cfRule type="expression" dxfId="856" priority="12">
      <formula>$B59="female-both"</formula>
    </cfRule>
  </conditionalFormatting>
  <conditionalFormatting sqref="Q53:Q54">
    <cfRule type="expression" dxfId="855" priority="5">
      <formula>$B53="female"</formula>
    </cfRule>
    <cfRule type="expression" dxfId="854" priority="6">
      <formula>$B53="male"</formula>
    </cfRule>
    <cfRule type="expression" dxfId="853" priority="7">
      <formula>$B53="male-both"</formula>
    </cfRule>
    <cfRule type="expression" dxfId="852" priority="8">
      <formula>$B53="female-both"</formula>
    </cfRule>
  </conditionalFormatting>
  <conditionalFormatting sqref="Q52">
    <cfRule type="expression" dxfId="851" priority="1">
      <formula>$B52="female"</formula>
    </cfRule>
    <cfRule type="expression" dxfId="850" priority="2">
      <formula>$B52="male"</formula>
    </cfRule>
    <cfRule type="expression" dxfId="849" priority="3">
      <formula>$B52="male-both"</formula>
    </cfRule>
    <cfRule type="expression" dxfId="848" priority="4">
      <formula>$B52="female-both"</formula>
    </cfRule>
  </conditionalFormatting>
  <pageMargins left="0.7" right="0.7" top="0.75" bottom="0.75" header="0.3" footer="0.3"/>
  <pageSetup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R152"/>
  <sheetViews>
    <sheetView zoomScale="115" zoomScaleNormal="115" workbookViewId="0">
      <pane ySplit="3" topLeftCell="A4" activePane="bottomLeft" state="frozen"/>
      <selection pane="bottomLeft" activeCell="K10" sqref="K10:N10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54296875" bestFit="1" customWidth="1"/>
    <col min="4" max="4" width="13.54296875" customWidth="1"/>
    <col min="5" max="5" width="8.7265625" style="2" customWidth="1"/>
    <col min="6" max="6" width="11" style="2" customWidth="1"/>
    <col min="7" max="7" width="13.54296875" bestFit="1" customWidth="1"/>
    <col min="8" max="8" width="13.54296875" customWidth="1"/>
    <col min="9" max="9" width="8.7265625" style="2" customWidth="1"/>
    <col min="10" max="10" width="11" style="2" customWidth="1"/>
    <col min="11" max="11" width="10.81640625" bestFit="1" customWidth="1"/>
    <col min="12" max="12" width="12.54296875" customWidth="1"/>
    <col min="13" max="13" width="14.7265625" customWidth="1"/>
    <col min="14" max="14" width="11.81640625" bestFit="1" customWidth="1"/>
  </cols>
  <sheetData>
    <row r="2" spans="1:18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  <c r="O2" s="37" t="s">
        <v>133</v>
      </c>
      <c r="P2" s="38"/>
      <c r="Q2" s="38"/>
      <c r="R2" s="38"/>
    </row>
    <row r="3" spans="1:18" ht="29.15" customHeight="1" thickBot="1" x14ac:dyDescent="0.4">
      <c r="A3" s="15" t="s">
        <v>0</v>
      </c>
      <c r="B3" s="16" t="s">
        <v>4</v>
      </c>
      <c r="C3" s="19" t="s">
        <v>37</v>
      </c>
      <c r="D3" s="18" t="s">
        <v>54</v>
      </c>
      <c r="E3" s="19" t="s">
        <v>38</v>
      </c>
      <c r="F3" s="20" t="s">
        <v>55</v>
      </c>
      <c r="G3" s="19" t="s">
        <v>37</v>
      </c>
      <c r="H3" s="18" t="s">
        <v>54</v>
      </c>
      <c r="I3" s="19" t="s">
        <v>38</v>
      </c>
      <c r="J3" s="20" t="s">
        <v>55</v>
      </c>
      <c r="K3" s="19" t="s">
        <v>37</v>
      </c>
      <c r="L3" s="18" t="s">
        <v>54</v>
      </c>
      <c r="M3" s="19" t="s">
        <v>38</v>
      </c>
      <c r="N3" s="20" t="s">
        <v>55</v>
      </c>
      <c r="O3" s="19" t="s">
        <v>37</v>
      </c>
      <c r="P3" s="18" t="s">
        <v>54</v>
      </c>
      <c r="Q3" s="19" t="s">
        <v>38</v>
      </c>
      <c r="R3" s="20" t="s">
        <v>55</v>
      </c>
    </row>
    <row r="4" spans="1:18" x14ac:dyDescent="0.35">
      <c r="A4" t="s">
        <v>109</v>
      </c>
      <c r="B4" s="5" t="s">
        <v>40</v>
      </c>
      <c r="C4" s="28">
        <f>AVERAGE(PGS!E4,'PGS (2)'!E4,'PGS (3)'!E4,'PGS (4)'!E4,'PGS (5)'!E4)</f>
        <v>0.63442000000000009</v>
      </c>
      <c r="D4" s="29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28">
        <f>AVERAGE(PGS!I4,'PGS (2)'!I4,'PGS (3)'!I4,'PGS (4)'!I4,'PGS (5)'!I4)</f>
        <v>0.60836000000000001</v>
      </c>
      <c r="H4" s="29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28">
        <f>AVERAGE(PGS!M4,'PGS (2)'!M4,'PGS (3)'!M4,'PGS (4)'!M4,'PGS (5)'!M4)</f>
        <v>0.63787999999999989</v>
      </c>
      <c r="L4" s="29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  <c r="O4" s="28">
        <f>AVERAGE(PGS!Q4,'PGS (2)'!Q4,'PGS (3)'!Q4,'PGS (4)'!Q4,'PGS (5)'!Q4)</f>
        <v>0.60816742000000001</v>
      </c>
      <c r="P4" s="29">
        <f>STDEV(PGS!Q4,'PGS (2)'!Q4,'PGS (3)'!Q4,'PGS (4)'!Q4,'PGS (5)'!Q4)/SQRT(5)</f>
        <v>1.6650021367553894E-3</v>
      </c>
      <c r="Q4" s="8">
        <f>AVERAGE(PGS!R4,'PGS (2)'!R4,'PGS (3)'!R4,'PGS (4)'!R4,'PGS (5)'!R4)</f>
        <v>7.4790653999999998E-2</v>
      </c>
      <c r="R4" s="4">
        <f>STDEV(PGS!R4,'PGS (2)'!R4,'PGS (3)'!R4,'PGS (4)'!R4,'PGS (5)'!R4)/SQRT(5)</f>
        <v>1.4221785068218409E-3</v>
      </c>
    </row>
    <row r="5" spans="1:18" x14ac:dyDescent="0.35">
      <c r="A5" t="s">
        <v>109</v>
      </c>
      <c r="B5" s="5" t="s">
        <v>34</v>
      </c>
      <c r="C5" s="28">
        <f>AVERAGE(PGS!E5,'PGS (2)'!E5,'PGS (3)'!E5,'PGS (4)'!E5,'PGS (5)'!E5)</f>
        <v>0.25603999999999999</v>
      </c>
      <c r="D5" s="29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28">
        <f>AVERAGE(PGS!I5,'PGS (2)'!I5,'PGS (3)'!I5,'PGS (4)'!I5,'PGS (5)'!I5)</f>
        <v>0.21132000000000001</v>
      </c>
      <c r="H5" s="29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28">
        <f>AVERAGE(PGS!M5,'PGS (2)'!M5,'PGS (3)'!M5,'PGS (4)'!M5,'PGS (5)'!M5)</f>
        <v>0.25851999999999997</v>
      </c>
      <c r="L5" s="29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  <c r="O5" s="28">
        <f>AVERAGE(PGS!Q5,'PGS (2)'!Q5,'PGS (3)'!Q5,'PGS (4)'!Q5,'PGS (5)'!Q5)</f>
        <v>0.20704774000000001</v>
      </c>
      <c r="P5" s="29">
        <f>STDEV(PGS!Q5,'PGS (2)'!Q5,'PGS (3)'!Q5,'PGS (4)'!Q5,'PGS (5)'!Q5)/SQRT(5)</f>
        <v>3.1919452793868486E-3</v>
      </c>
      <c r="Q5" s="8">
        <f>AVERAGE(PGS!R5,'PGS (2)'!R5,'PGS (3)'!R5,'PGS (4)'!R5,'PGS (5)'!R5)</f>
        <v>0.15516801999999999</v>
      </c>
      <c r="R5" s="4">
        <f>STDEV(PGS!R5,'PGS (2)'!R5,'PGS (3)'!R5,'PGS (4)'!R5,'PGS (5)'!R5)/SQRT(5)</f>
        <v>2.5667060377846163E-3</v>
      </c>
    </row>
    <row r="6" spans="1:18" x14ac:dyDescent="0.35">
      <c r="A6" t="s">
        <v>109</v>
      </c>
      <c r="B6" s="5" t="s">
        <v>35</v>
      </c>
      <c r="C6" s="28">
        <f>AVERAGE(PGS!E6,'PGS (2)'!E6,'PGS (3)'!E6,'PGS (4)'!E6,'PGS (5)'!E6)</f>
        <v>0.24973999999999999</v>
      </c>
      <c r="D6" s="29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28">
        <f>AVERAGE(PGS!I6,'PGS (2)'!I6,'PGS (3)'!I6,'PGS (4)'!I6,'PGS (5)'!I6)</f>
        <v>0.19575999999999999</v>
      </c>
      <c r="H6" s="29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28">
        <f>AVERAGE(PGS!M6,'PGS (2)'!M6,'PGS (3)'!M6,'PGS (4)'!M6,'PGS (5)'!M6)</f>
        <v>0.24573999999999999</v>
      </c>
      <c r="L6" s="29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  <c r="O6" s="28">
        <f>AVERAGE(PGS!Q6,'PGS (2)'!Q6,'PGS (3)'!Q6,'PGS (4)'!Q6,'PGS (5)'!Q6)</f>
        <v>0.19451124</v>
      </c>
      <c r="P6" s="29">
        <f>STDEV(PGS!Q6,'PGS (2)'!Q6,'PGS (3)'!Q6,'PGS (4)'!Q6,'PGS (5)'!Q6)/SQRT(5)</f>
        <v>3.3081226992963853E-3</v>
      </c>
      <c r="Q6" s="8">
        <f>AVERAGE(PGS!R6,'PGS (2)'!R6,'PGS (3)'!R6,'PGS (4)'!R6,'PGS (5)'!R6)</f>
        <v>0.1508429</v>
      </c>
      <c r="R6" s="4">
        <f>STDEV(PGS!R6,'PGS (2)'!R6,'PGS (3)'!R6,'PGS (4)'!R6,'PGS (5)'!R6)/SQRT(5)</f>
        <v>3.3174445954680205E-3</v>
      </c>
    </row>
    <row r="7" spans="1:18" x14ac:dyDescent="0.35">
      <c r="A7" t="s">
        <v>7</v>
      </c>
      <c r="B7" s="5" t="s">
        <v>40</v>
      </c>
      <c r="C7" s="28">
        <f>AVERAGE(PGS!E7,'PGS (2)'!E7,'PGS (3)'!E7,'PGS (4)'!E7,'PGS (5)'!E7)</f>
        <v>0.81277999999999984</v>
      </c>
      <c r="D7" s="29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28">
        <f>AVERAGE(PGS!I7,'PGS (2)'!I7,'PGS (3)'!I7,'PGS (4)'!I7,'PGS (5)'!I7)</f>
        <v>0.81839999999999991</v>
      </c>
      <c r="H7" s="29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28">
        <f>AVERAGE(PGS!M7,'PGS (2)'!M7,'PGS (3)'!M7,'PGS (4)'!M7,'PGS (5)'!M7)</f>
        <v>0.81612000000000007</v>
      </c>
      <c r="L7" s="29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  <c r="O7" s="28">
        <f>AVERAGE(PGS!Q7,'PGS (2)'!Q7,'PGS (3)'!Q7,'PGS (4)'!Q7,'PGS (5)'!Q7)</f>
        <v>0.81149559999999998</v>
      </c>
      <c r="P7" s="29">
        <f>STDEV(PGS!Q7,'PGS (2)'!Q7,'PGS (3)'!Q7,'PGS (4)'!Q7,'PGS (5)'!Q7)/SQRT(5)</f>
        <v>5.5591037856834676E-4</v>
      </c>
      <c r="Q7" s="8">
        <f>AVERAGE(PGS!R7,'PGS (2)'!R7,'PGS (3)'!R7,'PGS (4)'!R7,'PGS (5)'!R7)</f>
        <v>4.3853694000000002E-3</v>
      </c>
      <c r="R7" s="4">
        <f>STDEV(PGS!R7,'PGS (2)'!R7,'PGS (3)'!R7,'PGS (4)'!R7,'PGS (5)'!R7)/SQRT(5)</f>
        <v>7.1818893075768027E-4</v>
      </c>
    </row>
    <row r="8" spans="1:18" x14ac:dyDescent="0.35">
      <c r="A8" t="s">
        <v>7</v>
      </c>
      <c r="B8" s="5" t="s">
        <v>34</v>
      </c>
      <c r="C8" s="28">
        <f>AVERAGE(PGS!E8,'PGS (2)'!E8,'PGS (3)'!E8,'PGS (4)'!E8,'PGS (5)'!E8)</f>
        <v>1.1151999999999999E-2</v>
      </c>
      <c r="D8" s="29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28">
        <f>AVERAGE(PGS!I8,'PGS (2)'!I8,'PGS (3)'!I8,'PGS (4)'!I8,'PGS (5)'!I8)</f>
        <v>1.7884000000000001E-2</v>
      </c>
      <c r="H8" s="29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28">
        <f>AVERAGE(PGS!M8,'PGS (2)'!M8,'PGS (3)'!M8,'PGS (4)'!M8,'PGS (5)'!M8)</f>
        <v>1.78E-2</v>
      </c>
      <c r="L8" s="29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  <c r="O8" s="28">
        <f>AVERAGE(PGS!Q8,'PGS (2)'!Q8,'PGS (3)'!Q8,'PGS (4)'!Q8,'PGS (5)'!Q8)</f>
        <v>1.0921602199999998E-2</v>
      </c>
      <c r="P8" s="29">
        <f>STDEV(PGS!Q8,'PGS (2)'!Q8,'PGS (3)'!Q8,'PGS (4)'!Q8,'PGS (5)'!Q8)/SQRT(5)</f>
        <v>7.2458366523683111E-4</v>
      </c>
      <c r="Q8" s="8">
        <f>AVERAGE(PGS!R8,'PGS (2)'!R8,'PGS (3)'!R8,'PGS (4)'!R8,'PGS (5)'!R8)</f>
        <v>3.8197904000000001E-4</v>
      </c>
      <c r="R8" s="4">
        <f>STDEV(PGS!R8,'PGS (2)'!R8,'PGS (3)'!R8,'PGS (4)'!R8,'PGS (5)'!R8)/SQRT(5)</f>
        <v>8.6214768175925645E-5</v>
      </c>
    </row>
    <row r="9" spans="1:18" x14ac:dyDescent="0.35">
      <c r="A9" t="s">
        <v>7</v>
      </c>
      <c r="B9" s="5" t="s">
        <v>35</v>
      </c>
      <c r="C9" s="28">
        <f>AVERAGE(PGS!E9,'PGS (2)'!E9,'PGS (3)'!E9,'PGS (4)'!E9,'PGS (5)'!E9)</f>
        <v>6.6700000000000009E-2</v>
      </c>
      <c r="D9" s="29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28">
        <f>AVERAGE(PGS!I9,'PGS (2)'!I9,'PGS (3)'!I9,'PGS (4)'!I9,'PGS (5)'!I9)</f>
        <v>6.6619999999999999E-2</v>
      </c>
      <c r="H9" s="29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28">
        <f>AVERAGE(PGS!M9,'PGS (2)'!M9,'PGS (3)'!M9,'PGS (4)'!M9,'PGS (5)'!M9)</f>
        <v>5.5160000000000001E-2</v>
      </c>
      <c r="L9" s="29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  <c r="O9" s="28">
        <f>AVERAGE(PGS!Q9,'PGS (2)'!Q9,'PGS (3)'!Q9,'PGS (4)'!Q9,'PGS (5)'!Q9)</f>
        <v>5.0284139999999998E-2</v>
      </c>
      <c r="P9" s="29">
        <f>STDEV(PGS!Q9,'PGS (2)'!Q9,'PGS (3)'!Q9,'PGS (4)'!Q9,'PGS (5)'!Q9)/SQRT(5)</f>
        <v>7.6254299138002685E-3</v>
      </c>
      <c r="Q9" s="8">
        <f>AVERAGE(PGS!R9,'PGS (2)'!R9,'PGS (3)'!R9,'PGS (4)'!R9,'PGS (5)'!R9)</f>
        <v>4.6182239999999999E-2</v>
      </c>
      <c r="R9" s="4">
        <f>STDEV(PGS!R9,'PGS (2)'!R9,'PGS (3)'!R9,'PGS (4)'!R9,'PGS (5)'!R9)/SQRT(5)</f>
        <v>6.3259470546685711E-3</v>
      </c>
    </row>
    <row r="10" spans="1:18" x14ac:dyDescent="0.35">
      <c r="A10" t="s">
        <v>8</v>
      </c>
      <c r="B10" s="5" t="s">
        <v>40</v>
      </c>
      <c r="C10" s="28">
        <f>AVERAGE(PGS!E10,'PGS (2)'!E10,'PGS (3)'!E10,'PGS (4)'!E10,'PGS (5)'!E10)</f>
        <v>6.9019999999999998E-2</v>
      </c>
      <c r="D10" s="29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28">
        <f>AVERAGE(PGS!I10,'PGS (2)'!I10,'PGS (3)'!I10,'PGS (4)'!I10,'PGS (5)'!I10)</f>
        <v>4.5780000000000001E-2</v>
      </c>
      <c r="H10" s="29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28">
        <f>AVERAGE(PGS!M10,'PGS (2)'!M10,'PGS (3)'!M10,'PGS (4)'!M10,'PGS (5)'!M10)</f>
        <v>6.5299999999999997E-2</v>
      </c>
      <c r="L10" s="29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  <c r="O10" s="28">
        <f>AVERAGE(PGS!Q10,'PGS (2)'!Q10,'PGS (3)'!Q10,'PGS (4)'!Q10,'PGS (5)'!Q10)</f>
        <v>3.3578508E-2</v>
      </c>
      <c r="P10" s="29">
        <f>STDEV(PGS!Q10,'PGS (2)'!Q10,'PGS (3)'!Q10,'PGS (4)'!Q10,'PGS (5)'!Q10)/SQRT(5)</f>
        <v>1.3790585283279316E-3</v>
      </c>
      <c r="Q10" s="8">
        <f>AVERAGE(PGS!R10,'PGS (2)'!R10,'PGS (3)'!R10,'PGS (4)'!R10,'PGS (5)'!R10)</f>
        <v>2.3034754000000001E-2</v>
      </c>
      <c r="R10" s="4">
        <f>STDEV(PGS!R10,'PGS (2)'!R10,'PGS (3)'!R10,'PGS (4)'!R10,'PGS (5)'!R10)/SQRT(5)</f>
        <v>1.1810035465933196E-3</v>
      </c>
    </row>
    <row r="11" spans="1:18" x14ac:dyDescent="0.35">
      <c r="A11" t="s">
        <v>8</v>
      </c>
      <c r="B11" s="5" t="s">
        <v>34</v>
      </c>
      <c r="C11" s="28">
        <f>AVERAGE(PGS!E11,'PGS (2)'!E11,'PGS (3)'!E11,'PGS (4)'!E11,'PGS (5)'!E11)</f>
        <v>6.4640000000000003E-2</v>
      </c>
      <c r="D11" s="29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28">
        <f>AVERAGE(PGS!I11,'PGS (2)'!I11,'PGS (3)'!I11,'PGS (4)'!I11,'PGS (5)'!I11)</f>
        <v>4.2180000000000002E-2</v>
      </c>
      <c r="H11" s="29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28">
        <f>AVERAGE(PGS!M11,'PGS (2)'!M11,'PGS (3)'!M11,'PGS (4)'!M11,'PGS (5)'!M11)</f>
        <v>6.0679999999999998E-2</v>
      </c>
      <c r="L11" s="29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  <c r="O11" s="28">
        <f>AVERAGE(PGS!Q11,'PGS (2)'!Q11,'PGS (3)'!Q11,'PGS (4)'!Q11,'PGS (5)'!Q11)</f>
        <v>2.8915812000000003E-2</v>
      </c>
      <c r="P11" s="29">
        <f>STDEV(PGS!Q11,'PGS (2)'!Q11,'PGS (3)'!Q11,'PGS (4)'!Q11,'PGS (5)'!Q11)/SQRT(5)</f>
        <v>1.3574337044489505E-3</v>
      </c>
      <c r="Q11" s="8">
        <f>AVERAGE(PGS!R11,'PGS (2)'!R11,'PGS (3)'!R11,'PGS (4)'!R11,'PGS (5)'!R11)</f>
        <v>2.3358702000000002E-2</v>
      </c>
      <c r="R11" s="4">
        <f>STDEV(PGS!R11,'PGS (2)'!R11,'PGS (3)'!R11,'PGS (4)'!R11,'PGS (5)'!R11)/SQRT(5)</f>
        <v>1.4547561532999265E-3</v>
      </c>
    </row>
    <row r="12" spans="1:18" x14ac:dyDescent="0.35">
      <c r="A12" t="s">
        <v>8</v>
      </c>
      <c r="B12" s="5" t="s">
        <v>35</v>
      </c>
      <c r="C12" s="28">
        <f>AVERAGE(PGS!E12,'PGS (2)'!E12,'PGS (3)'!E12,'PGS (4)'!E12,'PGS (5)'!E12)</f>
        <v>6.25E-2</v>
      </c>
      <c r="D12" s="29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28">
        <f>AVERAGE(PGS!I12,'PGS (2)'!I12,'PGS (3)'!I12,'PGS (4)'!I12,'PGS (5)'!I12)</f>
        <v>3.696E-2</v>
      </c>
      <c r="H12" s="29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28">
        <f>AVERAGE(PGS!M12,'PGS (2)'!M12,'PGS (3)'!M12,'PGS (4)'!M12,'PGS (5)'!M12)</f>
        <v>5.8820000000000004E-2</v>
      </c>
      <c r="L12" s="29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  <c r="O12" s="28">
        <f>AVERAGE(PGS!Q12,'PGS (2)'!Q12,'PGS (3)'!Q12,'PGS (4)'!Q12,'PGS (5)'!Q12)</f>
        <v>2.6616213999999999E-2</v>
      </c>
      <c r="P12" s="29">
        <f>STDEV(PGS!Q12,'PGS (2)'!Q12,'PGS (3)'!Q12,'PGS (4)'!Q12,'PGS (5)'!Q12)/SQRT(5)</f>
        <v>1.063432139901743E-3</v>
      </c>
      <c r="Q12" s="8">
        <f>AVERAGE(PGS!R12,'PGS (2)'!R12,'PGS (3)'!R12,'PGS (4)'!R12,'PGS (5)'!R12)</f>
        <v>2.4171969999999997E-2</v>
      </c>
      <c r="R12" s="4">
        <f>STDEV(PGS!R12,'PGS (2)'!R12,'PGS (3)'!R12,'PGS (4)'!R12,'PGS (5)'!R12)/SQRT(5)</f>
        <v>8.3637423196198486E-4</v>
      </c>
    </row>
    <row r="13" spans="1:18" x14ac:dyDescent="0.35">
      <c r="A13" s="26" t="s">
        <v>9</v>
      </c>
      <c r="B13" s="5" t="s">
        <v>40</v>
      </c>
      <c r="C13" s="28">
        <f>AVERAGE(PGS!E13,'PGS (2)'!E13,'PGS (3)'!E13,'PGS (4)'!E13,'PGS (5)'!E13)</f>
        <v>0.32038635999999998</v>
      </c>
      <c r="D13" s="29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28">
        <f>AVERAGE(PGS!I13,'PGS (2)'!I13,'PGS (3)'!I13,'PGS (4)'!I13,'PGS (5)'!I13)</f>
        <v>0.30740000000000001</v>
      </c>
      <c r="H13" s="29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28">
        <f>AVERAGE(PGS!M13,'PGS (2)'!M13,'PGS (3)'!M13,'PGS (4)'!M13,'PGS (5)'!M13)</f>
        <v>0.31128</v>
      </c>
      <c r="L13" s="29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  <c r="O13" s="28">
        <f>AVERAGE(PGS!Q13,'PGS (2)'!Q13,'PGS (3)'!Q13,'PGS (4)'!Q13,'PGS (5)'!Q13)</f>
        <v>0.30566611999999999</v>
      </c>
      <c r="P13" s="29">
        <f>STDEV(PGS!Q13,'PGS (2)'!Q13,'PGS (3)'!Q13,'PGS (4)'!Q13,'PGS (5)'!Q13)/SQRT(5)</f>
        <v>2.641324227806953E-3</v>
      </c>
      <c r="Q13" s="8">
        <f>AVERAGE(PGS!R13,'PGS (2)'!R13,'PGS (3)'!R13,'PGS (4)'!R13,'PGS (5)'!R13)</f>
        <v>4.7231667999999997E-2</v>
      </c>
      <c r="R13" s="4">
        <f>STDEV(PGS!R13,'PGS (2)'!R13,'PGS (3)'!R13,'PGS (4)'!R13,'PGS (5)'!R13)/SQRT(5)</f>
        <v>2.6929514334450961E-3</v>
      </c>
    </row>
    <row r="14" spans="1:18" x14ac:dyDescent="0.35">
      <c r="A14" s="26" t="s">
        <v>9</v>
      </c>
      <c r="B14" s="5" t="s">
        <v>34</v>
      </c>
      <c r="C14" s="28">
        <f>AVERAGE(PGS!E14,'PGS (2)'!E14,'PGS (3)'!E14,'PGS (4)'!E14,'PGS (5)'!E14)</f>
        <v>9.8060000000000008E-2</v>
      </c>
      <c r="D14" s="29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28">
        <f>AVERAGE(PGS!I14,'PGS (2)'!I14,'PGS (3)'!I14,'PGS (4)'!I14,'PGS (5)'!I14)</f>
        <v>8.6499999999999994E-2</v>
      </c>
      <c r="H14" s="29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28">
        <f>AVERAGE(PGS!M14,'PGS (2)'!M14,'PGS (3)'!M14,'PGS (4)'!M14,'PGS (5)'!M14)</f>
        <v>9.3620000000000009E-2</v>
      </c>
      <c r="L14" s="29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  <c r="O14" s="28">
        <f>AVERAGE(PGS!Q14,'PGS (2)'!Q14,'PGS (3)'!Q14,'PGS (4)'!Q14,'PGS (5)'!Q14)</f>
        <v>7.8213792000000004E-2</v>
      </c>
      <c r="P14" s="29">
        <f>STDEV(PGS!Q14,'PGS (2)'!Q14,'PGS (3)'!Q14,'PGS (4)'!Q14,'PGS (5)'!Q14)/SQRT(5)</f>
        <v>3.1832303576891838E-3</v>
      </c>
      <c r="Q14" s="8">
        <f>AVERAGE(PGS!R14,'PGS (2)'!R14,'PGS (3)'!R14,'PGS (4)'!R14,'PGS (5)'!R14)</f>
        <v>6.6239722000000015E-2</v>
      </c>
      <c r="R14" s="4">
        <f>STDEV(PGS!R14,'PGS (2)'!R14,'PGS (3)'!R14,'PGS (4)'!R14,'PGS (5)'!R14)/SQRT(5)</f>
        <v>3.5383912138942475E-3</v>
      </c>
    </row>
    <row r="15" spans="1:18" x14ac:dyDescent="0.35">
      <c r="A15" s="26" t="s">
        <v>9</v>
      </c>
      <c r="B15" s="5" t="s">
        <v>35</v>
      </c>
      <c r="C15" s="28">
        <f>AVERAGE(PGS!E15,'PGS (2)'!E15,'PGS (3)'!E15,'PGS (4)'!E15,'PGS (5)'!E15)</f>
        <v>0.10052400000000002</v>
      </c>
      <c r="D15" s="29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28">
        <f>AVERAGE(PGS!I15,'PGS (2)'!I15,'PGS (3)'!I15,'PGS (4)'!I15,'PGS (5)'!I15)</f>
        <v>8.1600000000000006E-2</v>
      </c>
      <c r="H15" s="29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28">
        <f>AVERAGE(PGS!M15,'PGS (2)'!M15,'PGS (3)'!M15,'PGS (4)'!M15,'PGS (5)'!M15)</f>
        <v>8.4919999999999995E-2</v>
      </c>
      <c r="L15" s="29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  <c r="O15" s="28">
        <f>AVERAGE(PGS!Q15,'PGS (2)'!Q15,'PGS (3)'!Q15,'PGS (4)'!Q15,'PGS (5)'!Q15)</f>
        <v>8.2504573999999997E-2</v>
      </c>
      <c r="P15" s="29">
        <f>STDEV(PGS!Q15,'PGS (2)'!Q15,'PGS (3)'!Q15,'PGS (4)'!Q15,'PGS (5)'!Q15)/SQRT(5)</f>
        <v>4.0645311545719504E-3</v>
      </c>
      <c r="Q15" s="8">
        <f>AVERAGE(PGS!R15,'PGS (2)'!R15,'PGS (3)'!R15,'PGS (4)'!R15,'PGS (5)'!R15)</f>
        <v>6.1189603999999995E-2</v>
      </c>
      <c r="R15" s="4">
        <f>STDEV(PGS!R15,'PGS (2)'!R15,'PGS (3)'!R15,'PGS (4)'!R15,'PGS (5)'!R15)/SQRT(5)</f>
        <v>3.8212482824668673E-3</v>
      </c>
    </row>
    <row r="16" spans="1:18" x14ac:dyDescent="0.35">
      <c r="A16" t="s">
        <v>10</v>
      </c>
      <c r="B16" s="5" t="s">
        <v>40</v>
      </c>
      <c r="C16" s="28">
        <f>AVERAGE(PGS!E16,'PGS (2)'!E16,'PGS (3)'!E16,'PGS (4)'!E16,'PGS (5)'!E16)</f>
        <v>0.13866000000000001</v>
      </c>
      <c r="D16" s="29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28">
        <f>AVERAGE(PGS!I16,'PGS (2)'!I16,'PGS (3)'!I16,'PGS (4)'!I16,'PGS (5)'!I16)</f>
        <v>0.123</v>
      </c>
      <c r="H16" s="29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28">
        <f>AVERAGE(PGS!M16,'PGS (2)'!M16,'PGS (3)'!M16,'PGS (4)'!M16,'PGS (5)'!M16)</f>
        <v>0.13108</v>
      </c>
      <c r="L16" s="29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  <c r="O16" s="28">
        <f>AVERAGE(PGS!Q16,'PGS (2)'!Q16,'PGS (3)'!Q16,'PGS (4)'!Q16,'PGS (5)'!Q16)</f>
        <v>0.11719059999999999</v>
      </c>
      <c r="P16" s="29">
        <f>STDEV(PGS!Q16,'PGS (2)'!Q16,'PGS (3)'!Q16,'PGS (4)'!Q16,'PGS (5)'!Q16)/SQRT(5)</f>
        <v>3.0681633530501582E-3</v>
      </c>
      <c r="Q16" s="8">
        <f>AVERAGE(PGS!R16,'PGS (2)'!R16,'PGS (3)'!R16,'PGS (4)'!R16,'PGS (5)'!R16)</f>
        <v>4.8105171999999995E-2</v>
      </c>
      <c r="R16" s="4">
        <f>STDEV(PGS!R16,'PGS (2)'!R16,'PGS (3)'!R16,'PGS (4)'!R16,'PGS (5)'!R16)/SQRT(5)</f>
        <v>2.6838634301383515E-3</v>
      </c>
    </row>
    <row r="17" spans="1:18" x14ac:dyDescent="0.35">
      <c r="A17" t="s">
        <v>10</v>
      </c>
      <c r="B17" s="5" t="s">
        <v>34</v>
      </c>
      <c r="C17" s="28">
        <f>AVERAGE(PGS!E17,'PGS (2)'!E17,'PGS (3)'!E17,'PGS (4)'!E17,'PGS (5)'!E17)</f>
        <v>0.14750000000000002</v>
      </c>
      <c r="D17" s="29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28">
        <f>AVERAGE(PGS!I17,'PGS (2)'!I17,'PGS (3)'!I17,'PGS (4)'!I17,'PGS (5)'!I17)</f>
        <v>0.13640000000000002</v>
      </c>
      <c r="H17" s="29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28">
        <f>AVERAGE(PGS!M17,'PGS (2)'!M17,'PGS (3)'!M17,'PGS (4)'!M17,'PGS (5)'!M17)</f>
        <v>0.13666</v>
      </c>
      <c r="L17" s="29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  <c r="O17" s="28">
        <f>AVERAGE(PGS!Q17,'PGS (2)'!Q17,'PGS (3)'!Q17,'PGS (4)'!Q17,'PGS (5)'!Q17)</f>
        <v>0.12635334000000001</v>
      </c>
      <c r="P17" s="29">
        <f>STDEV(PGS!Q17,'PGS (2)'!Q17,'PGS (3)'!Q17,'PGS (4)'!Q17,'PGS (5)'!Q17)/SQRT(5)</f>
        <v>3.4846550360975457E-3</v>
      </c>
      <c r="Q17" s="8">
        <f>AVERAGE(PGS!R17,'PGS (2)'!R17,'PGS (3)'!R17,'PGS (4)'!R17,'PGS (5)'!R17)</f>
        <v>4.6853081999999997E-2</v>
      </c>
      <c r="R17" s="4">
        <f>STDEV(PGS!R17,'PGS (2)'!R17,'PGS (3)'!R17,'PGS (4)'!R17,'PGS (5)'!R17)/SQRT(5)</f>
        <v>4.4820374457911474E-3</v>
      </c>
    </row>
    <row r="18" spans="1:18" x14ac:dyDescent="0.35">
      <c r="A18" t="s">
        <v>10</v>
      </c>
      <c r="B18" s="5" t="s">
        <v>35</v>
      </c>
      <c r="C18" s="28">
        <f>AVERAGE(PGS!E18,'PGS (2)'!E18,'PGS (3)'!E18,'PGS (4)'!E18,'PGS (5)'!E18)</f>
        <v>0.12098</v>
      </c>
      <c r="D18" s="29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28">
        <f>AVERAGE(PGS!I18,'PGS (2)'!I18,'PGS (3)'!I18,'PGS (4)'!I18,'PGS (5)'!I18)</f>
        <v>0.10055999999999998</v>
      </c>
      <c r="H18" s="29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28">
        <f>AVERAGE(PGS!M18,'PGS (2)'!M18,'PGS (3)'!M18,'PGS (4)'!M18,'PGS (5)'!M18)</f>
        <v>0.11448</v>
      </c>
      <c r="L18" s="29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  <c r="O18" s="28">
        <f>AVERAGE(PGS!Q18,'PGS (2)'!Q18,'PGS (3)'!Q18,'PGS (4)'!Q18,'PGS (5)'!Q18)</f>
        <v>9.7348669999999998E-2</v>
      </c>
      <c r="P18" s="29">
        <f>STDEV(PGS!Q18,'PGS (2)'!Q18,'PGS (3)'!Q18,'PGS (4)'!Q18,'PGS (5)'!Q18)/SQRT(5)</f>
        <v>2.3476746620901294E-3</v>
      </c>
      <c r="Q18" s="8">
        <f>AVERAGE(PGS!R18,'PGS (2)'!R18,'PGS (3)'!R18,'PGS (4)'!R18,'PGS (5)'!R18)</f>
        <v>4.3033632000000002E-2</v>
      </c>
      <c r="R18" s="4">
        <f>STDEV(PGS!R18,'PGS (2)'!R18,'PGS (3)'!R18,'PGS (4)'!R18,'PGS (5)'!R18)/SQRT(5)</f>
        <v>9.1173694252615362E-3</v>
      </c>
    </row>
    <row r="19" spans="1:18" x14ac:dyDescent="0.35">
      <c r="A19" t="s">
        <v>11</v>
      </c>
      <c r="B19" s="5" t="s">
        <v>40</v>
      </c>
      <c r="C19" s="28">
        <f>AVERAGE(PGS!E19,'PGS (2)'!E19,'PGS (3)'!E19,'PGS (4)'!E19,'PGS (5)'!E19)</f>
        <v>0.24528</v>
      </c>
      <c r="D19" s="29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28">
        <f>AVERAGE(PGS!I19,'PGS (2)'!I19,'PGS (3)'!I19,'PGS (4)'!I19,'PGS (5)'!I19)</f>
        <v>0.23918</v>
      </c>
      <c r="H19" s="29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28">
        <f>AVERAGE(PGS!M19,'PGS (2)'!M19,'PGS (3)'!M19,'PGS (4)'!M19,'PGS (5)'!M19)</f>
        <v>0.24032000000000001</v>
      </c>
      <c r="L19" s="29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  <c r="O19" s="28">
        <f>AVERAGE(PGS!Q19,'PGS (2)'!Q19,'PGS (3)'!Q19,'PGS (4)'!Q19,'PGS (5)'!Q19)</f>
        <v>0.23911536</v>
      </c>
      <c r="P19" s="29">
        <f>STDEV(PGS!Q19,'PGS (2)'!Q19,'PGS (3)'!Q19,'PGS (4)'!Q19,'PGS (5)'!Q19)/SQRT(5)</f>
        <v>8.822101423617848E-3</v>
      </c>
      <c r="Q19" s="8">
        <f>AVERAGE(PGS!R19,'PGS (2)'!R19,'PGS (3)'!R19,'PGS (4)'!R19,'PGS (5)'!R19)</f>
        <v>2.3026571999999997E-3</v>
      </c>
      <c r="R19" s="4">
        <f>STDEV(PGS!R19,'PGS (2)'!R19,'PGS (3)'!R19,'PGS (4)'!R19,'PGS (5)'!R19)/SQRT(5)</f>
        <v>5.2180882060524805E-4</v>
      </c>
    </row>
    <row r="20" spans="1:18" x14ac:dyDescent="0.35">
      <c r="A20" t="s">
        <v>11</v>
      </c>
      <c r="B20" s="5" t="s">
        <v>34</v>
      </c>
      <c r="C20" s="28">
        <f>AVERAGE(PGS!E20,'PGS (2)'!E20,'PGS (3)'!E20,'PGS (4)'!E20,'PGS (5)'!E20)</f>
        <v>2.266E-2</v>
      </c>
      <c r="D20" s="29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28">
        <f>AVERAGE(PGS!I20,'PGS (2)'!I20,'PGS (3)'!I20,'PGS (4)'!I20,'PGS (5)'!I20)</f>
        <v>1.6476000000000001E-2</v>
      </c>
      <c r="H20" s="29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28">
        <f>AVERAGE(PGS!M20,'PGS (2)'!M20,'PGS (3)'!M20,'PGS (4)'!M20,'PGS (5)'!M20)</f>
        <v>1.932E-2</v>
      </c>
      <c r="L20" s="29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  <c r="O20" s="28">
        <f>AVERAGE(PGS!Q20,'PGS (2)'!Q20,'PGS (3)'!Q20,'PGS (4)'!Q20,'PGS (5)'!Q20)</f>
        <v>8.8095116000000001E-3</v>
      </c>
      <c r="P20" s="29">
        <f>STDEV(PGS!Q20,'PGS (2)'!Q20,'PGS (3)'!Q20,'PGS (4)'!Q20,'PGS (5)'!Q20)/SQRT(5)</f>
        <v>8.2997005003208381E-4</v>
      </c>
      <c r="Q20" s="8">
        <f>AVERAGE(PGS!R20,'PGS (2)'!R20,'PGS (3)'!R20,'PGS (4)'!R20,'PGS (5)'!R20)</f>
        <v>3.4835858000000003E-3</v>
      </c>
      <c r="R20" s="4">
        <f>STDEV(PGS!R20,'PGS (2)'!R20,'PGS (3)'!R20,'PGS (4)'!R20,'PGS (5)'!R20)/SQRT(5)</f>
        <v>8.7471303543798821E-4</v>
      </c>
    </row>
    <row r="21" spans="1:18" x14ac:dyDescent="0.35">
      <c r="A21" t="s">
        <v>11</v>
      </c>
      <c r="B21" s="5" t="s">
        <v>35</v>
      </c>
      <c r="C21" s="28">
        <f>AVERAGE(PGS!E21,'PGS (2)'!E21,'PGS (3)'!E21,'PGS (4)'!E21,'PGS (5)'!E21)</f>
        <v>0.02</v>
      </c>
      <c r="D21" s="29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28">
        <f>AVERAGE(PGS!I21,'PGS (2)'!I21,'PGS (3)'!I21,'PGS (4)'!I21,'PGS (5)'!I21)</f>
        <v>1.1316000000000001E-2</v>
      </c>
      <c r="H21" s="29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28">
        <f>AVERAGE(PGS!M21,'PGS (2)'!M21,'PGS (3)'!M21,'PGS (4)'!M21,'PGS (5)'!M21)</f>
        <v>1.2553999999999999E-2</v>
      </c>
      <c r="L21" s="29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  <c r="O21" s="28">
        <f>AVERAGE(PGS!Q21,'PGS (2)'!Q21,'PGS (3)'!Q21,'PGS (4)'!Q21,'PGS (5)'!Q21)</f>
        <v>9.547542400000001E-3</v>
      </c>
      <c r="P21" s="29">
        <f>STDEV(PGS!Q21,'PGS (2)'!Q21,'PGS (3)'!Q21,'PGS (4)'!Q21,'PGS (5)'!Q21)/SQRT(5)</f>
        <v>6.7918790901492045E-4</v>
      </c>
      <c r="Q21" s="8">
        <f>AVERAGE(PGS!R21,'PGS (2)'!R21,'PGS (3)'!R21,'PGS (4)'!R21,'PGS (5)'!R21)</f>
        <v>3.0568578000000003E-3</v>
      </c>
      <c r="R21" s="4">
        <f>STDEV(PGS!R21,'PGS (2)'!R21,'PGS (3)'!R21,'PGS (4)'!R21,'PGS (5)'!R21)/SQRT(5)</f>
        <v>6.472077949853819E-4</v>
      </c>
    </row>
    <row r="22" spans="1:18" x14ac:dyDescent="0.35">
      <c r="A22" t="s">
        <v>12</v>
      </c>
      <c r="B22" s="5" t="s">
        <v>40</v>
      </c>
      <c r="C22" s="28">
        <f>AVERAGE(PGS!E22,'PGS (2)'!E22,'PGS (3)'!E22,'PGS (4)'!E22,'PGS (5)'!E22)</f>
        <v>0.26994000000000001</v>
      </c>
      <c r="D22" s="29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28">
        <f>AVERAGE(PGS!I22,'PGS (2)'!I22,'PGS (3)'!I22,'PGS (4)'!I22,'PGS (5)'!I22)</f>
        <v>0.24837999999999999</v>
      </c>
      <c r="H22" s="29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28">
        <f>AVERAGE(PGS!M22,'PGS (2)'!M22,'PGS (3)'!M22,'PGS (4)'!M22,'PGS (5)'!M22)</f>
        <v>0.26566000000000001</v>
      </c>
      <c r="L22" s="29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  <c r="O22" s="28">
        <f>AVERAGE(PGS!Q22,'PGS (2)'!Q22,'PGS (3)'!Q22,'PGS (4)'!Q22,'PGS (5)'!Q22)</f>
        <v>0.23920707999999999</v>
      </c>
      <c r="P22" s="29">
        <f>STDEV(PGS!Q22,'PGS (2)'!Q22,'PGS (3)'!Q22,'PGS (4)'!Q22,'PGS (5)'!Q22)/SQRT(5)</f>
        <v>8.7359253797179284E-4</v>
      </c>
      <c r="Q22" s="8">
        <f>AVERAGE(PGS!R22,'PGS (2)'!R22,'PGS (3)'!R22,'PGS (4)'!R22,'PGS (5)'!R22)</f>
        <v>2.3527668000000002E-2</v>
      </c>
      <c r="R22" s="4">
        <f>STDEV(PGS!R22,'PGS (2)'!R22,'PGS (3)'!R22,'PGS (4)'!R22,'PGS (5)'!R22)/SQRT(5)</f>
        <v>8.0778239989739856E-4</v>
      </c>
    </row>
    <row r="23" spans="1:18" x14ac:dyDescent="0.35">
      <c r="A23" t="s">
        <v>12</v>
      </c>
      <c r="B23" s="5" t="s">
        <v>34</v>
      </c>
      <c r="C23" s="28">
        <f>AVERAGE(PGS!E23,'PGS (2)'!E23,'PGS (3)'!E23,'PGS (4)'!E23,'PGS (5)'!E23)</f>
        <v>6.6512000000000002E-2</v>
      </c>
      <c r="D23" s="29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28">
        <f>AVERAGE(PGS!I23,'PGS (2)'!I23,'PGS (3)'!I23,'PGS (4)'!I23,'PGS (5)'!I23)</f>
        <v>4.179999999999999E-2</v>
      </c>
      <c r="H23" s="29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28">
        <f>AVERAGE(PGS!M23,'PGS (2)'!M23,'PGS (3)'!M23,'PGS (4)'!M23,'PGS (5)'!M23)</f>
        <v>6.096E-2</v>
      </c>
      <c r="L23" s="29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  <c r="O23" s="28">
        <f>AVERAGE(PGS!Q23,'PGS (2)'!Q23,'PGS (3)'!Q23,'PGS (4)'!Q23,'PGS (5)'!Q23)</f>
        <v>2.9193204E-2</v>
      </c>
      <c r="P23" s="29">
        <f>STDEV(PGS!Q23,'PGS (2)'!Q23,'PGS (3)'!Q23,'PGS (4)'!Q23,'PGS (5)'!Q23)/SQRT(5)</f>
        <v>1.5063247035138204E-3</v>
      </c>
      <c r="Q23" s="8">
        <f>AVERAGE(PGS!R23,'PGS (2)'!R23,'PGS (3)'!R23,'PGS (4)'!R23,'PGS (5)'!R23)</f>
        <v>2.8375000000000001E-2</v>
      </c>
      <c r="R23" s="4">
        <f>STDEV(PGS!R23,'PGS (2)'!R23,'PGS (3)'!R23,'PGS (4)'!R23,'PGS (5)'!R23)/SQRT(5)</f>
        <v>1.5446929934618075E-3</v>
      </c>
    </row>
    <row r="24" spans="1:18" x14ac:dyDescent="0.35">
      <c r="A24" t="s">
        <v>12</v>
      </c>
      <c r="B24" s="5" t="s">
        <v>35</v>
      </c>
      <c r="C24" s="28">
        <f>AVERAGE(PGS!E24,'PGS (2)'!E24,'PGS (3)'!E24,'PGS (4)'!E24,'PGS (5)'!E24)</f>
        <v>7.918E-2</v>
      </c>
      <c r="D24" s="29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28">
        <f>AVERAGE(PGS!I24,'PGS (2)'!I24,'PGS (3)'!I24,'PGS (4)'!I24,'PGS (5)'!I24)</f>
        <v>4.9239999999999992E-2</v>
      </c>
      <c r="H24" s="29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28">
        <f>AVERAGE(PGS!M24,'PGS (2)'!M24,'PGS (3)'!M24,'PGS (4)'!M24,'PGS (5)'!M24)</f>
        <v>7.4619999999999992E-2</v>
      </c>
      <c r="L24" s="29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  <c r="O24" s="28">
        <f>AVERAGE(PGS!Q24,'PGS (2)'!Q24,'PGS (3)'!Q24,'PGS (4)'!Q24,'PGS (5)'!Q24)</f>
        <v>3.7474267999999991E-2</v>
      </c>
      <c r="P24" s="29">
        <f>STDEV(PGS!Q24,'PGS (2)'!Q24,'PGS (3)'!Q24,'PGS (4)'!Q24,'PGS (5)'!Q24)/SQRT(5)</f>
        <v>1.1009221674914173E-3</v>
      </c>
      <c r="Q24" s="8">
        <f>AVERAGE(PGS!R24,'PGS (2)'!R24,'PGS (3)'!R24,'PGS (4)'!R24,'PGS (5)'!R24)</f>
        <v>3.1591261999999995E-2</v>
      </c>
      <c r="R24" s="4">
        <f>STDEV(PGS!R24,'PGS (2)'!R24,'PGS (3)'!R24,'PGS (4)'!R24,'PGS (5)'!R24)/SQRT(5)</f>
        <v>9.3333050811810479E-4</v>
      </c>
    </row>
    <row r="25" spans="1:18" x14ac:dyDescent="0.35">
      <c r="A25" t="s">
        <v>13</v>
      </c>
      <c r="B25" s="5" t="s">
        <v>40</v>
      </c>
      <c r="C25" s="28">
        <f>AVERAGE(PGS!E25,'PGS (2)'!E25,'PGS (3)'!E25,'PGS (4)'!E25,'PGS (5)'!E25)</f>
        <v>4.6040000000000005E-2</v>
      </c>
      <c r="D25" s="29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28">
        <f>AVERAGE(PGS!I25,'PGS (2)'!I25,'PGS (3)'!I25,'PGS (4)'!I25,'PGS (5)'!I25)</f>
        <v>3.7479999999999999E-2</v>
      </c>
      <c r="H25" s="29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28">
        <f>AVERAGE(PGS!M25,'PGS (2)'!M25,'PGS (3)'!M25,'PGS (4)'!M25,'PGS (5)'!M25)</f>
        <v>3.8499999999999993E-2</v>
      </c>
      <c r="L25" s="29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  <c r="O25" s="28">
        <f>AVERAGE(PGS!Q25,'PGS (2)'!Q25,'PGS (3)'!Q25,'PGS (4)'!Q25,'PGS (5)'!Q25)</f>
        <v>3.7759213999999999E-2</v>
      </c>
      <c r="P25" s="29">
        <f>STDEV(PGS!Q25,'PGS (2)'!Q25,'PGS (3)'!Q25,'PGS (4)'!Q25,'PGS (5)'!Q25)/SQRT(5)</f>
        <v>7.7775849466656393E-4</v>
      </c>
      <c r="Q25" s="8">
        <f>AVERAGE(PGS!R25,'PGS (2)'!R25,'PGS (3)'!R25,'PGS (4)'!R25,'PGS (5)'!R25)</f>
        <v>2.8822259999999999E-2</v>
      </c>
      <c r="R25" s="4">
        <f>STDEV(PGS!R25,'PGS (2)'!R25,'PGS (3)'!R25,'PGS (4)'!R25,'PGS (5)'!R25)/SQRT(5)</f>
        <v>6.7894314112449804E-4</v>
      </c>
    </row>
    <row r="26" spans="1:18" x14ac:dyDescent="0.35">
      <c r="A26" t="s">
        <v>13</v>
      </c>
      <c r="B26" s="5" t="s">
        <v>34</v>
      </c>
      <c r="C26" s="28">
        <f>AVERAGE(PGS!E26,'PGS (2)'!E26,'PGS (3)'!E26,'PGS (4)'!E26,'PGS (5)'!E26)</f>
        <v>6.2219999999999998E-2</v>
      </c>
      <c r="D26" s="29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28">
        <f>AVERAGE(PGS!I26,'PGS (2)'!I26,'PGS (3)'!I26,'PGS (4)'!I26,'PGS (5)'!I26)</f>
        <v>5.3679999999999992E-2</v>
      </c>
      <c r="H26" s="29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28">
        <f>AVERAGE(PGS!M26,'PGS (2)'!M26,'PGS (3)'!M26,'PGS (4)'!M26,'PGS (5)'!M26)</f>
        <v>5.5320000000000001E-2</v>
      </c>
      <c r="L26" s="29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  <c r="O26" s="28">
        <f>AVERAGE(PGS!Q26,'PGS (2)'!Q26,'PGS (3)'!Q26,'PGS (4)'!Q26,'PGS (5)'!Q26)</f>
        <v>5.5041271999999995E-2</v>
      </c>
      <c r="P26" s="29">
        <f>STDEV(PGS!Q26,'PGS (2)'!Q26,'PGS (3)'!Q26,'PGS (4)'!Q26,'PGS (5)'!Q26)/SQRT(5)</f>
        <v>1.3059224689368045E-3</v>
      </c>
      <c r="Q26" s="8">
        <f>AVERAGE(PGS!R26,'PGS (2)'!R26,'PGS (3)'!R26,'PGS (4)'!R26,'PGS (5)'!R26)</f>
        <v>2.8732367999999998E-2</v>
      </c>
      <c r="R26" s="4">
        <f>STDEV(PGS!R26,'PGS (2)'!R26,'PGS (3)'!R26,'PGS (4)'!R26,'PGS (5)'!R26)/SQRT(5)</f>
        <v>1.3872121301639483E-3</v>
      </c>
    </row>
    <row r="27" spans="1:18" x14ac:dyDescent="0.35">
      <c r="A27" t="s">
        <v>13</v>
      </c>
      <c r="B27" s="5" t="s">
        <v>35</v>
      </c>
      <c r="C27" s="28">
        <f>AVERAGE(PGS!E27,'PGS (2)'!E27,'PGS (3)'!E27,'PGS (4)'!E27,'PGS (5)'!E27)</f>
        <v>5.4140000000000001E-2</v>
      </c>
      <c r="D27" s="29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28">
        <f>AVERAGE(PGS!I27,'PGS (2)'!I27,'PGS (3)'!I27,'PGS (4)'!I27,'PGS (5)'!I27)</f>
        <v>4.5320000000000006E-2</v>
      </c>
      <c r="H27" s="29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28">
        <f>AVERAGE(PGS!M27,'PGS (2)'!M27,'PGS (3)'!M27,'PGS (4)'!M27,'PGS (5)'!M27)</f>
        <v>4.5679999999999998E-2</v>
      </c>
      <c r="L27" s="29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  <c r="O27" s="28">
        <f>AVERAGE(PGS!Q27,'PGS (2)'!Q27,'PGS (3)'!Q27,'PGS (4)'!Q27,'PGS (5)'!Q27)</f>
        <v>4.430336E-2</v>
      </c>
      <c r="P27" s="29">
        <f>STDEV(PGS!Q27,'PGS (2)'!Q27,'PGS (3)'!Q27,'PGS (4)'!Q27,'PGS (5)'!Q27)/SQRT(5)</f>
        <v>7.2719421363897003E-4</v>
      </c>
      <c r="Q27" s="8">
        <f>AVERAGE(PGS!R27,'PGS (2)'!R27,'PGS (3)'!R27,'PGS (4)'!R27,'PGS (5)'!R27)</f>
        <v>2.9807403999999999E-2</v>
      </c>
      <c r="R27" s="4">
        <f>STDEV(PGS!R27,'PGS (2)'!R27,'PGS (3)'!R27,'PGS (4)'!R27,'PGS (5)'!R27)/SQRT(5)</f>
        <v>7.8989894200207674E-4</v>
      </c>
    </row>
    <row r="28" spans="1:18" x14ac:dyDescent="0.35">
      <c r="A28" t="s">
        <v>14</v>
      </c>
      <c r="B28" s="5" t="s">
        <v>40</v>
      </c>
      <c r="C28" s="28">
        <f>AVERAGE(PGS!E28,'PGS (2)'!E28,'PGS (3)'!E28,'PGS (4)'!E28,'PGS (5)'!E28)</f>
        <v>4.1000000000000002E-2</v>
      </c>
      <c r="D28" s="29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28">
        <f>AVERAGE(PGS!I28,'PGS (2)'!I28,'PGS (3)'!I28,'PGS (4)'!I28,'PGS (5)'!I28)</f>
        <v>2.5580000000000002E-2</v>
      </c>
      <c r="H28" s="29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28">
        <f>AVERAGE(PGS!M28,'PGS (2)'!M28,'PGS (3)'!M28,'PGS (4)'!M28,'PGS (5)'!M28)</f>
        <v>3.4600000000000006E-2</v>
      </c>
      <c r="L28" s="29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  <c r="O28" s="28">
        <f>AVERAGE(PGS!Q28,'PGS (2)'!Q28,'PGS (3)'!Q28,'PGS (4)'!Q28,'PGS (5)'!Q28)</f>
        <v>2.6568703999999999E-2</v>
      </c>
      <c r="P28" s="29">
        <f>STDEV(PGS!Q28,'PGS (2)'!Q28,'PGS (3)'!Q28,'PGS (4)'!Q28,'PGS (5)'!Q28)/SQRT(5)</f>
        <v>1.4342206283330331E-3</v>
      </c>
      <c r="Q28" s="8">
        <f>AVERAGE(PGS!R28,'PGS (2)'!R28,'PGS (3)'!R28,'PGS (4)'!R28,'PGS (5)'!R28)</f>
        <v>2.1230676E-2</v>
      </c>
      <c r="R28" s="4">
        <f>STDEV(PGS!R28,'PGS (2)'!R28,'PGS (3)'!R28,'PGS (4)'!R28,'PGS (5)'!R28)/SQRT(5)</f>
        <v>1.6571561500673369E-3</v>
      </c>
    </row>
    <row r="29" spans="1:18" x14ac:dyDescent="0.35">
      <c r="A29" t="s">
        <v>14</v>
      </c>
      <c r="B29" s="5" t="s">
        <v>34</v>
      </c>
      <c r="C29" s="28">
        <f>AVERAGE(PGS!E29,'PGS (2)'!E29,'PGS (3)'!E29,'PGS (4)'!E29,'PGS (5)'!E29)</f>
        <v>3.6339999999999997E-2</v>
      </c>
      <c r="D29" s="29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28">
        <f>AVERAGE(PGS!I29,'PGS (2)'!I29,'PGS (3)'!I29,'PGS (4)'!I29,'PGS (5)'!I29)</f>
        <v>2.4E-2</v>
      </c>
      <c r="H29" s="29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28">
        <f>AVERAGE(PGS!M29,'PGS (2)'!M29,'PGS (3)'!M29,'PGS (4)'!M29,'PGS (5)'!M29)</f>
        <v>2.9699999999999997E-2</v>
      </c>
      <c r="L29" s="29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  <c r="O29" s="28">
        <f>AVERAGE(PGS!Q29,'PGS (2)'!Q29,'PGS (3)'!Q29,'PGS (4)'!Q29,'PGS (5)'!Q29)</f>
        <v>2.0456533999999998E-2</v>
      </c>
      <c r="P29" s="29">
        <f>STDEV(PGS!Q29,'PGS (2)'!Q29,'PGS (3)'!Q29,'PGS (4)'!Q29,'PGS (5)'!Q29)/SQRT(5)</f>
        <v>1.735265862562852E-3</v>
      </c>
      <c r="Q29" s="8">
        <f>AVERAGE(PGS!R29,'PGS (2)'!R29,'PGS (3)'!R29,'PGS (4)'!R29,'PGS (5)'!R29)</f>
        <v>1.9269383999999997E-2</v>
      </c>
      <c r="R29" s="4">
        <f>STDEV(PGS!R29,'PGS (2)'!R29,'PGS (3)'!R29,'PGS (4)'!R29,'PGS (5)'!R29)/SQRT(5)</f>
        <v>1.75897905380536E-3</v>
      </c>
    </row>
    <row r="30" spans="1:18" x14ac:dyDescent="0.35">
      <c r="A30" t="s">
        <v>14</v>
      </c>
      <c r="B30" s="5" t="s">
        <v>35</v>
      </c>
      <c r="C30" s="28">
        <f>AVERAGE(PGS!E30,'PGS (2)'!E30,'PGS (3)'!E30,'PGS (4)'!E30,'PGS (5)'!E30)</f>
        <v>4.8620000000000003E-2</v>
      </c>
      <c r="D30" s="29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28">
        <f>AVERAGE(PGS!I30,'PGS (2)'!I30,'PGS (3)'!I30,'PGS (4)'!I30,'PGS (5)'!I30)</f>
        <v>3.474E-2</v>
      </c>
      <c r="H30" s="29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28">
        <f>AVERAGE(PGS!M30,'PGS (2)'!M30,'PGS (3)'!M30,'PGS (4)'!M30,'PGS (5)'!M30)</f>
        <v>4.2760000000000006E-2</v>
      </c>
      <c r="L30" s="29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  <c r="O30" s="28">
        <f>AVERAGE(PGS!Q30,'PGS (2)'!Q30,'PGS (3)'!Q30,'PGS (4)'!Q30,'PGS (5)'!Q30)</f>
        <v>3.5555534E-2</v>
      </c>
      <c r="P30" s="29">
        <f>STDEV(PGS!Q30,'PGS (2)'!Q30,'PGS (3)'!Q30,'PGS (4)'!Q30,'PGS (5)'!Q30)/SQRT(5)</f>
        <v>9.5053585236223479E-4</v>
      </c>
      <c r="Q30" s="8">
        <f>AVERAGE(PGS!R30,'PGS (2)'!R30,'PGS (3)'!R30,'PGS (4)'!R30,'PGS (5)'!R30)</f>
        <v>2.3384149999999999E-2</v>
      </c>
      <c r="R30" s="4">
        <f>STDEV(PGS!R30,'PGS (2)'!R30,'PGS (3)'!R30,'PGS (4)'!R30,'PGS (5)'!R30)/SQRT(5)</f>
        <v>1.7223107996642186E-3</v>
      </c>
    </row>
    <row r="31" spans="1:18" x14ac:dyDescent="0.35">
      <c r="A31" t="s">
        <v>15</v>
      </c>
      <c r="B31" s="5" t="s">
        <v>40</v>
      </c>
      <c r="C31" s="28">
        <f>AVERAGE(PGS!E31,'PGS (2)'!E31,'PGS (3)'!E31,'PGS (4)'!E31,'PGS (5)'!E31)</f>
        <v>9.7860000000000003E-2</v>
      </c>
      <c r="D31" s="29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28">
        <f>AVERAGE(PGS!I31,'PGS (2)'!I31,'PGS (3)'!I31,'PGS (4)'!I31,'PGS (5)'!I31)</f>
        <v>8.9439999999999992E-2</v>
      </c>
      <c r="H31" s="29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28">
        <f>AVERAGE(PGS!M31,'PGS (2)'!M31,'PGS (3)'!M31,'PGS (4)'!M31,'PGS (5)'!M31)</f>
        <v>9.2399999999999996E-2</v>
      </c>
      <c r="L31" s="29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  <c r="O31" s="28">
        <f>AVERAGE(PGS!Q31,'PGS (2)'!Q31,'PGS (3)'!Q31,'PGS (4)'!Q31,'PGS (5)'!Q31)</f>
        <v>8.6303606000000005E-2</v>
      </c>
      <c r="P31" s="29">
        <f>STDEV(PGS!Q31,'PGS (2)'!Q31,'PGS (3)'!Q31,'PGS (4)'!Q31,'PGS (5)'!Q31)/SQRT(5)</f>
        <v>3.1083822160049763E-3</v>
      </c>
      <c r="Q31" s="8">
        <f>AVERAGE(PGS!R31,'PGS (2)'!R31,'PGS (3)'!R31,'PGS (4)'!R31,'PGS (5)'!R31)</f>
        <v>1.1156273599999999E-2</v>
      </c>
      <c r="R31" s="4">
        <f>STDEV(PGS!R31,'PGS (2)'!R31,'PGS (3)'!R31,'PGS (4)'!R31,'PGS (5)'!R31)/SQRT(5)</f>
        <v>2.0797218498917022E-3</v>
      </c>
    </row>
    <row r="32" spans="1:18" x14ac:dyDescent="0.35">
      <c r="A32" t="s">
        <v>15</v>
      </c>
      <c r="B32" s="5" t="s">
        <v>34</v>
      </c>
      <c r="C32" s="28">
        <f>AVERAGE(PGS!E32,'PGS (2)'!E32,'PGS (3)'!E32,'PGS (4)'!E32,'PGS (5)'!E32)</f>
        <v>0.11576</v>
      </c>
      <c r="D32" s="29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28">
        <f>AVERAGE(PGS!I32,'PGS (2)'!I32,'PGS (3)'!I32,'PGS (4)'!I32,'PGS (5)'!I32)</f>
        <v>0.10878000000000002</v>
      </c>
      <c r="H32" s="29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28">
        <f>AVERAGE(PGS!M32,'PGS (2)'!M32,'PGS (3)'!M32,'PGS (4)'!M32,'PGS (5)'!M32)</f>
        <v>0.11123999999999998</v>
      </c>
      <c r="L32" s="29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  <c r="O32" s="28">
        <f>AVERAGE(PGS!Q32,'PGS (2)'!Q32,'PGS (3)'!Q32,'PGS (4)'!Q32,'PGS (5)'!Q32)</f>
        <v>0.10498815399999999</v>
      </c>
      <c r="P32" s="29">
        <f>STDEV(PGS!Q32,'PGS (2)'!Q32,'PGS (3)'!Q32,'PGS (4)'!Q32,'PGS (5)'!Q32)/SQRT(5)</f>
        <v>3.6157209151172062E-3</v>
      </c>
      <c r="Q32" s="8">
        <f>AVERAGE(PGS!R32,'PGS (2)'!R32,'PGS (3)'!R32,'PGS (4)'!R32,'PGS (5)'!R32)</f>
        <v>1.0191402399999999E-2</v>
      </c>
      <c r="R32" s="4">
        <f>STDEV(PGS!R32,'PGS (2)'!R32,'PGS (3)'!R32,'PGS (4)'!R32,'PGS (5)'!R32)/SQRT(5)</f>
        <v>1.7605319959863724E-3</v>
      </c>
    </row>
    <row r="33" spans="1:18" x14ac:dyDescent="0.35">
      <c r="A33" t="s">
        <v>15</v>
      </c>
      <c r="B33" s="5" t="s">
        <v>35</v>
      </c>
      <c r="C33" s="28">
        <f>AVERAGE(PGS!E33,'PGS (2)'!E33,'PGS (3)'!E33,'PGS (4)'!E33,'PGS (5)'!E33)</f>
        <v>5.8660000000000004E-2</v>
      </c>
      <c r="D33" s="29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28">
        <f>AVERAGE(PGS!I33,'PGS (2)'!I33,'PGS (3)'!I33,'PGS (4)'!I33,'PGS (5)'!I33)</f>
        <v>4.9540000000000008E-2</v>
      </c>
      <c r="H33" s="29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28">
        <f>AVERAGE(PGS!M33,'PGS (2)'!M33,'PGS (3)'!M33,'PGS (4)'!M33,'PGS (5)'!M33)</f>
        <v>5.2060000000000009E-2</v>
      </c>
      <c r="L33" s="29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  <c r="O33" s="28">
        <f>AVERAGE(PGS!Q33,'PGS (2)'!Q33,'PGS (3)'!Q33,'PGS (4)'!Q33,'PGS (5)'!Q33)</f>
        <v>4.6368809999999996E-2</v>
      </c>
      <c r="P33" s="29">
        <f>STDEV(PGS!Q33,'PGS (2)'!Q33,'PGS (3)'!Q33,'PGS (4)'!Q33,'PGS (5)'!Q33)/SQRT(5)</f>
        <v>2.9460258264991505E-3</v>
      </c>
      <c r="Q33" s="8">
        <f>AVERAGE(PGS!R33,'PGS (2)'!R33,'PGS (3)'!R33,'PGS (4)'!R33,'PGS (5)'!R33)</f>
        <v>1.2548824199999999E-2</v>
      </c>
      <c r="R33" s="4">
        <f>STDEV(PGS!R33,'PGS (2)'!R33,'PGS (3)'!R33,'PGS (4)'!R33,'PGS (5)'!R33)/SQRT(5)</f>
        <v>2.5876444177455374E-3</v>
      </c>
    </row>
    <row r="34" spans="1:18" x14ac:dyDescent="0.35">
      <c r="A34" t="s">
        <v>16</v>
      </c>
      <c r="B34" s="5" t="s">
        <v>40</v>
      </c>
      <c r="C34" s="28">
        <f>AVERAGE(PGS!E34,'PGS (2)'!E34,'PGS (3)'!E34,'PGS (4)'!E34,'PGS (5)'!E34)</f>
        <v>0.23304</v>
      </c>
      <c r="D34" s="29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28">
        <f>AVERAGE(PGS!I34,'PGS (2)'!I34,'PGS (3)'!I34,'PGS (4)'!I34,'PGS (5)'!I34)</f>
        <v>0.23296</v>
      </c>
      <c r="H34" s="29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28">
        <f>AVERAGE(PGS!M34,'PGS (2)'!M34,'PGS (3)'!M34,'PGS (4)'!M34,'PGS (5)'!M34)</f>
        <v>0.22708000000000003</v>
      </c>
      <c r="L34" s="29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  <c r="O34" s="28">
        <f>AVERAGE(PGS!Q34,'PGS (2)'!Q34,'PGS (3)'!Q34,'PGS (4)'!Q34,'PGS (5)'!Q34)</f>
        <v>0.22538602000000002</v>
      </c>
      <c r="P34" s="29">
        <f>STDEV(PGS!Q34,'PGS (2)'!Q34,'PGS (3)'!Q34,'PGS (4)'!Q34,'PGS (5)'!Q34)/SQRT(5)</f>
        <v>2.1646067027060608E-3</v>
      </c>
      <c r="Q34" s="8">
        <f>AVERAGE(PGS!R34,'PGS (2)'!R34,'PGS (3)'!R34,'PGS (4)'!R34,'PGS (5)'!R34)</f>
        <v>5.6762181999999994E-2</v>
      </c>
      <c r="R34" s="4">
        <f>STDEV(PGS!R34,'PGS (2)'!R34,'PGS (3)'!R34,'PGS (4)'!R34,'PGS (5)'!R34)/SQRT(5)</f>
        <v>1.4685548996969777E-3</v>
      </c>
    </row>
    <row r="35" spans="1:18" x14ac:dyDescent="0.35">
      <c r="A35" t="s">
        <v>16</v>
      </c>
      <c r="B35" s="5" t="s">
        <v>34</v>
      </c>
      <c r="C35" s="28">
        <f>AVERAGE(PGS!E35,'PGS (2)'!E35,'PGS (3)'!E35,'PGS (4)'!E35,'PGS (5)'!E35)</f>
        <v>8.1479999999999997E-2</v>
      </c>
      <c r="D35" s="29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28">
        <f>AVERAGE(PGS!I35,'PGS (2)'!I35,'PGS (3)'!I35,'PGS (4)'!I35,'PGS (5)'!I35)</f>
        <v>7.8580000000000011E-2</v>
      </c>
      <c r="H35" s="29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28">
        <f>AVERAGE(PGS!M35,'PGS (2)'!M35,'PGS (3)'!M35,'PGS (4)'!M35,'PGS (5)'!M35)</f>
        <v>7.2319999999999995E-2</v>
      </c>
      <c r="L35" s="29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  <c r="O35" s="28">
        <f>AVERAGE(PGS!Q35,'PGS (2)'!Q35,'PGS (3)'!Q35,'PGS (4)'!Q35,'PGS (5)'!Q35)</f>
        <v>7.1620113999999985E-2</v>
      </c>
      <c r="P35" s="29">
        <f>STDEV(PGS!Q35,'PGS (2)'!Q35,'PGS (3)'!Q35,'PGS (4)'!Q35,'PGS (5)'!Q35)/SQRT(5)</f>
        <v>2.1235097150533594E-3</v>
      </c>
      <c r="Q35" s="8">
        <f>AVERAGE(PGS!R35,'PGS (2)'!R35,'PGS (3)'!R35,'PGS (4)'!R35,'PGS (5)'!R35)</f>
        <v>6.272749200000001E-2</v>
      </c>
      <c r="R35" s="4">
        <f>STDEV(PGS!R35,'PGS (2)'!R35,'PGS (3)'!R35,'PGS (4)'!R35,'PGS (5)'!R35)/SQRT(5)</f>
        <v>2.2151990315915186E-3</v>
      </c>
    </row>
    <row r="36" spans="1:18" x14ac:dyDescent="0.35">
      <c r="A36" t="s">
        <v>16</v>
      </c>
      <c r="B36" s="5" t="s">
        <v>35</v>
      </c>
      <c r="C36" s="28">
        <f>AVERAGE(PGS!E36,'PGS (2)'!E36,'PGS (3)'!E36,'PGS (4)'!E36,'PGS (5)'!E36)</f>
        <v>0.17832000000000001</v>
      </c>
      <c r="D36" s="29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28">
        <f>AVERAGE(PGS!I36,'PGS (2)'!I36,'PGS (3)'!I36,'PGS (4)'!I36,'PGS (5)'!I36)</f>
        <v>0.1782</v>
      </c>
      <c r="H36" s="29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28">
        <f>AVERAGE(PGS!M36,'PGS (2)'!M36,'PGS (3)'!M36,'PGS (4)'!M36,'PGS (5)'!M36)</f>
        <v>0.17192000000000002</v>
      </c>
      <c r="L36" s="29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  <c r="O36" s="28">
        <f>AVERAGE(PGS!Q36,'PGS (2)'!Q36,'PGS (3)'!Q36,'PGS (4)'!Q36,'PGS (5)'!Q36)</f>
        <v>0.1657681</v>
      </c>
      <c r="P36" s="29">
        <f>STDEV(PGS!Q36,'PGS (2)'!Q36,'PGS (3)'!Q36,'PGS (4)'!Q36,'PGS (5)'!Q36)/SQRT(5)</f>
        <v>5.7991956080132218E-4</v>
      </c>
      <c r="Q36" s="8">
        <f>AVERAGE(PGS!R36,'PGS (2)'!R36,'PGS (3)'!R36,'PGS (4)'!R36,'PGS (5)'!R36)</f>
        <v>9.7181692E-2</v>
      </c>
      <c r="R36" s="4">
        <f>STDEV(PGS!R36,'PGS (2)'!R36,'PGS (3)'!R36,'PGS (4)'!R36,'PGS (5)'!R36)/SQRT(5)</f>
        <v>1.4008665909978726E-3</v>
      </c>
    </row>
    <row r="37" spans="1:18" x14ac:dyDescent="0.35">
      <c r="A37" t="s">
        <v>17</v>
      </c>
      <c r="B37" s="5" t="s">
        <v>40</v>
      </c>
      <c r="C37" s="28">
        <f>AVERAGE(PGS!E37,'PGS (2)'!E37,'PGS (3)'!E37,'PGS (4)'!E37,'PGS (5)'!E37)</f>
        <v>0.11495999999999999</v>
      </c>
      <c r="D37" s="29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28">
        <f>AVERAGE(PGS!I37,'PGS (2)'!I37,'PGS (3)'!I37,'PGS (4)'!I37,'PGS (5)'!I37)</f>
        <v>9.3799999999999994E-2</v>
      </c>
      <c r="H37" s="29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28">
        <f>AVERAGE(PGS!M37,'PGS (2)'!M37,'PGS (3)'!M37,'PGS (4)'!M37,'PGS (5)'!M37)</f>
        <v>0.10976000000000001</v>
      </c>
      <c r="L37" s="29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  <c r="O37" s="28">
        <f>AVERAGE(PGS!Q37,'PGS (2)'!Q37,'PGS (3)'!Q37,'PGS (4)'!Q37,'PGS (5)'!Q37)</f>
        <v>8.4265899999999977E-2</v>
      </c>
      <c r="P37" s="29">
        <f>STDEV(PGS!Q37,'PGS (2)'!Q37,'PGS (3)'!Q37,'PGS (4)'!Q37,'PGS (5)'!Q37)/SQRT(5)</f>
        <v>4.6867951750636746E-4</v>
      </c>
      <c r="Q37" s="8">
        <f>AVERAGE(PGS!R37,'PGS (2)'!R37,'PGS (3)'!R37,'PGS (4)'!R37,'PGS (5)'!R37)</f>
        <v>1.9816164000000001E-2</v>
      </c>
      <c r="R37" s="4">
        <f>STDEV(PGS!R37,'PGS (2)'!R37,'PGS (3)'!R37,'PGS (4)'!R37,'PGS (5)'!R37)/SQRT(5)</f>
        <v>5.5421284583271767E-4</v>
      </c>
    </row>
    <row r="38" spans="1:18" x14ac:dyDescent="0.35">
      <c r="A38" t="s">
        <v>17</v>
      </c>
      <c r="B38" s="5" t="s">
        <v>34</v>
      </c>
      <c r="C38" s="28">
        <f>AVERAGE(PGS!E38,'PGS (2)'!E38,'PGS (3)'!E38,'PGS (4)'!E38,'PGS (5)'!E38)</f>
        <v>5.9620000000000006E-2</v>
      </c>
      <c r="D38" s="29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28">
        <f>AVERAGE(PGS!I38,'PGS (2)'!I38,'PGS (3)'!I38,'PGS (4)'!I38,'PGS (5)'!I38)</f>
        <v>3.678E-2</v>
      </c>
      <c r="H38" s="29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28">
        <f>AVERAGE(PGS!M38,'PGS (2)'!M38,'PGS (3)'!M38,'PGS (4)'!M38,'PGS (5)'!M38)</f>
        <v>5.4940000000000003E-2</v>
      </c>
      <c r="L38" s="29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  <c r="O38" s="28">
        <f>AVERAGE(PGS!Q38,'PGS (2)'!Q38,'PGS (3)'!Q38,'PGS (4)'!Q38,'PGS (5)'!Q38)</f>
        <v>2.6158676000000002E-2</v>
      </c>
      <c r="P38" s="29">
        <f>STDEV(PGS!Q38,'PGS (2)'!Q38,'PGS (3)'!Q38,'PGS (4)'!Q38,'PGS (5)'!Q38)/SQRT(5)</f>
        <v>5.9893815013405192E-4</v>
      </c>
      <c r="Q38" s="8">
        <f>AVERAGE(PGS!R38,'PGS (2)'!R38,'PGS (3)'!R38,'PGS (4)'!R38,'PGS (5)'!R38)</f>
        <v>2.1890438000000002E-2</v>
      </c>
      <c r="R38" s="4">
        <f>STDEV(PGS!R38,'PGS (2)'!R38,'PGS (3)'!R38,'PGS (4)'!R38,'PGS (5)'!R38)/SQRT(5)</f>
        <v>3.9495425926808295E-4</v>
      </c>
    </row>
    <row r="39" spans="1:18" x14ac:dyDescent="0.35">
      <c r="A39" t="s">
        <v>17</v>
      </c>
      <c r="B39" s="5" t="s">
        <v>35</v>
      </c>
      <c r="C39" s="28">
        <f>AVERAGE(PGS!E39,'PGS (2)'!E39,'PGS (3)'!E39,'PGS (4)'!E39,'PGS (5)'!E39)</f>
        <v>6.2119999999999995E-2</v>
      </c>
      <c r="D39" s="29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28">
        <f>AVERAGE(PGS!I39,'PGS (2)'!I39,'PGS (3)'!I39,'PGS (4)'!I39,'PGS (5)'!I39)</f>
        <v>3.8960000000000002E-2</v>
      </c>
      <c r="H39" s="29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28">
        <f>AVERAGE(PGS!M39,'PGS (2)'!M39,'PGS (3)'!M39,'PGS (4)'!M39,'PGS (5)'!M39)</f>
        <v>5.5539999999999999E-2</v>
      </c>
      <c r="L39" s="29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  <c r="O39" s="28">
        <f>AVERAGE(PGS!Q39,'PGS (2)'!Q39,'PGS (3)'!Q39,'PGS (4)'!Q39,'PGS (5)'!Q39)</f>
        <v>2.8338765999999998E-2</v>
      </c>
      <c r="P39" s="29">
        <f>STDEV(PGS!Q39,'PGS (2)'!Q39,'PGS (3)'!Q39,'PGS (4)'!Q39,'PGS (5)'!Q39)/SQRT(5)</f>
        <v>1.6181246389465806E-3</v>
      </c>
      <c r="Q39" s="8">
        <f>AVERAGE(PGS!R39,'PGS (2)'!R39,'PGS (3)'!R39,'PGS (4)'!R39,'PGS (5)'!R39)</f>
        <v>2.0801599999999996E-2</v>
      </c>
      <c r="R39" s="4">
        <f>STDEV(PGS!R39,'PGS (2)'!R39,'PGS (3)'!R39,'PGS (4)'!R39,'PGS (5)'!R39)/SQRT(5)</f>
        <v>1.4399146815523482E-3</v>
      </c>
    </row>
    <row r="40" spans="1:18" x14ac:dyDescent="0.35">
      <c r="A40" t="s">
        <v>108</v>
      </c>
      <c r="B40" s="5" t="s">
        <v>40</v>
      </c>
      <c r="C40" s="28">
        <f>AVERAGE(PGS!E40,'PGS (2)'!E40,'PGS (3)'!E40,'PGS (4)'!E40,'PGS (5)'!E40)</f>
        <v>0.49813999999999997</v>
      </c>
      <c r="D40" s="29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28">
        <f>AVERAGE(PGS!I40,'PGS (2)'!I40,'PGS (3)'!I40,'PGS (4)'!I40,'PGS (5)'!I40)</f>
        <v>0.48844000000000004</v>
      </c>
      <c r="H40" s="29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28">
        <f>AVERAGE(PGS!M40,'PGS (2)'!M40,'PGS (3)'!M40,'PGS (4)'!M40,'PGS (5)'!M40)</f>
        <v>0.49558000000000002</v>
      </c>
      <c r="L40" s="29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  <c r="O40" s="28">
        <f>AVERAGE(PGS!Q40,'PGS (2)'!Q4,'PGS (3)'!Q40,'PGS (4)'!Q40,'PGS (5)'!Q40)</f>
        <v>0.51182558</v>
      </c>
      <c r="P40" s="29">
        <f>STDEV(PGS!Q40,'PGS (2)'!Q4,'PGS (3)'!Q40,'PGS (4)'!Q40,'PGS (5)'!Q40)/SQRT(5)</f>
        <v>2.379198524752401E-2</v>
      </c>
      <c r="Q40" s="8">
        <f>AVERAGE(PGS!R40,'PGS (2)'!R4,'PGS (3)'!R40,'PGS (4)'!R40,'PGS (5)'!R40)</f>
        <v>2.4962416799999998E-2</v>
      </c>
      <c r="R40" s="4">
        <f>STDEV(PGS!R40,'PGS (2)'!R4,'PGS (3)'!R40,'PGS (4)'!R40,'PGS (5)'!R40)/SQRT(5)</f>
        <v>1.3099606869303613E-2</v>
      </c>
    </row>
    <row r="41" spans="1:18" x14ac:dyDescent="0.35">
      <c r="A41" t="s">
        <v>108</v>
      </c>
      <c r="B41" s="5" t="s">
        <v>34</v>
      </c>
      <c r="C41" s="28">
        <f>AVERAGE(PGS!E41,'PGS (2)'!E41,'PGS (3)'!E41,'PGS (4)'!E41,'PGS (5)'!E41)</f>
        <v>0.27104</v>
      </c>
      <c r="D41" s="29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28">
        <f>AVERAGE(PGS!I41,'PGS (2)'!I41,'PGS (3)'!I41,'PGS (4)'!I41,'PGS (5)'!I41)</f>
        <v>0.25744</v>
      </c>
      <c r="H41" s="29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28">
        <f>AVERAGE(PGS!M41,'PGS (2)'!M41,'PGS (3)'!M41,'PGS (4)'!M41,'PGS (5)'!M41)</f>
        <v>0.26099999999999995</v>
      </c>
      <c r="L41" s="29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  <c r="O41" s="28">
        <f>AVERAGE(PGS!Q41,'PGS (2)'!Q5,'PGS (3)'!Q41,'PGS (4)'!Q41,'PGS (5)'!Q41)</f>
        <v>0.24606315999999998</v>
      </c>
      <c r="P41" s="29">
        <f>STDEV(PGS!Q41,'PGS (2)'!Q5,'PGS (3)'!Q41,'PGS (4)'!Q41,'PGS (5)'!Q41)/SQRT(5)</f>
        <v>9.4064523332976057E-3</v>
      </c>
      <c r="Q41" s="8">
        <f>AVERAGE(PGS!R41,'PGS (2)'!R5,'PGS (3)'!R41,'PGS (4)'!R41,'PGS (5)'!R41)</f>
        <v>4.6435956000000014E-2</v>
      </c>
      <c r="R41" s="4">
        <f>STDEV(PGS!R41,'PGS (2)'!R5,'PGS (3)'!R41,'PGS (4)'!R41,'PGS (5)'!R41)/SQRT(5)</f>
        <v>2.8320462093009282E-2</v>
      </c>
    </row>
    <row r="42" spans="1:18" x14ac:dyDescent="0.35">
      <c r="A42" t="s">
        <v>108</v>
      </c>
      <c r="B42" s="5" t="s">
        <v>35</v>
      </c>
      <c r="C42" s="28">
        <f>AVERAGE(PGS!E42,'PGS (2)'!E42,'PGS (3)'!E42,'PGS (4)'!E42,'PGS (5)'!E42)</f>
        <v>0.23033999999999999</v>
      </c>
      <c r="D42" s="29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28">
        <f>AVERAGE(PGS!I42,'PGS (2)'!I42,'PGS (3)'!I42,'PGS (4)'!I42,'PGS (5)'!I42)</f>
        <v>0.21366000000000002</v>
      </c>
      <c r="H42" s="29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28">
        <f>AVERAGE(PGS!M42,'PGS (2)'!M42,'PGS (3)'!M42,'PGS (4)'!M42,'PGS (5)'!M42)</f>
        <v>0.22620000000000001</v>
      </c>
      <c r="L42" s="29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  <c r="O42" s="28">
        <f>AVERAGE(PGS!Q42,'PGS (2)'!Q6,'PGS (3)'!Q42,'PGS (4)'!Q42,'PGS (5)'!Q42)</f>
        <v>0.2093969</v>
      </c>
      <c r="P42" s="29">
        <f>STDEV(PGS!Q42,'PGS (2)'!Q6,'PGS (3)'!Q42,'PGS (4)'!Q42,'PGS (5)'!Q42)/SQRT(5)</f>
        <v>6.0721905336542257E-3</v>
      </c>
      <c r="Q42" s="8">
        <f>AVERAGE(PGS!R42,'PGS (2)'!R6,'PGS (3)'!R42,'PGS (4)'!R42,'PGS (5)'!R42)</f>
        <v>4.6086040000000002E-2</v>
      </c>
      <c r="R42" s="4">
        <f>STDEV(PGS!R42,'PGS (2)'!R6,'PGS (3)'!R42,'PGS (4)'!R42,'PGS (5)'!R42)/SQRT(5)</f>
        <v>2.6889190893404916E-2</v>
      </c>
    </row>
    <row r="43" spans="1:18" x14ac:dyDescent="0.35">
      <c r="A43" t="s">
        <v>19</v>
      </c>
      <c r="B43" s="5" t="s">
        <v>40</v>
      </c>
      <c r="C43" s="28">
        <f>AVERAGE(PGS!E43,'PGS (2)'!E43,'PGS (3)'!E43,'PGS (4)'!E43,'PGS (5)'!E43)</f>
        <v>6.8140000000000006E-2</v>
      </c>
      <c r="D43" s="29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28">
        <f>AVERAGE(PGS!I43,'PGS (2)'!I43,'PGS (3)'!I43,'PGS (4)'!I43,'PGS (5)'!I43)</f>
        <v>5.9899999999999995E-2</v>
      </c>
      <c r="H43" s="29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28">
        <f>AVERAGE(PGS!M43,'PGS (2)'!M43,'PGS (3)'!M43,'PGS (4)'!M43,'PGS (5)'!M43)</f>
        <v>6.1800000000000001E-2</v>
      </c>
      <c r="L43" s="29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  <c r="O43" s="28">
        <f>AVERAGE(PGS!Q43,'PGS (2)'!Q43,'PGS (3)'!Q43,'PGS (4)'!Q43,'PGS (5)'!Q43)</f>
        <v>6.0736402000000002E-2</v>
      </c>
      <c r="P43" s="29">
        <f>STDEV(PGS!Q43,'PGS (2)'!Q43,'PGS (3)'!Q43,'PGS (4)'!Q43,'PGS (5)'!Q43)/SQRT(5)</f>
        <v>7.4944520960774702E-4</v>
      </c>
      <c r="Q43" s="8">
        <f>AVERAGE(PGS!R43,'PGS (2)'!R43,'PGS (3)'!R43,'PGS (4)'!R43,'PGS (5)'!R43)</f>
        <v>1.6530481999999999E-2</v>
      </c>
      <c r="R43" s="4">
        <f>STDEV(PGS!R43,'PGS (2)'!R43,'PGS (3)'!R43,'PGS (4)'!R43,'PGS (5)'!R43)/SQRT(5)</f>
        <v>1.0494833040234608E-3</v>
      </c>
    </row>
    <row r="44" spans="1:18" x14ac:dyDescent="0.35">
      <c r="A44" t="s">
        <v>19</v>
      </c>
      <c r="B44" s="5" t="s">
        <v>34</v>
      </c>
      <c r="C44" s="28">
        <f>AVERAGE(PGS!E44,'PGS (2)'!E44,'PGS (3)'!E44,'PGS (4)'!E44,'PGS (5)'!E44)</f>
        <v>9.0319999999999998E-2</v>
      </c>
      <c r="D44" s="29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28">
        <f>AVERAGE(PGS!I44,'PGS (2)'!I44,'PGS (3)'!I44,'PGS (4)'!I44,'PGS (5)'!I44)</f>
        <v>8.4440000000000001E-2</v>
      </c>
      <c r="H44" s="29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28">
        <f>AVERAGE(PGS!M44,'PGS (2)'!M44,'PGS (3)'!M44,'PGS (4)'!M44,'PGS (5)'!M44)</f>
        <v>8.4679999999999991E-2</v>
      </c>
      <c r="L44" s="29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  <c r="O44" s="28">
        <f>AVERAGE(PGS!Q44,'PGS (2)'!Q44,'PGS (3)'!Q44,'PGS (4)'!Q44,'PGS (5)'!Q44)</f>
        <v>8.4888458E-2</v>
      </c>
      <c r="P44" s="29">
        <f>STDEV(PGS!Q44,'PGS (2)'!Q44,'PGS (3)'!Q44,'PGS (4)'!Q44,'PGS (5)'!Q44)/SQRT(5)</f>
        <v>1.4537450388510363E-3</v>
      </c>
      <c r="Q44" s="8">
        <f>AVERAGE(PGS!R44,'PGS (2)'!R44,'PGS (3)'!R44,'PGS (4)'!R44,'PGS (5)'!R44)</f>
        <v>1.8366052000000001E-2</v>
      </c>
      <c r="R44" s="4">
        <f>STDEV(PGS!R44,'PGS (2)'!R44,'PGS (3)'!R44,'PGS (4)'!R44,'PGS (5)'!R44)/SQRT(5)</f>
        <v>1.4601250257406041E-3</v>
      </c>
    </row>
    <row r="45" spans="1:18" x14ac:dyDescent="0.35">
      <c r="A45" t="s">
        <v>19</v>
      </c>
      <c r="B45" s="5" t="s">
        <v>35</v>
      </c>
      <c r="C45" s="28">
        <f>AVERAGE(PGS!E45,'PGS (2)'!E45,'PGS (3)'!E45,'PGS (4)'!E45,'PGS (5)'!E45)</f>
        <v>5.2459999999999993E-2</v>
      </c>
      <c r="D45" s="29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28">
        <f>AVERAGE(PGS!I45,'PGS (2)'!I45,'PGS (3)'!I45,'PGS (4)'!I45,'PGS (5)'!I45)</f>
        <v>4.4299999999999999E-2</v>
      </c>
      <c r="H45" s="29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28">
        <f>AVERAGE(PGS!M45,'PGS (2)'!M45,'PGS (3)'!M45,'PGS (4)'!M45,'PGS (5)'!M45)</f>
        <v>4.6220000000000004E-2</v>
      </c>
      <c r="L45" s="29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  <c r="O45" s="28">
        <f>AVERAGE(PGS!Q45,'PGS (2)'!Q45,'PGS (3)'!Q45,'PGS (4)'!Q45,'PGS (5)'!Q45)</f>
        <v>4.3820971999999993E-2</v>
      </c>
      <c r="P45" s="29">
        <f>STDEV(PGS!Q45,'PGS (2)'!Q45,'PGS (3)'!Q45,'PGS (4)'!Q45,'PGS (5)'!Q45)/SQRT(5)</f>
        <v>7.0939440081945913E-4</v>
      </c>
      <c r="Q45" s="8">
        <f>AVERAGE(PGS!R45,'PGS (2)'!R45,'PGS (3)'!R45,'PGS (4)'!R45,'PGS (5)'!R45)</f>
        <v>1.5704813999999997E-2</v>
      </c>
      <c r="R45" s="4">
        <f>STDEV(PGS!R45,'PGS (2)'!R45,'PGS (3)'!R45,'PGS (4)'!R45,'PGS (5)'!R45)/SQRT(5)</f>
        <v>8.7818944594318551E-4</v>
      </c>
    </row>
    <row r="46" spans="1:18" x14ac:dyDescent="0.35">
      <c r="A46" t="s">
        <v>20</v>
      </c>
      <c r="B46" s="5" t="s">
        <v>40</v>
      </c>
      <c r="C46" s="28">
        <f>AVERAGE(PGS!E46,'PGS (2)'!E46,'PGS (3)'!E46,'PGS (4)'!E46,'PGS (5)'!E46)</f>
        <v>0.33298</v>
      </c>
      <c r="D46" s="29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28">
        <f>AVERAGE(PGS!I46,'PGS (2)'!I46,'PGS (3)'!I46,'PGS (4)'!I46,'PGS (5)'!I46)</f>
        <v>0.33054000000000006</v>
      </c>
      <c r="H46" s="29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28">
        <f>AVERAGE(PGS!M46,'PGS (2)'!M46,'PGS (3)'!M46,'PGS (4)'!M46,'PGS (5)'!M46)</f>
        <v>0.33079999999999998</v>
      </c>
      <c r="L46" s="29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  <c r="O46" s="28">
        <f>AVERAGE(PGS!Q46,'PGS (2)'!Q46,'PGS (3)'!Q46,'PGS (4)'!Q46,'PGS (5)'!Q46)</f>
        <v>0.3229786</v>
      </c>
      <c r="P46" s="29">
        <f>STDEV(PGS!Q46,'PGS (2)'!Q46,'PGS (3)'!Q46,'PGS (4)'!Q46,'PGS (5)'!Q46)/SQRT(5)</f>
        <v>1.3472144873775634E-3</v>
      </c>
      <c r="Q46" s="8">
        <f>AVERAGE(PGS!R46,'PGS (2)'!R46,'PGS (3)'!R46,'PGS (4)'!R46,'PGS (5)'!R46)</f>
        <v>4.5540940000000009E-2</v>
      </c>
      <c r="R46" s="4">
        <f>STDEV(PGS!R46,'PGS (2)'!R46,'PGS (3)'!R46,'PGS (4)'!R46,'PGS (5)'!R46)/SQRT(5)</f>
        <v>7.0448123520076768E-4</v>
      </c>
    </row>
    <row r="47" spans="1:18" x14ac:dyDescent="0.35">
      <c r="A47" t="s">
        <v>20</v>
      </c>
      <c r="B47" s="5" t="s">
        <v>34</v>
      </c>
      <c r="C47" s="28">
        <f>AVERAGE(PGS!E47,'PGS (2)'!E47,'PGS (3)'!E47,'PGS (4)'!E47,'PGS (5)'!E47)</f>
        <v>0.14724000000000001</v>
      </c>
      <c r="D47" s="29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28">
        <f>AVERAGE(PGS!I47,'PGS (2)'!I47,'PGS (3)'!I47,'PGS (4)'!I47,'PGS (5)'!I47)</f>
        <v>0.13978000000000002</v>
      </c>
      <c r="H47" s="29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28">
        <f>AVERAGE(PGS!M47,'PGS (2)'!M47,'PGS (3)'!M47,'PGS (4)'!M47,'PGS (5)'!M47)</f>
        <v>0.13946</v>
      </c>
      <c r="L47" s="29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  <c r="O47" s="28">
        <f>AVERAGE(PGS!Q47,'PGS (2)'!Q47,'PGS (3)'!Q47,'PGS (4)'!Q47,'PGS (5)'!Q47)</f>
        <v>0.13521005999999999</v>
      </c>
      <c r="P47" s="29">
        <f>STDEV(PGS!Q47,'PGS (2)'!Q47,'PGS (3)'!Q47,'PGS (4)'!Q47,'PGS (5)'!Q47)/SQRT(5)</f>
        <v>1.406545663176281E-3</v>
      </c>
      <c r="Q47" s="8">
        <f>AVERAGE(PGS!R47,'PGS (2)'!R47,'PGS (3)'!R47,'PGS (4)'!R47,'PGS (5)'!R47)</f>
        <v>9.3892149999999994E-2</v>
      </c>
      <c r="R47" s="4">
        <f>STDEV(PGS!R47,'PGS (2)'!R47,'PGS (3)'!R47,'PGS (4)'!R47,'PGS (5)'!R47)/SQRT(5)</f>
        <v>2.1827502918336777E-3</v>
      </c>
    </row>
    <row r="48" spans="1:18" x14ac:dyDescent="0.35">
      <c r="A48" t="s">
        <v>20</v>
      </c>
      <c r="B48" s="5" t="s">
        <v>35</v>
      </c>
      <c r="C48" s="28">
        <f>AVERAGE(PGS!E48,'PGS (2)'!E48,'PGS (3)'!E48,'PGS (4)'!E48,'PGS (5)'!E48)</f>
        <v>5.9160000000000004E-2</v>
      </c>
      <c r="D48" s="29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28">
        <f>AVERAGE(PGS!I48,'PGS (2)'!I48,'PGS (3)'!I48,'PGS (4)'!I48,'PGS (5)'!I48)</f>
        <v>5.4435999999999998E-2</v>
      </c>
      <c r="H48" s="29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28">
        <f>AVERAGE(PGS!M48,'PGS (2)'!M48,'PGS (3)'!M48,'PGS (4)'!M48,'PGS (5)'!M48)</f>
        <v>5.5879999999999999E-2</v>
      </c>
      <c r="L48" s="29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  <c r="O48" s="28">
        <f>AVERAGE(PGS!Q48,'PGS (2)'!Q48,'PGS (3)'!Q48,'PGS (4)'!Q48,'PGS (5)'!Q48)</f>
        <v>4.0130642000000008E-2</v>
      </c>
      <c r="P48" s="29">
        <f>STDEV(PGS!Q48,'PGS (2)'!Q48,'PGS (3)'!Q48,'PGS (4)'!Q48,'PGS (5)'!Q48)/SQRT(5)</f>
        <v>4.2784669631072263E-4</v>
      </c>
      <c r="Q48" s="8">
        <f>AVERAGE(PGS!R48,'PGS (2)'!R48,'PGS (3)'!R48,'PGS (4)'!R48,'PGS (5)'!R48)</f>
        <v>3.8880506000000002E-2</v>
      </c>
      <c r="R48" s="4">
        <f>STDEV(PGS!R48,'PGS (2)'!R48,'PGS (3)'!R48,'PGS (4)'!R48,'PGS (5)'!R48)/SQRT(5)</f>
        <v>4.9884343029251072E-4</v>
      </c>
    </row>
    <row r="49" spans="1:18" x14ac:dyDescent="0.35">
      <c r="A49" t="s">
        <v>21</v>
      </c>
      <c r="B49" s="5" t="s">
        <v>40</v>
      </c>
      <c r="C49" s="28">
        <f>AVERAGE(PGS!E49,'PGS (2)'!E49,'PGS (3)'!E49,'PGS (4)'!E49,'PGS (5)'!E49)</f>
        <v>0.69976000000000005</v>
      </c>
      <c r="D49" s="29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28">
        <f>AVERAGE(PGS!I49,'PGS (2)'!I49,'PGS (3)'!I49,'PGS (4)'!I49,'PGS (5)'!I49)</f>
        <v>0.69170000000000009</v>
      </c>
      <c r="H49" s="29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28">
        <f>AVERAGE(PGS!M49,'PGS (2)'!M49,'PGS (3)'!M49,'PGS (4)'!M49,'PGS (5)'!M49)</f>
        <v>0.70113999999999987</v>
      </c>
      <c r="L49" s="29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  <c r="O49" s="28">
        <f>AVERAGE(PGS!Q49,'PGS (2)'!Q49,'PGS (3)'!Q49,'PGS (4)'!Q49,'PGS (5)'!Q49)</f>
        <v>0.68766212000000004</v>
      </c>
      <c r="P49" s="29">
        <f>STDEV(PGS!Q49,'PGS (2)'!Q49,'PGS (3)'!Q49,'PGS (4)'!Q49,'PGS (5)'!Q49)/SQRT(5)</f>
        <v>4.6717406160231133E-3</v>
      </c>
      <c r="Q49" s="8">
        <f>AVERAGE(PGS!R49,'PGS (2)'!R49,'PGS (3)'!R49,'PGS (4)'!R49,'PGS (5)'!R49)</f>
        <v>1.1947986999999998E-2</v>
      </c>
      <c r="R49" s="4">
        <f>STDEV(PGS!R49,'PGS (2)'!R49,'PGS (3)'!R49,'PGS (4)'!R49,'PGS (5)'!R49)/SQRT(5)</f>
        <v>1.0860225296783672E-3</v>
      </c>
    </row>
    <row r="50" spans="1:18" x14ac:dyDescent="0.35">
      <c r="A50" t="s">
        <v>21</v>
      </c>
      <c r="B50" s="5" t="s">
        <v>34</v>
      </c>
      <c r="C50" s="28">
        <f>AVERAGE(PGS!E50,'PGS (2)'!E50,'PGS (3)'!E50,'PGS (4)'!E50,'PGS (5)'!E50)</f>
        <v>7.4320000000000011E-2</v>
      </c>
      <c r="D50" s="29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28">
        <f>AVERAGE(PGS!I50,'PGS (2)'!I50,'PGS (3)'!I50,'PGS (4)'!I50,'PGS (5)'!I50)</f>
        <v>4.4800000000000006E-2</v>
      </c>
      <c r="H50" s="29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28">
        <f>AVERAGE(PGS!M50,'PGS (2)'!M50,'PGS (3)'!M50,'PGS (4)'!M50,'PGS (5)'!M50)</f>
        <v>6.3939999999999997E-2</v>
      </c>
      <c r="L50" s="29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  <c r="O50" s="28">
        <f>AVERAGE(PGS!Q50,'PGS (2)'!Q50,'PGS (3)'!Q50,'PGS (4)'!Q50,'PGS (5)'!Q50)</f>
        <v>3.7580837999999998E-2</v>
      </c>
      <c r="P50" s="29">
        <f>STDEV(PGS!Q50,'PGS (2)'!Q50,'PGS (3)'!Q50,'PGS (4)'!Q50,'PGS (5)'!Q50)/SQRT(5)</f>
        <v>3.5383552856424654E-3</v>
      </c>
      <c r="Q50" s="8">
        <f>AVERAGE(PGS!R50,'PGS (2)'!R50,'PGS (3)'!R50,'PGS (4)'!R50,'PGS (5)'!R50)</f>
        <v>3.2525921999999999E-2</v>
      </c>
      <c r="R50" s="4">
        <f>STDEV(PGS!R50,'PGS (2)'!R50,'PGS (3)'!R50,'PGS (4)'!R50,'PGS (5)'!R50)/SQRT(5)</f>
        <v>3.4036147394694996E-3</v>
      </c>
    </row>
    <row r="51" spans="1:18" x14ac:dyDescent="0.35">
      <c r="A51" t="s">
        <v>21</v>
      </c>
      <c r="B51" s="5" t="s">
        <v>35</v>
      </c>
      <c r="C51" s="28">
        <f>AVERAGE(PGS!E51,'PGS (2)'!E51,'PGS (3)'!E51,'PGS (4)'!E51,'PGS (5)'!E51)</f>
        <v>0.12916</v>
      </c>
      <c r="D51" s="29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28">
        <f>AVERAGE(PGS!I51,'PGS (2)'!I51,'PGS (3)'!I51,'PGS (4)'!I51,'PGS (5)'!I51)</f>
        <v>9.8199999999999996E-2</v>
      </c>
      <c r="H51" s="29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28">
        <f>AVERAGE(PGS!M51,'PGS (2)'!M51,'PGS (3)'!M51,'PGS (4)'!M51,'PGS (5)'!M51)</f>
        <v>0.1331</v>
      </c>
      <c r="L51" s="29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  <c r="O51" s="28">
        <f>AVERAGE(PGS!Q51,'PGS (2)'!Q51,'PGS (3)'!Q51,'PGS (4)'!Q51,'PGS (5)'!Q51)</f>
        <v>8.8511396000000006E-2</v>
      </c>
      <c r="P51" s="29">
        <f>STDEV(PGS!Q51,'PGS (2)'!Q51,'PGS (3)'!Q51,'PGS (4)'!Q51,'PGS (5)'!Q51)/SQRT(5)</f>
        <v>4.4850136264637649E-3</v>
      </c>
      <c r="Q51" s="8">
        <f>AVERAGE(PGS!R51,'PGS (2)'!R51,'PGS (3)'!R51,'PGS (4)'!R51,'PGS (5)'!R51)</f>
        <v>4.1997303999999999E-2</v>
      </c>
      <c r="R51" s="4">
        <f>STDEV(PGS!R51,'PGS (2)'!R51,'PGS (3)'!R51,'PGS (4)'!R51,'PGS (5)'!R51)/SQRT(5)</f>
        <v>3.9215902524608673E-3</v>
      </c>
    </row>
    <row r="52" spans="1:18" x14ac:dyDescent="0.35">
      <c r="A52" t="s">
        <v>22</v>
      </c>
      <c r="B52" s="5" t="s">
        <v>40</v>
      </c>
      <c r="C52" s="28">
        <f>AVERAGE(PGS!E52,'PGS (2)'!E52,'PGS (3)'!E52,'PGS (4)'!E52,'PGS (5)'!E52)</f>
        <v>0.73116000000000003</v>
      </c>
      <c r="D52" s="29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28">
        <f>AVERAGE(PGS!I52,'PGS (2)'!I52,'PGS (3)'!I52,'PGS (4)'!I52,'PGS (5)'!I52)</f>
        <v>0.72605999999999993</v>
      </c>
      <c r="H52" s="29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28">
        <f>AVERAGE(PGS!M52,'PGS (2)'!M52,'PGS (3)'!M52,'PGS (4)'!M52,'PGS (5)'!M52)</f>
        <v>0.73429999999999995</v>
      </c>
      <c r="L52" s="29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  <c r="O52" s="28">
        <f>AVERAGE(PGS!Q52,'PGS (2)'!Q52,'PGS (3)'!Q52,'PGS (4)'!Q52,'PGS (5)'!Q52)</f>
        <v>0.71808607999999996</v>
      </c>
      <c r="P52" s="29">
        <f>STDEV(PGS!Q52,'PGS (2)'!Q52,'PGS (3)'!Q52,'PGS (4)'!Q52,'PGS (5)'!Q52)/SQRT(5)</f>
        <v>1.3298207553651797E-3</v>
      </c>
      <c r="Q52" s="8">
        <f>AVERAGE(PGS!R52,'PGS (2)'!R52,'PGS (3)'!R52,'PGS (4)'!R52,'PGS (5)'!R52)</f>
        <v>9.4434758000000001E-3</v>
      </c>
      <c r="R52" s="4">
        <f>STDEV(PGS!R52,'PGS (2)'!R52,'PGS (3)'!R52,'PGS (4)'!R52,'PGS (5)'!R52)/SQRT(5)</f>
        <v>6.0575376994670047E-4</v>
      </c>
    </row>
    <row r="53" spans="1:18" x14ac:dyDescent="0.35">
      <c r="A53" t="s">
        <v>22</v>
      </c>
      <c r="B53" s="5" t="s">
        <v>34</v>
      </c>
      <c r="C53" s="28">
        <f>AVERAGE(PGS!E53,'PGS (2)'!E53,'PGS (3)'!E53,'PGS (4)'!E53,'PGS (5)'!E53)</f>
        <v>8.7100000000000011E-2</v>
      </c>
      <c r="D53" s="29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28">
        <f>AVERAGE(PGS!I53,'PGS (2)'!I53,'PGS (3)'!I53,'PGS (4)'!I53,'PGS (5)'!I53)</f>
        <v>5.6640000000000003E-2</v>
      </c>
      <c r="H53" s="29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28">
        <f>AVERAGE(PGS!M53,'PGS (2)'!M53,'PGS (3)'!M53,'PGS (4)'!M53,'PGS (5)'!M53)</f>
        <v>7.5859999999999997E-2</v>
      </c>
      <c r="L53" s="29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  <c r="O53" s="28">
        <f>AVERAGE(PGS!Q53,'PGS (2)'!Q53,'PGS (3)'!Q53,'PGS (4)'!Q53,'PGS (5)'!Q53)</f>
        <v>4.1447904000000001E-2</v>
      </c>
      <c r="P53" s="29">
        <f>STDEV(PGS!Q53,'PGS (2)'!Q53,'PGS (3)'!Q53,'PGS (4)'!Q53,'PGS (5)'!Q53)/SQRT(5)</f>
        <v>2.2631467684058847E-3</v>
      </c>
      <c r="Q53" s="8">
        <f>AVERAGE(PGS!R53,'PGS (2)'!R53,'PGS (3)'!R53,'PGS (4)'!R53,'PGS (5)'!R53)</f>
        <v>3.2941341999999998E-2</v>
      </c>
      <c r="R53" s="4">
        <f>STDEV(PGS!R53,'PGS (2)'!R53,'PGS (3)'!R53,'PGS (4)'!R53,'PGS (5)'!R53)/SQRT(5)</f>
        <v>2.1424422096766108E-3</v>
      </c>
    </row>
    <row r="54" spans="1:18" x14ac:dyDescent="0.35">
      <c r="A54" t="s">
        <v>22</v>
      </c>
      <c r="B54" s="5" t="s">
        <v>35</v>
      </c>
      <c r="C54" s="28">
        <f>AVERAGE(PGS!E54,'PGS (2)'!E54,'PGS (3)'!E54,'PGS (4)'!E54,'PGS (5)'!E54)</f>
        <v>0.14734000000000003</v>
      </c>
      <c r="D54" s="29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28">
        <f>AVERAGE(PGS!I54,'PGS (2)'!I54,'PGS (3)'!I54,'PGS (4)'!I54,'PGS (5)'!I54)</f>
        <v>0.11554000000000002</v>
      </c>
      <c r="H54" s="29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28">
        <f>AVERAGE(PGS!M54,'PGS (2)'!M54,'PGS (3)'!M54,'PGS (4)'!M54,'PGS (5)'!M54)</f>
        <v>0.15474000000000002</v>
      </c>
      <c r="L54" s="29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  <c r="O54" s="28">
        <f>AVERAGE(PGS!Q54,'PGS (2)'!Q54,'PGS (3)'!Q54,'PGS (4)'!Q54,'PGS (5)'!Q54)</f>
        <v>9.9178374E-2</v>
      </c>
      <c r="P54" s="29">
        <f>STDEV(PGS!Q54,'PGS (2)'!Q54,'PGS (3)'!Q54,'PGS (4)'!Q54,'PGS (5)'!Q54)/SQRT(5)</f>
        <v>2.0420631022145209E-3</v>
      </c>
      <c r="Q54" s="8">
        <f>AVERAGE(PGS!R54,'PGS (2)'!R54,'PGS (3)'!R54,'PGS (4)'!R54,'PGS (5)'!R54)</f>
        <v>3.5360943999999998E-2</v>
      </c>
      <c r="R54" s="4">
        <f>STDEV(PGS!R54,'PGS (2)'!R54,'PGS (3)'!R54,'PGS (4)'!R54,'PGS (5)'!R54)/SQRT(5)</f>
        <v>1.9429386330365658E-3</v>
      </c>
    </row>
    <row r="55" spans="1:18" x14ac:dyDescent="0.35">
      <c r="A55" t="s">
        <v>23</v>
      </c>
      <c r="B55" s="5" t="s">
        <v>40</v>
      </c>
      <c r="C55" s="28">
        <f>AVERAGE(PGS!E55,'PGS (2)'!E55,'PGS (3)'!E55,'PGS (4)'!E55,'PGS (5)'!E55)</f>
        <v>5.6479999999999995E-2</v>
      </c>
      <c r="D55" s="29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28">
        <f>AVERAGE(PGS!I55,'PGS (2)'!I55,'PGS (3)'!I55,'PGS (4)'!I55,'PGS (5)'!I55)</f>
        <v>4.1679999999999995E-2</v>
      </c>
      <c r="H55" s="29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28">
        <f>AVERAGE(PGS!M55,'PGS (2)'!M55,'PGS (3)'!M55,'PGS (4)'!M55,'PGS (5)'!M55)</f>
        <v>4.5679999999999998E-2</v>
      </c>
      <c r="L55" s="29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  <c r="O55" s="28">
        <f>AVERAGE(PGS!Q55,'PGS (2)'!Q55,'PGS (3)'!Q55,'PGS (4)'!Q55,'PGS (5)'!Q55)</f>
        <v>4.0164653999999994E-2</v>
      </c>
      <c r="P55" s="29">
        <f>STDEV(PGS!Q55,'PGS (2)'!Q55,'PGS (3)'!Q55,'PGS (4)'!Q55,'PGS (5)'!Q55)/SQRT(5)</f>
        <v>2.8214914019053816E-3</v>
      </c>
      <c r="Q55" s="8">
        <f>AVERAGE(PGS!R55,'PGS (2)'!R55,'PGS (3)'!R55,'PGS (4)'!R55,'PGS (5)'!R55)</f>
        <v>3.1277774000000001E-2</v>
      </c>
      <c r="R55" s="4">
        <f>STDEV(PGS!R55,'PGS (2)'!R55,'PGS (3)'!R55,'PGS (4)'!R55,'PGS (5)'!R55)/SQRT(5)</f>
        <v>2.600987027740813E-3</v>
      </c>
    </row>
    <row r="56" spans="1:18" x14ac:dyDescent="0.35">
      <c r="A56" t="s">
        <v>23</v>
      </c>
      <c r="B56" s="5" t="s">
        <v>34</v>
      </c>
      <c r="C56" s="28">
        <f>AVERAGE(PGS!E56,'PGS (2)'!E56,'PGS (3)'!E56,'PGS (4)'!E56,'PGS (5)'!E56)</f>
        <v>4.4260000000000001E-2</v>
      </c>
      <c r="D56" s="29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28">
        <f>AVERAGE(PGS!I56,'PGS (2)'!I56,'PGS (3)'!I56,'PGS (4)'!I56,'PGS (5)'!I56)</f>
        <v>3.7780000000000001E-2</v>
      </c>
      <c r="H56" s="29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28">
        <f>AVERAGE(PGS!M56,'PGS (2)'!M56,'PGS (3)'!M56,'PGS (4)'!M56,'PGS (5)'!M56)</f>
        <v>3.9800000000000002E-2</v>
      </c>
      <c r="L56" s="29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  <c r="O56" s="28">
        <f>AVERAGE(PGS!Q56,'PGS (2)'!Q56,'PGS (3)'!Q56,'PGS (4)'!Q56,'PGS (5)'!Q56)</f>
        <v>3.0487073999999992E-2</v>
      </c>
      <c r="P56" s="29">
        <f>STDEV(PGS!Q56,'PGS (2)'!Q56,'PGS (3)'!Q56,'PGS (4)'!Q56,'PGS (5)'!Q56)/SQRT(5)</f>
        <v>2.5115785369715414E-3</v>
      </c>
      <c r="Q56" s="8">
        <f>AVERAGE(PGS!R56,'PGS (2)'!R56,'PGS (3)'!R56,'PGS (4)'!R56,'PGS (5)'!R56)</f>
        <v>2.9846955999999997E-2</v>
      </c>
      <c r="R56" s="4">
        <f>STDEV(PGS!R56,'PGS (2)'!R56,'PGS (3)'!R56,'PGS (4)'!R56,'PGS (5)'!R56)/SQRT(5)</f>
        <v>2.5440013442146673E-3</v>
      </c>
    </row>
    <row r="57" spans="1:18" x14ac:dyDescent="0.35">
      <c r="A57" t="s">
        <v>23</v>
      </c>
      <c r="B57" s="5" t="s">
        <v>35</v>
      </c>
      <c r="C57" s="28">
        <f>AVERAGE(PGS!E57,'PGS (2)'!E57,'PGS (3)'!E57,'PGS (4)'!E57,'PGS (5)'!E57)</f>
        <v>5.4460000000000008E-2</v>
      </c>
      <c r="D57" s="29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28">
        <f>AVERAGE(PGS!I57,'PGS (2)'!I57,'PGS (3)'!I57,'PGS (4)'!I57,'PGS (5)'!I57)</f>
        <v>3.5520000000000003E-2</v>
      </c>
      <c r="H57" s="29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28">
        <f>AVERAGE(PGS!M57,'PGS (2)'!M57,'PGS (3)'!M57,'PGS (4)'!M57,'PGS (5)'!M57)</f>
        <v>3.9800000000000002E-2</v>
      </c>
      <c r="L57" s="29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  <c r="O57" s="28">
        <f>AVERAGE(PGS!Q57,'PGS (2)'!Q57,'PGS (3)'!Q57,'PGS (4)'!Q57,'PGS (5)'!Q57)</f>
        <v>3.4643199999999999E-2</v>
      </c>
      <c r="P57" s="29">
        <f>STDEV(PGS!Q57,'PGS (2)'!Q57,'PGS (3)'!Q57,'PGS (4)'!Q57,'PGS (5)'!Q57)/SQRT(5)</f>
        <v>2.8237765104218424E-3</v>
      </c>
      <c r="Q57" s="8">
        <f>AVERAGE(PGS!R57,'PGS (2)'!R57,'PGS (3)'!R57,'PGS (4)'!R57,'PGS (5)'!R57)</f>
        <v>3.3788317999999998E-2</v>
      </c>
      <c r="R57" s="4">
        <f>STDEV(PGS!R57,'PGS (2)'!R57,'PGS (3)'!R57,'PGS (4)'!R57,'PGS (5)'!R57)/SQRT(5)</f>
        <v>2.8888046341876356E-3</v>
      </c>
    </row>
    <row r="58" spans="1:18" x14ac:dyDescent="0.35">
      <c r="A58" t="s">
        <v>24</v>
      </c>
      <c r="B58" s="5" t="s">
        <v>40</v>
      </c>
      <c r="C58" s="28">
        <f>AVERAGE(PGS!E58,'PGS (2)'!E58,'PGS (3)'!E58,'PGS (4)'!E58,'PGS (5)'!E58)</f>
        <v>6.7239999999999994E-2</v>
      </c>
      <c r="D58" s="29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28">
        <f>AVERAGE(PGS!I58,'PGS (2)'!I58,'PGS (3)'!I58,'PGS (4)'!I58,'PGS (5)'!I58)</f>
        <v>5.3279999999999994E-2</v>
      </c>
      <c r="H58" s="29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28">
        <f>AVERAGE(PGS!M58,'PGS (2)'!M58,'PGS (3)'!M58,'PGS (4)'!M58,'PGS (5)'!M58)</f>
        <v>5.6519999999999994E-2</v>
      </c>
      <c r="L58" s="29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  <c r="O58" s="28">
        <f>AVERAGE(PGS!Q58,'PGS (2)'!Q58,'PGS (3)'!Q58,'PGS (4)'!Q58,'PGS (5)'!Q58)</f>
        <v>4.7248805999999997E-2</v>
      </c>
      <c r="P58" s="29">
        <f>STDEV(PGS!Q58,'PGS (2)'!Q58,'PGS (3)'!Q58,'PGS (4)'!Q58,'PGS (5)'!Q58)/SQRT(5)</f>
        <v>2.2257733635875862E-3</v>
      </c>
      <c r="Q58" s="8">
        <f>AVERAGE(PGS!R58,'PGS (2)'!R58,'PGS (3)'!R58,'PGS (4)'!R58,'PGS (5)'!R58)</f>
        <v>2.9063371999999997E-2</v>
      </c>
      <c r="R58" s="4">
        <f>STDEV(PGS!R58,'PGS (2)'!R58,'PGS (3)'!R58,'PGS (4)'!R58,'PGS (5)'!R58)/SQRT(5)</f>
        <v>2.1092815256134015E-3</v>
      </c>
    </row>
    <row r="59" spans="1:18" x14ac:dyDescent="0.35">
      <c r="A59" t="s">
        <v>24</v>
      </c>
      <c r="B59" s="5" t="s">
        <v>34</v>
      </c>
      <c r="C59" s="28">
        <f>AVERAGE(PGS!E59,'PGS (2)'!E59,'PGS (3)'!E59,'PGS (4)'!E59,'PGS (5)'!E59)</f>
        <v>5.9479999999999998E-2</v>
      </c>
      <c r="D59" s="29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28">
        <f>AVERAGE(PGS!I59,'PGS (2)'!I59,'PGS (3)'!I59,'PGS (4)'!I59,'PGS (5)'!I59)</f>
        <v>4.6099999999999995E-2</v>
      </c>
      <c r="H59" s="29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28">
        <f>AVERAGE(PGS!M59,'PGS (2)'!M59,'PGS (3)'!M59,'PGS (4)'!M59,'PGS (5)'!M59)</f>
        <v>5.0220000000000001E-2</v>
      </c>
      <c r="L59" s="29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  <c r="O59" s="28">
        <f>AVERAGE(PGS!Q59,'PGS (2)'!Q59,'PGS (3)'!Q59,'PGS (4)'!Q59,'PGS (5)'!Q59)</f>
        <v>3.8025624000000001E-2</v>
      </c>
      <c r="P59" s="29">
        <f>STDEV(PGS!Q59,'PGS (2)'!Q59,'PGS (3)'!Q59,'PGS (4)'!Q59,'PGS (5)'!Q59)/SQRT(5)</f>
        <v>2.7744324398921612E-3</v>
      </c>
      <c r="Q59" s="8">
        <f>AVERAGE(PGS!R59,'PGS (2)'!R59,'PGS (3)'!R59,'PGS (4)'!R59,'PGS (5)'!R59)</f>
        <v>3.1243432000000005E-2</v>
      </c>
      <c r="R59" s="4">
        <f>STDEV(PGS!R59,'PGS (2)'!R59,'PGS (3)'!R59,'PGS (4)'!R59,'PGS (5)'!R59)/SQRT(5)</f>
        <v>2.7771201990810391E-3</v>
      </c>
    </row>
    <row r="60" spans="1:18" x14ac:dyDescent="0.35">
      <c r="A60" t="s">
        <v>24</v>
      </c>
      <c r="B60" s="5" t="s">
        <v>35</v>
      </c>
      <c r="C60" s="28">
        <f>AVERAGE(PGS!E60,'PGS (2)'!E60,'PGS (3)'!E60,'PGS (4)'!E60,'PGS (5)'!E60)</f>
        <v>5.9399999999999994E-2</v>
      </c>
      <c r="D60" s="29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28">
        <f>AVERAGE(PGS!I60,'PGS (2)'!I60,'PGS (3)'!I60,'PGS (4)'!I60,'PGS (5)'!I60)</f>
        <v>4.5259999999999995E-2</v>
      </c>
      <c r="H60" s="29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28">
        <f>AVERAGE(PGS!M60,'PGS (2)'!M60,'PGS (3)'!M60,'PGS (4)'!M60,'PGS (5)'!M60)</f>
        <v>4.8340000000000001E-2</v>
      </c>
      <c r="L60" s="29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  <c r="O60" s="28">
        <f>AVERAGE(PGS!Q60,'PGS (2)'!Q60,'PGS (3)'!Q60,'PGS (4)'!Q60,'PGS (5)'!Q60)</f>
        <v>4.2060578000000001E-2</v>
      </c>
      <c r="P60" s="29">
        <f>STDEV(PGS!Q60,'PGS (2)'!Q60,'PGS (3)'!Q60,'PGS (4)'!Q60,'PGS (5)'!Q60)/SQRT(5)</f>
        <v>1.374213960991519E-3</v>
      </c>
      <c r="Q60" s="8">
        <f>AVERAGE(PGS!R60,'PGS (2)'!R60,'PGS (3)'!R60,'PGS (4)'!R60,'PGS (5)'!R60)</f>
        <v>2.8187692000000004E-2</v>
      </c>
      <c r="R60" s="4">
        <f>STDEV(PGS!R60,'PGS (2)'!R60,'PGS (3)'!R60,'PGS (4)'!R60,'PGS (5)'!R60)/SQRT(5)</f>
        <v>1.4040877122402297E-3</v>
      </c>
    </row>
    <row r="61" spans="1:18" x14ac:dyDescent="0.35">
      <c r="A61" t="s">
        <v>25</v>
      </c>
      <c r="B61" s="5" t="s">
        <v>40</v>
      </c>
      <c r="C61" s="28">
        <f>AVERAGE(PGS!E61,'PGS (2)'!E61,'PGS (3)'!E61,'PGS (4)'!E61,'PGS (5)'!E61)</f>
        <v>0.25986000000000004</v>
      </c>
      <c r="D61" s="29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28">
        <f>AVERAGE(PGS!I61,'PGS (2)'!I61,'PGS (3)'!I61,'PGS (4)'!I61,'PGS (5)'!I61)</f>
        <v>0.24359999999999998</v>
      </c>
      <c r="H61" s="29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28">
        <f>AVERAGE(PGS!M61,'PGS (2)'!M61,'PGS (3)'!M61,'PGS (4)'!M61,'PGS (5)'!M61)</f>
        <v>0.25528000000000006</v>
      </c>
      <c r="L61" s="29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  <c r="O61" s="28">
        <f>AVERAGE(PGS!Q61,'PGS (2)'!Q61,'PGS (3)'!Q61,'PGS (4)'!Q61,'PGS (5)'!Q61)</f>
        <v>0.23898725999999998</v>
      </c>
      <c r="P61" s="29">
        <f>STDEV(PGS!Q61,'PGS (2)'!Q61,'PGS (3)'!Q61,'PGS (4)'!Q61,'PGS (5)'!Q61)/SQRT(5)</f>
        <v>1.3269294244985326E-3</v>
      </c>
      <c r="Q61" s="8">
        <f>AVERAGE(PGS!R61,'PGS (2)'!R61,'PGS (3)'!R61,'PGS (4)'!R61,'PGS (5)'!R61)</f>
        <v>1.3861866E-2</v>
      </c>
      <c r="R61" s="4">
        <f>STDEV(PGS!R61,'PGS (2)'!R61,'PGS (3)'!R61,'PGS (4)'!R61,'PGS (5)'!R61)/SQRT(5)</f>
        <v>3.6700148835665497E-4</v>
      </c>
    </row>
    <row r="62" spans="1:18" x14ac:dyDescent="0.35">
      <c r="A62" t="s">
        <v>25</v>
      </c>
      <c r="B62" s="5" t="s">
        <v>34</v>
      </c>
      <c r="C62" s="28">
        <f>AVERAGE(PGS!E62,'PGS (2)'!E62,'PGS (3)'!E62,'PGS (4)'!E62,'PGS (5)'!E62)</f>
        <v>5.9240000000000001E-2</v>
      </c>
      <c r="D62" s="29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28">
        <f>AVERAGE(PGS!I62,'PGS (2)'!I62,'PGS (3)'!I62,'PGS (4)'!I62,'PGS (5)'!I62)</f>
        <v>3.9756E-2</v>
      </c>
      <c r="H62" s="29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28">
        <f>AVERAGE(PGS!M62,'PGS (2)'!M62,'PGS (3)'!M62,'PGS (4)'!M62,'PGS (5)'!M62)</f>
        <v>5.4019999999999999E-2</v>
      </c>
      <c r="L62" s="29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  <c r="O62" s="28">
        <f>AVERAGE(PGS!Q62,'PGS (2)'!Q62,'PGS (3)'!Q62,'PGS (4)'!Q62,'PGS (5)'!Q62)</f>
        <v>3.2093334000000001E-2</v>
      </c>
      <c r="P62" s="29">
        <f>STDEV(PGS!Q62,'PGS (2)'!Q62,'PGS (3)'!Q62,'PGS (4)'!Q62,'PGS (5)'!Q62)/SQRT(5)</f>
        <v>5.6427837112191302E-4</v>
      </c>
      <c r="Q62" s="8">
        <f>AVERAGE(PGS!R62,'PGS (2)'!R62,'PGS (3)'!R62,'PGS (4)'!R62,'PGS (5)'!R62)</f>
        <v>1.7654204E-2</v>
      </c>
      <c r="R62" s="4">
        <f>STDEV(PGS!R62,'PGS (2)'!R62,'PGS (3)'!R62,'PGS (4)'!R62,'PGS (5)'!R62)/SQRT(5)</f>
        <v>5.88550998237196E-4</v>
      </c>
    </row>
    <row r="63" spans="1:18" x14ac:dyDescent="0.35">
      <c r="A63" t="s">
        <v>25</v>
      </c>
      <c r="B63" s="5" t="s">
        <v>35</v>
      </c>
      <c r="C63" s="28">
        <f>AVERAGE(PGS!E63,'PGS (2)'!E63,'PGS (3)'!E63,'PGS (4)'!E63,'PGS (5)'!E63)</f>
        <v>5.7439999999999991E-2</v>
      </c>
      <c r="D63" s="29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28">
        <f>AVERAGE(PGS!I63,'PGS (2)'!I63,'PGS (3)'!I63,'PGS (4)'!I63,'PGS (5)'!I63)</f>
        <v>3.5939999999999993E-2</v>
      </c>
      <c r="H63" s="29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28">
        <f>AVERAGE(PGS!M63,'PGS (2)'!M63,'PGS (3)'!M63,'PGS (4)'!M63,'PGS (5)'!M63)</f>
        <v>5.1160000000000004E-2</v>
      </c>
      <c r="L63" s="29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  <c r="O63" s="28">
        <f>AVERAGE(PGS!Q63,'PGS (2)'!Q63,'PGS (3)'!Q63,'PGS (4)'!Q63,'PGS (5)'!Q63)</f>
        <v>2.8521247999999999E-2</v>
      </c>
      <c r="P63" s="29">
        <f>STDEV(PGS!Q63,'PGS (2)'!Q63,'PGS (3)'!Q63,'PGS (4)'!Q63,'PGS (5)'!Q63)/SQRT(5)</f>
        <v>6.2206429640672954E-4</v>
      </c>
      <c r="Q63" s="8">
        <f>AVERAGE(PGS!R63,'PGS (2)'!R63,'PGS (3)'!R63,'PGS (4)'!R63,'PGS (5)'!R63)</f>
        <v>1.7868284000000002E-2</v>
      </c>
      <c r="R63" s="4">
        <f>STDEV(PGS!R63,'PGS (2)'!R63,'PGS (3)'!R63,'PGS (4)'!R63,'PGS (5)'!R63)/SQRT(5)</f>
        <v>6.9713404418805987E-4</v>
      </c>
    </row>
    <row r="64" spans="1:18" x14ac:dyDescent="0.35">
      <c r="A64" t="s">
        <v>26</v>
      </c>
      <c r="B64" s="5" t="s">
        <v>40</v>
      </c>
      <c r="C64" s="28">
        <f>AVERAGE(PGS!E64,'PGS (2)'!E64,'PGS (3)'!E64,'PGS (4)'!E64,'PGS (5)'!E64)</f>
        <v>4.4919999999999995E-2</v>
      </c>
      <c r="D64" s="29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28">
        <f>AVERAGE(PGS!I64,'PGS (2)'!I64,'PGS (3)'!I64,'PGS (4)'!I64,'PGS (5)'!I64)</f>
        <v>3.0919999999999996E-2</v>
      </c>
      <c r="H64" s="29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28">
        <f>AVERAGE(PGS!M64,'PGS (2)'!M64,'PGS (3)'!M64,'PGS (4)'!M64,'PGS (5)'!M64)</f>
        <v>4.5099999999999994E-2</v>
      </c>
      <c r="L64" s="29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  <c r="O64" s="28">
        <f>AVERAGE(PGS!Q64,'PGS (2)'!Q64,'PGS (3)'!Q64,'PGS (4)'!Q64,'PGS (5)'!Q64)</f>
        <v>2.7521348000000001E-2</v>
      </c>
      <c r="P64" s="29">
        <f>STDEV(PGS!Q64,'PGS (2)'!Q64,'PGS (3)'!Q64,'PGS (4)'!Q64,'PGS (5)'!Q64)/SQRT(5)</f>
        <v>7.2856951884170901E-3</v>
      </c>
      <c r="Q64" s="8">
        <f>AVERAGE(PGS!R64,'PGS (2)'!R64,'PGS (3)'!R64,'PGS (4)'!R64,'PGS (5)'!R64)</f>
        <v>2.6544324000000001E-2</v>
      </c>
      <c r="R64" s="4">
        <f>STDEV(PGS!R64,'PGS (2)'!R64,'PGS (3)'!R64,'PGS (4)'!R64,'PGS (5)'!R64)/SQRT(5)</f>
        <v>7.2278798250002725E-3</v>
      </c>
    </row>
    <row r="65" spans="1:18" x14ac:dyDescent="0.35">
      <c r="A65" t="s">
        <v>26</v>
      </c>
      <c r="B65" s="5" t="s">
        <v>34</v>
      </c>
      <c r="C65" s="28">
        <f>AVERAGE(PGS!E65,'PGS (2)'!E65,'PGS (3)'!E65,'PGS (4)'!E65,'PGS (5)'!E65)</f>
        <v>4.7420000000000004E-2</v>
      </c>
      <c r="D65" s="29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28">
        <f>AVERAGE(PGS!I65,'PGS (2)'!I65,'PGS (3)'!I65,'PGS (4)'!I65,'PGS (5)'!I65)</f>
        <v>3.2680000000000001E-2</v>
      </c>
      <c r="H65" s="29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28">
        <f>AVERAGE(PGS!M65,'PGS (2)'!M65,'PGS (3)'!M65,'PGS (4)'!M65,'PGS (5)'!M65)</f>
        <v>4.7079999999999997E-2</v>
      </c>
      <c r="L65" s="29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  <c r="O65" s="28">
        <f>AVERAGE(PGS!Q65,'PGS (2)'!Q65,'PGS (3)'!Q65,'PGS (4)'!Q65,'PGS (5)'!Q65)</f>
        <v>2.8658098E-2</v>
      </c>
      <c r="P65" s="29">
        <f>STDEV(PGS!Q65,'PGS (2)'!Q65,'PGS (3)'!Q65,'PGS (4)'!Q65,'PGS (5)'!Q65)/SQRT(5)</f>
        <v>7.3486209114958451E-3</v>
      </c>
      <c r="Q65" s="8">
        <f>AVERAGE(PGS!R65,'PGS (2)'!R65,'PGS (3)'!R65,'PGS (4)'!R65,'PGS (5)'!R65)</f>
        <v>2.6992978000000001E-2</v>
      </c>
      <c r="R65" s="4">
        <f>STDEV(PGS!R65,'PGS (2)'!R65,'PGS (3)'!R65,'PGS (4)'!R65,'PGS (5)'!R65)/SQRT(5)</f>
        <v>7.3619650627610271E-3</v>
      </c>
    </row>
    <row r="66" spans="1:18" x14ac:dyDescent="0.35">
      <c r="A66" t="s">
        <v>26</v>
      </c>
      <c r="B66" s="5" t="s">
        <v>35</v>
      </c>
      <c r="C66" s="28">
        <f>AVERAGE(PGS!E66,'PGS (2)'!E66,'PGS (3)'!E66,'PGS (4)'!E66,'PGS (5)'!E66)</f>
        <v>4.4980000000000006E-2</v>
      </c>
      <c r="D66" s="29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28">
        <f>AVERAGE(PGS!I66,'PGS (2)'!I66,'PGS (3)'!I66,'PGS (4)'!I66,'PGS (5)'!I66)</f>
        <v>2.9420000000000002E-2</v>
      </c>
      <c r="H66" s="29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28">
        <f>AVERAGE(PGS!M66,'PGS (2)'!M66,'PGS (3)'!M66,'PGS (4)'!M66,'PGS (5)'!M66)</f>
        <v>4.446E-2</v>
      </c>
      <c r="L66" s="29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  <c r="O66" s="28">
        <f>AVERAGE(PGS!Q66,'PGS (2)'!Q66,'PGS (3)'!Q66,'PGS (4)'!Q66,'PGS (5)'!Q66)</f>
        <v>2.9319655999999999E-2</v>
      </c>
      <c r="P66" s="29">
        <f>STDEV(PGS!Q66,'PGS (2)'!Q66,'PGS (3)'!Q66,'PGS (4)'!Q66,'PGS (5)'!Q66)/SQRT(5)</f>
        <v>8.0995566194839372E-3</v>
      </c>
      <c r="Q66" s="8">
        <f>AVERAGE(PGS!R66,'PGS (2)'!R66,'PGS (3)'!R66,'PGS (4)'!R66,'PGS (5)'!R66)</f>
        <v>2.8198210000000001E-2</v>
      </c>
      <c r="R66" s="4">
        <f>STDEV(PGS!R66,'PGS (2)'!R66,'PGS (3)'!R66,'PGS (4)'!R66,'PGS (5)'!R66)/SQRT(5)</f>
        <v>8.0679106580130097E-3</v>
      </c>
    </row>
    <row r="67" spans="1:18" x14ac:dyDescent="0.35">
      <c r="A67" t="s">
        <v>27</v>
      </c>
      <c r="B67" s="5" t="s">
        <v>40</v>
      </c>
      <c r="C67" s="28">
        <f>AVERAGE(PGS!E67,'PGS (2)'!E67,'PGS (3)'!E67,'PGS (4)'!E67,'PGS (5)'!E67)</f>
        <v>0.47274000000000005</v>
      </c>
      <c r="D67" s="29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28">
        <f>AVERAGE(PGS!I67,'PGS (2)'!I67,'PGS (3)'!I67,'PGS (4)'!I67,'PGS (5)'!I67)</f>
        <v>0.46747999999999995</v>
      </c>
      <c r="H67" s="29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28">
        <f>AVERAGE(PGS!M67,'PGS (2)'!M67,'PGS (3)'!M67,'PGS (4)'!M67,'PGS (5)'!M67)</f>
        <v>0.47182000000000002</v>
      </c>
      <c r="L67" s="29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  <c r="O67" s="28">
        <f>AVERAGE(PGS!Q67,'PGS (2)'!Q67,'PGS (3)'!Q67,'PGS (4)'!Q67,'PGS (5)'!Q67)</f>
        <v>0.46088202</v>
      </c>
      <c r="P67" s="29">
        <f>STDEV(PGS!Q67,'PGS (2)'!Q67,'PGS (3)'!Q67,'PGS (4)'!Q67,'PGS (5)'!Q67)/SQRT(5)</f>
        <v>2.0658821116898147E-3</v>
      </c>
      <c r="Q67" s="8">
        <f>AVERAGE(PGS!R67,'PGS (2)'!R67,'PGS (3)'!R67,'PGS (4)'!R67,'PGS (5)'!R67)</f>
        <v>6.0577158000000002E-3</v>
      </c>
      <c r="R67" s="4">
        <f>STDEV(PGS!R67,'PGS (2)'!R67,'PGS (3)'!R67,'PGS (4)'!R67,'PGS (5)'!R67)/SQRT(5)</f>
        <v>1.2450796278550785E-3</v>
      </c>
    </row>
    <row r="68" spans="1:18" x14ac:dyDescent="0.35">
      <c r="A68" t="s">
        <v>27</v>
      </c>
      <c r="B68" s="5" t="s">
        <v>34</v>
      </c>
      <c r="C68" s="28">
        <f>AVERAGE(PGS!E68,'PGS (2)'!E68,'PGS (3)'!E68,'PGS (4)'!E68,'PGS (5)'!E68)</f>
        <v>6.8379999999999996E-2</v>
      </c>
      <c r="D68" s="29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28">
        <f>AVERAGE(PGS!I68,'PGS (2)'!I68,'PGS (3)'!I68,'PGS (4)'!I68,'PGS (5)'!I68)</f>
        <v>6.4000000000000001E-2</v>
      </c>
      <c r="H68" s="29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28">
        <f>AVERAGE(PGS!M68,'PGS (2)'!M68,'PGS (3)'!M68,'PGS (4)'!M68,'PGS (5)'!M68)</f>
        <v>7.22E-2</v>
      </c>
      <c r="L68" s="29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  <c r="O68" s="28">
        <f>AVERAGE(PGS!Q68,'PGS (2)'!Q68,'PGS (3)'!Q68,'PGS (4)'!Q68,'PGS (5)'!Q68)</f>
        <v>4.7054005999999995E-2</v>
      </c>
      <c r="P68" s="29">
        <f>STDEV(PGS!Q68,'PGS (2)'!Q68,'PGS (3)'!Q68,'PGS (4)'!Q68,'PGS (5)'!Q68)/SQRT(5)</f>
        <v>4.1417083604686723E-3</v>
      </c>
      <c r="Q68" s="8">
        <f>AVERAGE(PGS!R68,'PGS (2)'!R68,'PGS (3)'!R68,'PGS (4)'!R68,'PGS (5)'!R68)</f>
        <v>1.6453601999999998E-2</v>
      </c>
      <c r="R68" s="4">
        <f>STDEV(PGS!R68,'PGS (2)'!R68,'PGS (3)'!R68,'PGS (4)'!R68,'PGS (5)'!R68)/SQRT(5)</f>
        <v>3.5728380402495169E-3</v>
      </c>
    </row>
    <row r="69" spans="1:18" x14ac:dyDescent="0.35">
      <c r="A69" t="s">
        <v>27</v>
      </c>
      <c r="B69" s="5" t="s">
        <v>35</v>
      </c>
      <c r="C69" s="28">
        <f>AVERAGE(PGS!E69,'PGS (2)'!E69,'PGS (3)'!E69,'PGS (4)'!E69,'PGS (5)'!E69)</f>
        <v>5.8820000000000004E-2</v>
      </c>
      <c r="D69" s="29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28">
        <f>AVERAGE(PGS!I69,'PGS (2)'!I69,'PGS (3)'!I69,'PGS (4)'!I69,'PGS (5)'!I69)</f>
        <v>4.7420000000000004E-2</v>
      </c>
      <c r="H69" s="29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28">
        <f>AVERAGE(PGS!M69,'PGS (2)'!M69,'PGS (3)'!M69,'PGS (4)'!M69,'PGS (5)'!M69)</f>
        <v>5.4679999999999992E-2</v>
      </c>
      <c r="L69" s="29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  <c r="O69" s="28">
        <f>AVERAGE(PGS!Q69,'PGS (2)'!Q69,'PGS (3)'!Q69,'PGS (4)'!Q69,'PGS (5)'!Q69)</f>
        <v>3.8902322000000003E-2</v>
      </c>
      <c r="P69" s="29">
        <f>STDEV(PGS!Q69,'PGS (2)'!Q69,'PGS (3)'!Q69,'PGS (4)'!Q69,'PGS (5)'!Q69)/SQRT(5)</f>
        <v>2.0706211176200252E-3</v>
      </c>
      <c r="Q69" s="8">
        <f>AVERAGE(PGS!R69,'PGS (2)'!R69,'PGS (3)'!R69,'PGS (4)'!R69,'PGS (5)'!R69)</f>
        <v>7.0684520000000002E-3</v>
      </c>
      <c r="R69" s="4">
        <f>STDEV(PGS!R69,'PGS (2)'!R69,'PGS (3)'!R69,'PGS (4)'!R69,'PGS (5)'!R69)/SQRT(5)</f>
        <v>1.4239156536099678E-3</v>
      </c>
    </row>
    <row r="70" spans="1:18" x14ac:dyDescent="0.35">
      <c r="A70" t="s">
        <v>111</v>
      </c>
      <c r="B70" s="5" t="s">
        <v>40</v>
      </c>
      <c r="C70" s="28">
        <f>AVERAGE(PGS!E70,'PGS (2)'!E70,'PGS (3)'!E70,'PGS (4)'!E70,'PGS (5)'!E70)</f>
        <v>0.51849999999999996</v>
      </c>
      <c r="D70" s="29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28">
        <f>AVERAGE(PGS!I70,'PGS (2)'!I70,'PGS (3)'!I70,'PGS (4)'!I70,'PGS (5)'!I70)</f>
        <v>0.51655399999999996</v>
      </c>
      <c r="H70" s="29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28">
        <f>AVERAGE(PGS!M70,'PGS (2)'!M70,'PGS (3)'!M70,'PGS (4)'!M70,'PGS (5)'!M70)</f>
        <v>0.57085999999999992</v>
      </c>
      <c r="L70" s="29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  <c r="O70" s="28">
        <f>AVERAGE(PGS!Q70,'PGS (2)'!Q70,'PGS (3)'!Q70,'PGS (4)'!Q70,'PGS (5)'!Q70)</f>
        <v>0.51473451999999997</v>
      </c>
      <c r="P70" s="29">
        <f>STDEV(PGS!Q70,'PGS (2)'!Q70,'PGS (3)'!Q70,'PGS (4)'!Q70,'PGS (5)'!Q70)/SQRT(5)</f>
        <v>1.4350276726948477E-3</v>
      </c>
      <c r="Q70" s="8">
        <f>AVERAGE(PGS!R70,'PGS (2)'!R70,'PGS (3)'!R70,'PGS (4)'!R70,'PGS (5)'!R70)</f>
        <v>9.4773529999999991E-3</v>
      </c>
      <c r="R70" s="4">
        <f>STDEV(PGS!R70,'PGS (2)'!R70,'PGS (3)'!R70,'PGS (4)'!R70,'PGS (5)'!R70)/SQRT(5)</f>
        <v>6.5327835036866168E-4</v>
      </c>
    </row>
    <row r="71" spans="1:18" x14ac:dyDescent="0.35">
      <c r="A71" t="s">
        <v>111</v>
      </c>
      <c r="B71" s="5" t="s">
        <v>34</v>
      </c>
      <c r="C71" s="28">
        <f>AVERAGE(PGS!E71,'PGS (2)'!E71,'PGS (3)'!E71,'PGS (4)'!E71,'PGS (5)'!E71)</f>
        <v>6.5179999999999988E-2</v>
      </c>
      <c r="D71" s="29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28">
        <f>AVERAGE(PGS!I71,'PGS (2)'!I71,'PGS (3)'!I71,'PGS (4)'!I71,'PGS (5)'!I71)</f>
        <v>7.1919999999999998E-2</v>
      </c>
      <c r="H71" s="29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28">
        <f>AVERAGE(PGS!M71,'PGS (2)'!M71,'PGS (3)'!M71,'PGS (4)'!M71,'PGS (5)'!M71)</f>
        <v>0.1915</v>
      </c>
      <c r="L71" s="29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  <c r="O71" s="28">
        <f>AVERAGE(PGS!Q71,'PGS (2)'!Q71,'PGS (3)'!Q71,'PGS (4)'!Q71,'PGS (5)'!Q71)</f>
        <v>5.2460808000000005E-2</v>
      </c>
      <c r="P71" s="29">
        <f>STDEV(PGS!Q71,'PGS (2)'!Q71,'PGS (3)'!Q71,'PGS (4)'!Q71,'PGS (5)'!Q71)/SQRT(5)</f>
        <v>1.9325756849277599E-3</v>
      </c>
      <c r="Q71" s="8">
        <f>AVERAGE(PGS!R71,'PGS (2)'!R71,'PGS (3)'!R71,'PGS (4)'!R71,'PGS (5)'!R71)</f>
        <v>3.0770967999999999E-2</v>
      </c>
      <c r="R71" s="4">
        <f>STDEV(PGS!R71,'PGS (2)'!R71,'PGS (3)'!R71,'PGS (4)'!R71,'PGS (5)'!R71)/SQRT(5)</f>
        <v>2.252583707107019E-3</v>
      </c>
    </row>
    <row r="72" spans="1:18" x14ac:dyDescent="0.35">
      <c r="A72" t="s">
        <v>111</v>
      </c>
      <c r="B72" s="5" t="s">
        <v>35</v>
      </c>
      <c r="C72" s="28">
        <f>AVERAGE(PGS!E72,'PGS (2)'!E72,'PGS (3)'!E72,'PGS (4)'!E72,'PGS (5)'!E72)</f>
        <v>5.9740000000000001E-2</v>
      </c>
      <c r="D72" s="29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28">
        <f>AVERAGE(PGS!I72,'PGS (2)'!I72,'PGS (3)'!I72,'PGS (4)'!I72,'PGS (5)'!I72)</f>
        <v>5.5840000000000001E-2</v>
      </c>
      <c r="H72" s="29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28">
        <f>AVERAGE(PGS!M72,'PGS (2)'!M72,'PGS (3)'!M72,'PGS (4)'!M72,'PGS (5)'!M72)</f>
        <v>0.12916</v>
      </c>
      <c r="L72" s="29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  <c r="O72" s="28">
        <f>AVERAGE(PGS!Q72,'PGS (2)'!Q72,'PGS (3)'!Q72,'PGS (4)'!Q72,'PGS (5)'!Q72)</f>
        <v>5.2678700000000002E-2</v>
      </c>
      <c r="P72" s="29">
        <f>STDEV(PGS!Q72,'PGS (2)'!Q72,'PGS (3)'!Q72,'PGS (4)'!Q72,'PGS (5)'!Q72)/SQRT(5)</f>
        <v>1.4421069142161408E-3</v>
      </c>
      <c r="Q72" s="8">
        <f>AVERAGE(PGS!R72,'PGS (2)'!R72,'PGS (3)'!R72,'PGS (4)'!R72,'PGS (5)'!R72)</f>
        <v>8.569512599999999E-3</v>
      </c>
      <c r="R72" s="4">
        <f>STDEV(PGS!R72,'PGS (2)'!R72,'PGS (3)'!R72,'PGS (4)'!R72,'PGS (5)'!R72)/SQRT(5)</f>
        <v>5.8300078817644812E-4</v>
      </c>
    </row>
    <row r="73" spans="1:18" x14ac:dyDescent="0.35">
      <c r="A73" t="s">
        <v>134</v>
      </c>
      <c r="B73" s="5" t="s">
        <v>40</v>
      </c>
      <c r="C73" s="28">
        <f>AVERAGE(PGS!E73,'PGS (2)'!E73,'PGS (3)'!E73,'PGS (4)'!E73,'PGS (5)'!E73)</f>
        <v>4.9500000000000002E-2</v>
      </c>
      <c r="D73" s="29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28">
        <f>AVERAGE(PGS!I73,'PGS (2)'!I73,'PGS (3)'!I73,'PGS (4)'!I73,'PGS (5)'!I73)</f>
        <v>3.8780000000000002E-2</v>
      </c>
      <c r="H73" s="29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28">
        <f>AVERAGE(PGS!M73,'PGS (2)'!M73,'PGS (3)'!M73,'PGS (4)'!M73,'PGS (5)'!M73)</f>
        <v>4.4000000000000004E-2</v>
      </c>
      <c r="L73" s="29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  <c r="O73" s="28">
        <f>AVERAGE(PGS!Q73,'PGS (2)'!Q73,'PGS (3)'!Q73,'PGS (4)'!Q73,'PGS (5)'!Q73)</f>
        <v>3.3779407999999997E-2</v>
      </c>
      <c r="P73" s="29">
        <f>STDEV(PGS!Q73,'PGS (2)'!Q73,'PGS (3)'!Q73,'PGS (4)'!Q73,'PGS (5)'!Q73)/SQRT(5)</f>
        <v>1.5439135392514704E-3</v>
      </c>
      <c r="Q73" s="8">
        <f>AVERAGE(PGS!R73,'PGS (2)'!R73,'PGS (3)'!R73,'PGS (4)'!R73,'PGS (5)'!R73)</f>
        <v>5.5181339999999992E-3</v>
      </c>
      <c r="R73" s="4">
        <f>STDEV(PGS!R73,'PGS (2)'!R73,'PGS (3)'!R73,'PGS (4)'!R73,'PGS (5)'!R73)/SQRT(5)</f>
        <v>1.2843568803338119E-3</v>
      </c>
    </row>
    <row r="74" spans="1:18" x14ac:dyDescent="0.35">
      <c r="A74" t="s">
        <v>134</v>
      </c>
      <c r="B74" s="5" t="s">
        <v>34</v>
      </c>
      <c r="C74" s="28">
        <f>AVERAGE(PGS!E74,'PGS (2)'!E74,'PGS (3)'!E74,'PGS (4)'!E74,'PGS (5)'!E74)</f>
        <v>3.304E-2</v>
      </c>
      <c r="D74" s="29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28">
        <f>AVERAGE(PGS!I74,'PGS (2)'!I74,'PGS (3)'!I74,'PGS (4)'!I74,'PGS (5)'!I74)</f>
        <v>2.3831999999999999E-2</v>
      </c>
      <c r="H74" s="29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28">
        <f>AVERAGE(PGS!M74,'PGS (2)'!M74,'PGS (3)'!M74,'PGS (4)'!M74,'PGS (5)'!M74)</f>
        <v>3.0079999999999996E-2</v>
      </c>
      <c r="L74" s="29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  <c r="O74" s="28">
        <f>AVERAGE(PGS!Q74,'PGS (2)'!Q74,'PGS (3)'!Q74,'PGS (4)'!Q74,'PGS (5)'!Q74)</f>
        <v>1.3874263600000001E-2</v>
      </c>
      <c r="P74" s="29">
        <f>STDEV(PGS!Q74,'PGS (2)'!Q74,'PGS (3)'!Q74,'PGS (4)'!Q74,'PGS (5)'!Q74)/SQRT(5)</f>
        <v>1.5097393468088988E-3</v>
      </c>
      <c r="Q74" s="8">
        <f>AVERAGE(PGS!R74,'PGS (2)'!R74,'PGS (3)'!R74,'PGS (4)'!R74,'PGS (5)'!R74)</f>
        <v>6.7545838E-3</v>
      </c>
      <c r="R74" s="4">
        <f>STDEV(PGS!R74,'PGS (2)'!R74,'PGS (3)'!R74,'PGS (4)'!R74,'PGS (5)'!R74)/SQRT(5)</f>
        <v>1.4667542778343072E-3</v>
      </c>
    </row>
    <row r="75" spans="1:18" x14ac:dyDescent="0.35">
      <c r="A75" t="s">
        <v>134</v>
      </c>
      <c r="B75" s="5" t="s">
        <v>35</v>
      </c>
      <c r="C75" s="28">
        <f>AVERAGE(PGS!E75,'PGS (2)'!E75,'PGS (3)'!E75,'PGS (4)'!E75,'PGS (5)'!E75)</f>
        <v>1.6639999999999999E-2</v>
      </c>
      <c r="D75" s="29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28">
        <f>AVERAGE(PGS!I75,'PGS (2)'!I75,'PGS (3)'!I75,'PGS (4)'!I75,'PGS (5)'!I75)</f>
        <v>7.7999999999999996E-3</v>
      </c>
      <c r="H75" s="29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28">
        <f>AVERAGE(PGS!M75,'PGS (2)'!M75,'PGS (3)'!M75,'PGS (4)'!M75,'PGS (5)'!M75)</f>
        <v>1.1339999999999999E-2</v>
      </c>
      <c r="L75" s="29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  <c r="O75" s="28">
        <f>AVERAGE(PGS!Q75,'PGS (2)'!Q75,'PGS (3)'!Q75,'PGS (4)'!Q75,'PGS (5)'!Q75)</f>
        <v>5.5382756000000007E-3</v>
      </c>
      <c r="P75" s="29">
        <f>STDEV(PGS!Q75,'PGS (2)'!Q75,'PGS (3)'!Q75,'PGS (4)'!Q75,'PGS (5)'!Q75)/SQRT(5)</f>
        <v>1.1514869883372796E-3</v>
      </c>
      <c r="Q75" s="8">
        <f>AVERAGE(PGS!R75,'PGS (2)'!R75,'PGS (3)'!R75,'PGS (4)'!R75,'PGS (5)'!R75)</f>
        <v>4.948137400000001E-3</v>
      </c>
      <c r="R75" s="4">
        <f>STDEV(PGS!R75,'PGS (2)'!R75,'PGS (3)'!R75,'PGS (4)'!R75,'PGS (5)'!R75)/SQRT(5)</f>
        <v>1.2510651980195745E-3</v>
      </c>
    </row>
    <row r="76" spans="1:18" x14ac:dyDescent="0.35">
      <c r="A76" t="s">
        <v>135</v>
      </c>
      <c r="B76" s="5" t="s">
        <v>40</v>
      </c>
      <c r="C76" s="28">
        <f>AVERAGE(PGS!E76,'PGS (2)'!E76,'PGS (3)'!E76,'PGS (4)'!E76,'PGS (5)'!E76)</f>
        <v>0.13752</v>
      </c>
      <c r="D76" s="29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28">
        <f>AVERAGE(PGS!I76,'PGS (2)'!I76,'PGS (3)'!I76,'PGS (4)'!I76,'PGS (5)'!I76)</f>
        <v>0.12808</v>
      </c>
      <c r="H76" s="29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28">
        <f>AVERAGE(PGS!M76,'PGS (2)'!M76,'PGS (3)'!M76,'PGS (4)'!M76,'PGS (5)'!M76)</f>
        <v>0.1328</v>
      </c>
      <c r="L76" s="29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  <c r="O76" s="28">
        <f>AVERAGE(PGS!Q76,'PGS (2)'!Q76,'PGS (3)'!Q76,'PGS (4)'!Q76,'PGS (5)'!Q76)</f>
        <v>0.12437678000000001</v>
      </c>
      <c r="P76" s="29">
        <f>STDEV(PGS!Q76,'PGS (2)'!Q76,'PGS (3)'!Q76,'PGS (4)'!Q76,'PGS (5)'!Q76)/SQRT(5)</f>
        <v>1.3627663007280434E-3</v>
      </c>
      <c r="Q76" s="8">
        <f>AVERAGE(PGS!R76,'PGS (2)'!R76,'PGS (3)'!R76,'PGS (4)'!R76,'PGS (5)'!R76)</f>
        <v>8.7514658000000002E-3</v>
      </c>
      <c r="R76" s="4">
        <f>STDEV(PGS!R76,'PGS (2)'!R76,'PGS (3)'!R76,'PGS (4)'!R76,'PGS (5)'!R76)/SQRT(5)</f>
        <v>5.955087296578783E-4</v>
      </c>
    </row>
    <row r="77" spans="1:18" x14ac:dyDescent="0.35">
      <c r="A77" t="s">
        <v>135</v>
      </c>
      <c r="B77" s="5" t="s">
        <v>34</v>
      </c>
      <c r="C77" s="28">
        <f>AVERAGE(PGS!E77,'PGS (2)'!E77,'PGS (3)'!E77,'PGS (4)'!E77,'PGS (5)'!E77)</f>
        <v>0.16364000000000001</v>
      </c>
      <c r="D77" s="29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28">
        <f>AVERAGE(PGS!I77,'PGS (2)'!I77,'PGS (3)'!I77,'PGS (4)'!I77,'PGS (5)'!I77)</f>
        <v>0.15560000000000002</v>
      </c>
      <c r="H77" s="29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28">
        <f>AVERAGE(PGS!M77,'PGS (2)'!M77,'PGS (3)'!M77,'PGS (4)'!M77,'PGS (5)'!M77)</f>
        <v>0.16059999999999999</v>
      </c>
      <c r="L77" s="29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  <c r="O77" s="28">
        <f>AVERAGE(PGS!Q77,'PGS (2)'!Q77,'PGS (3)'!Q77,'PGS (4)'!Q77,'PGS (5)'!Q77)</f>
        <v>0.14747764000000002</v>
      </c>
      <c r="P77" s="29">
        <f>STDEV(PGS!Q77,'PGS (2)'!Q77,'PGS (3)'!Q77,'PGS (4)'!Q77,'PGS (5)'!Q77)/SQRT(5)</f>
        <v>1.4732484218895378E-3</v>
      </c>
      <c r="Q77" s="8">
        <f>AVERAGE(PGS!R77,'PGS (2)'!R77,'PGS (3)'!R77,'PGS (4)'!R77,'PGS (5)'!R77)</f>
        <v>9.9667830000000016E-3</v>
      </c>
      <c r="R77" s="4">
        <f>STDEV(PGS!R77,'PGS (2)'!R77,'PGS (3)'!R77,'PGS (4)'!R77,'PGS (5)'!R77)/SQRT(5)</f>
        <v>6.3260556146306523E-4</v>
      </c>
    </row>
    <row r="78" spans="1:18" x14ac:dyDescent="0.35">
      <c r="A78" t="s">
        <v>135</v>
      </c>
      <c r="B78" s="5" t="s">
        <v>35</v>
      </c>
      <c r="C78" s="28">
        <f>AVERAGE(PGS!E78,'PGS (2)'!E78,'PGS (3)'!E78,'PGS (4)'!E78,'PGS (5)'!E78)</f>
        <v>8.0960000000000004E-2</v>
      </c>
      <c r="D78" s="29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28">
        <f>AVERAGE(PGS!I78,'PGS (2)'!I78,'PGS (3)'!I78,'PGS (4)'!I78,'PGS (5)'!I78)</f>
        <v>7.0879999999999999E-2</v>
      </c>
      <c r="H78" s="29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28">
        <f>AVERAGE(PGS!M78,'PGS (2)'!M78,'PGS (3)'!M78,'PGS (4)'!M78,'PGS (5)'!M78)</f>
        <v>7.5520000000000004E-2</v>
      </c>
      <c r="L78" s="29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  <c r="O78" s="28">
        <f>AVERAGE(PGS!Q78,'PGS (2)'!Q78,'PGS (3)'!Q78,'PGS (4)'!Q78,'PGS (5)'!Q78)</f>
        <v>7.0945084000000005E-2</v>
      </c>
      <c r="P78" s="29">
        <f>STDEV(PGS!Q78,'PGS (2)'!Q78,'PGS (3)'!Q78,'PGS (4)'!Q78,'PGS (5)'!Q78)/SQRT(5)</f>
        <v>1.2100585612423904E-3</v>
      </c>
      <c r="Q78" s="8">
        <f>AVERAGE(PGS!R78,'PGS (2)'!R78,'PGS (3)'!R78,'PGS (4)'!R78,'PGS (5)'!R78)</f>
        <v>8.0056499999999996E-3</v>
      </c>
      <c r="R78" s="4">
        <f>STDEV(PGS!R78,'PGS (2)'!R78,'PGS (3)'!R78,'PGS (4)'!R78,'PGS (5)'!R78)/SQRT(5)</f>
        <v>5.770975685954672E-4</v>
      </c>
    </row>
    <row r="79" spans="1:18" x14ac:dyDescent="0.35">
      <c r="A79" t="s">
        <v>31</v>
      </c>
      <c r="B79" s="5" t="s">
        <v>40</v>
      </c>
      <c r="C79" s="28">
        <f>AVERAGE(PGS!E79,'PGS (2)'!E79,'PGS (3)'!E79,'PGS (4)'!E79,'PGS (5)'!E79)</f>
        <v>7.6059999999999989E-2</v>
      </c>
      <c r="D79" s="29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28">
        <f>AVERAGE(PGS!I79,'PGS (2)'!I79,'PGS (3)'!I79,'PGS (4)'!I79,'PGS (5)'!I79)</f>
        <v>6.7739999999999995E-2</v>
      </c>
      <c r="H79" s="29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28">
        <f>AVERAGE(PGS!M79,'PGS (2)'!M79,'PGS (3)'!M79,'PGS (4)'!M79,'PGS (5)'!M79)</f>
        <v>6.9059999999999996E-2</v>
      </c>
      <c r="L79" s="29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  <c r="O79" s="28">
        <f>AVERAGE(PGS!Q79,'PGS (2)'!Q79,'PGS (3)'!Q79,'PGS (4)'!Q79,'PGS (5)'!Q79)</f>
        <v>6.7565224000000007E-2</v>
      </c>
      <c r="P79" s="29">
        <f>STDEV(PGS!Q79,'PGS (2)'!Q79,'PGS (3)'!Q79,'PGS (4)'!Q79,'PGS (5)'!Q79)/SQRT(5)</f>
        <v>1.5277907151786195E-3</v>
      </c>
      <c r="Q79" s="8">
        <f>AVERAGE(PGS!R79,'PGS (2)'!R79,'PGS (3)'!R79,'PGS (4)'!R79,'PGS (5)'!R79)</f>
        <v>2.8293539999999999E-2</v>
      </c>
      <c r="R79" s="4">
        <f>STDEV(PGS!R79,'PGS (2)'!R79,'PGS (3)'!R79,'PGS (4)'!R79,'PGS (5)'!R79)/SQRT(5)</f>
        <v>1.2196299855980913E-3</v>
      </c>
    </row>
    <row r="80" spans="1:18" x14ac:dyDescent="0.35">
      <c r="A80" t="s">
        <v>31</v>
      </c>
      <c r="B80" s="5" t="s">
        <v>34</v>
      </c>
      <c r="C80" s="28">
        <f>AVERAGE(PGS!E80,'PGS (2)'!E80,'PGS (3)'!E80,'PGS (4)'!E80,'PGS (5)'!E80)</f>
        <v>4.2739999999999993E-2</v>
      </c>
      <c r="D80" s="29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28">
        <f>AVERAGE(PGS!I80,'PGS (2)'!I80,'PGS (3)'!I80,'PGS (4)'!I80,'PGS (5)'!I80)</f>
        <v>3.7019999999999997E-2</v>
      </c>
      <c r="H80" s="29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28">
        <f>AVERAGE(PGS!M80,'PGS (2)'!M80,'PGS (3)'!M80,'PGS (4)'!M80,'PGS (5)'!M80)</f>
        <v>3.8739999999999997E-2</v>
      </c>
      <c r="L80" s="29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  <c r="O80" s="28">
        <f>AVERAGE(PGS!Q80,'PGS (2)'!Q80,'PGS (3)'!Q80,'PGS (4)'!Q80,'PGS (5)'!Q80)</f>
        <v>3.4963611999999998E-2</v>
      </c>
      <c r="P80" s="29">
        <f>STDEV(PGS!Q80,'PGS (2)'!Q80,'PGS (3)'!Q80,'PGS (4)'!Q80,'PGS (5)'!Q80)/SQRT(5)</f>
        <v>2.0839725119621904E-3</v>
      </c>
      <c r="Q80" s="8">
        <f>AVERAGE(PGS!R80,'PGS (2)'!R80,'PGS (3)'!R80,'PGS (4)'!R80,'PGS (5)'!R80)</f>
        <v>2.8664455999999998E-2</v>
      </c>
      <c r="R80" s="4">
        <f>STDEV(PGS!R80,'PGS (2)'!R80,'PGS (3)'!R80,'PGS (4)'!R80,'PGS (5)'!R80)/SQRT(5)</f>
        <v>1.9733247938608593E-3</v>
      </c>
    </row>
    <row r="81" spans="1:18" x14ac:dyDescent="0.35">
      <c r="A81" t="s">
        <v>31</v>
      </c>
      <c r="B81" s="5" t="s">
        <v>35</v>
      </c>
      <c r="C81" s="28">
        <f>AVERAGE(PGS!E81,'PGS (2)'!E81,'PGS (3)'!E81,'PGS (4)'!E81,'PGS (5)'!E81)</f>
        <v>0.10669999999999999</v>
      </c>
      <c r="D81" s="29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28">
        <f>AVERAGE(PGS!I81,'PGS (2)'!I81,'PGS (3)'!I81,'PGS (4)'!I81,'PGS (5)'!I81)</f>
        <v>9.6280000000000004E-2</v>
      </c>
      <c r="H81" s="29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28">
        <f>AVERAGE(PGS!M81,'PGS (2)'!M81,'PGS (3)'!M81,'PGS (4)'!M81,'PGS (5)'!M81)</f>
        <v>9.7379999999999994E-2</v>
      </c>
      <c r="L81" s="29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  <c r="O81" s="28">
        <f>AVERAGE(PGS!Q81,'PGS (2)'!Q81,'PGS (3)'!Q81,'PGS (4)'!Q81,'PGS (5)'!Q81)</f>
        <v>9.7079468000000002E-2</v>
      </c>
      <c r="P81" s="29">
        <f>STDEV(PGS!Q81,'PGS (2)'!Q81,'PGS (3)'!Q81,'PGS (4)'!Q81,'PGS (5)'!Q81)/SQRT(5)</f>
        <v>1.6025367774045013E-3</v>
      </c>
      <c r="Q81" s="8">
        <f>AVERAGE(PGS!R81,'PGS (2)'!R81,'PGS (3)'!R81,'PGS (4)'!R81,'PGS (5)'!R81)</f>
        <v>2.8723303999999998E-2</v>
      </c>
      <c r="R81" s="4">
        <f>STDEV(PGS!R81,'PGS (2)'!R81,'PGS (3)'!R81,'PGS (4)'!R81,'PGS (5)'!R81)/SQRT(5)</f>
        <v>1.0587168803443156E-3</v>
      </c>
    </row>
    <row r="82" spans="1:18" x14ac:dyDescent="0.35">
      <c r="A82" t="s">
        <v>32</v>
      </c>
      <c r="B82" s="5" t="s">
        <v>40</v>
      </c>
      <c r="C82" s="28">
        <f>AVERAGE(PGS!E82,'PGS (2)'!E82,'PGS (3)'!E82,'PGS (4)'!E82,'PGS (5)'!E82)</f>
        <v>4.0840000000000001E-2</v>
      </c>
      <c r="D82" s="29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28">
        <f>AVERAGE(PGS!I82,'PGS (2)'!I82,'PGS (3)'!I82,'PGS (4)'!I82,'PGS (5)'!I82)</f>
        <v>3.1960000000000002E-2</v>
      </c>
      <c r="H82" s="29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28">
        <f>AVERAGE(PGS!M82,'PGS (2)'!M82,'PGS (3)'!M82,'PGS (4)'!M82,'PGS (5)'!M82)</f>
        <v>3.3960000000000004E-2</v>
      </c>
      <c r="L82" s="29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  <c r="O82" s="28">
        <f>AVERAGE(PGS!Q82,'PGS (2)'!Q82,'PGS (3)'!Q82,'PGS (4)'!Q82,'PGS (5)'!Q82)</f>
        <v>3.1747742000000002E-2</v>
      </c>
      <c r="P82" s="29">
        <f>STDEV(PGS!Q82,'PGS (2)'!Q82,'PGS (3)'!Q82,'PGS (4)'!Q82,'PGS (5)'!Q82)/SQRT(5)</f>
        <v>1.2582493356938446E-3</v>
      </c>
      <c r="Q82" s="8">
        <f>AVERAGE(PGS!R82,'PGS (2)'!R82,'PGS (3)'!R82,'PGS (4)'!R82,'PGS (5)'!R82)</f>
        <v>2.1725095999999999E-2</v>
      </c>
      <c r="R82" s="4">
        <f>STDEV(PGS!R82,'PGS (2)'!R82,'PGS (3)'!R82,'PGS (4)'!R82,'PGS (5)'!R82)/SQRT(5)</f>
        <v>1.0676364690502098E-3</v>
      </c>
    </row>
    <row r="83" spans="1:18" x14ac:dyDescent="0.35">
      <c r="A83" t="s">
        <v>32</v>
      </c>
      <c r="B83" s="5" t="s">
        <v>34</v>
      </c>
      <c r="C83" s="28">
        <f>AVERAGE(PGS!E83,'PGS (2)'!E83,'PGS (3)'!E83,'PGS (4)'!E83,'PGS (5)'!E83)</f>
        <v>3.5779999999999999E-2</v>
      </c>
      <c r="D83" s="29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28">
        <f>AVERAGE(PGS!I83,'PGS (2)'!I83,'PGS (3)'!I83,'PGS (4)'!I83,'PGS (5)'!I83)</f>
        <v>2.9619999999999997E-2</v>
      </c>
      <c r="H83" s="29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28">
        <f>AVERAGE(PGS!M83,'PGS (2)'!M83,'PGS (3)'!M83,'PGS (4)'!M83,'PGS (5)'!M83)</f>
        <v>3.1200000000000006E-2</v>
      </c>
      <c r="L83" s="29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  <c r="O83" s="28">
        <f>AVERAGE(PGS!Q83,'PGS (2)'!Q83,'PGS (3)'!Q83,'PGS (4)'!Q83,'PGS (5)'!Q83)</f>
        <v>2.7479666000000003E-2</v>
      </c>
      <c r="P83" s="29">
        <f>STDEV(PGS!Q83,'PGS (2)'!Q83,'PGS (3)'!Q83,'PGS (4)'!Q83,'PGS (5)'!Q83)/SQRT(5)</f>
        <v>1.3731141142111964E-3</v>
      </c>
      <c r="Q83" s="8">
        <f>AVERAGE(PGS!R83,'PGS (2)'!R83,'PGS (3)'!R83,'PGS (4)'!R83,'PGS (5)'!R83)</f>
        <v>2.3360741999999997E-2</v>
      </c>
      <c r="R83" s="4">
        <f>STDEV(PGS!R83,'PGS (2)'!R83,'PGS (3)'!R83,'PGS (4)'!R83,'PGS (5)'!R83)/SQRT(5)</f>
        <v>1.116550055861357E-3</v>
      </c>
    </row>
    <row r="84" spans="1:18" x14ac:dyDescent="0.35">
      <c r="A84" t="s">
        <v>32</v>
      </c>
      <c r="B84" s="5" t="s">
        <v>35</v>
      </c>
      <c r="C84" s="28">
        <f>AVERAGE(PGS!E84,'PGS (2)'!E84,'PGS (3)'!E84,'PGS (4)'!E84,'PGS (5)'!E84)</f>
        <v>3.2259999999999997E-2</v>
      </c>
      <c r="D84" s="29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28">
        <f>AVERAGE(PGS!I84,'PGS (2)'!I84,'PGS (3)'!I84,'PGS (4)'!I84,'PGS (5)'!I84)</f>
        <v>2.172E-2</v>
      </c>
      <c r="H84" s="29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28">
        <f>AVERAGE(PGS!M84,'PGS (2)'!M84,'PGS (3)'!M84,'PGS (4)'!M84,'PGS (5)'!M84)</f>
        <v>2.4379999999999999E-2</v>
      </c>
      <c r="L84" s="29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  <c r="O84" s="28">
        <f>AVERAGE(PGS!Q84,'PGS (2)'!Q84,'PGS (3)'!Q84,'PGS (4)'!Q84,'PGS (5)'!Q84)</f>
        <v>2.2579910000000002E-2</v>
      </c>
      <c r="P84" s="29">
        <f>STDEV(PGS!Q84,'PGS (2)'!Q84,'PGS (3)'!Q84,'PGS (4)'!Q84,'PGS (5)'!Q84)/SQRT(5)</f>
        <v>1.2880306159754121E-3</v>
      </c>
      <c r="Q84" s="8">
        <f>AVERAGE(PGS!R84,'PGS (2)'!R84,'PGS (3)'!R84,'PGS (4)'!R84,'PGS (5)'!R84)</f>
        <v>2.0881548E-2</v>
      </c>
      <c r="R84" s="4">
        <f>STDEV(PGS!R84,'PGS (2)'!R84,'PGS (3)'!R84,'PGS (4)'!R84,'PGS (5)'!R84)/SQRT(5)</f>
        <v>1.2818210344989664E-3</v>
      </c>
    </row>
    <row r="92" spans="1:18" x14ac:dyDescent="0.35">
      <c r="E92"/>
      <c r="F92"/>
      <c r="I92"/>
      <c r="J92"/>
    </row>
    <row r="93" spans="1:18" x14ac:dyDescent="0.35">
      <c r="E93"/>
      <c r="F93"/>
      <c r="I93"/>
      <c r="J93"/>
    </row>
    <row r="94" spans="1:18" x14ac:dyDescent="0.35">
      <c r="E94"/>
      <c r="F94"/>
      <c r="I94"/>
      <c r="J94"/>
    </row>
    <row r="95" spans="1:18" x14ac:dyDescent="0.35">
      <c r="E95"/>
      <c r="F95"/>
      <c r="I95"/>
      <c r="J95"/>
    </row>
    <row r="96" spans="1:18" x14ac:dyDescent="0.35">
      <c r="E96"/>
      <c r="F96"/>
      <c r="I96"/>
      <c r="J96"/>
    </row>
    <row r="97" spans="1:14" x14ac:dyDescent="0.35">
      <c r="E97"/>
      <c r="F97"/>
      <c r="I97"/>
      <c r="J97"/>
    </row>
    <row r="98" spans="1:14" x14ac:dyDescent="0.35">
      <c r="E98"/>
      <c r="F98"/>
      <c r="I98"/>
      <c r="J98"/>
    </row>
    <row r="99" spans="1:14" x14ac:dyDescent="0.35">
      <c r="E99"/>
      <c r="F99"/>
      <c r="I99"/>
      <c r="J99"/>
    </row>
    <row r="100" spans="1:14" x14ac:dyDescent="0.35">
      <c r="E100"/>
      <c r="F100"/>
      <c r="I100"/>
      <c r="J100"/>
    </row>
    <row r="101" spans="1:14" x14ac:dyDescent="0.35">
      <c r="E101"/>
      <c r="F101"/>
      <c r="I101"/>
      <c r="J101"/>
    </row>
    <row r="102" spans="1:14" x14ac:dyDescent="0.35">
      <c r="E102"/>
      <c r="F102"/>
      <c r="I102"/>
      <c r="J102"/>
    </row>
    <row r="103" spans="1:14" x14ac:dyDescent="0.35">
      <c r="E103"/>
      <c r="F103"/>
      <c r="I103"/>
      <c r="J103"/>
    </row>
    <row r="104" spans="1:14" x14ac:dyDescent="0.35">
      <c r="E104"/>
      <c r="F104"/>
      <c r="I104"/>
      <c r="J104"/>
    </row>
    <row r="110" spans="1:14" x14ac:dyDescent="0.35">
      <c r="A110" s="1" t="s">
        <v>56</v>
      </c>
    </row>
    <row r="111" spans="1:14" x14ac:dyDescent="0.35">
      <c r="A111" t="s">
        <v>28</v>
      </c>
      <c r="B111" s="5" t="s">
        <v>40</v>
      </c>
      <c r="C111" s="28">
        <v>0.5222</v>
      </c>
      <c r="D111" s="29"/>
      <c r="E111" s="8">
        <v>1.6299999999999999E-2</v>
      </c>
      <c r="F111" s="4"/>
      <c r="G111" s="28">
        <v>0.51749999999999996</v>
      </c>
      <c r="H111" s="29"/>
      <c r="I111" s="8">
        <v>1.17E-2</v>
      </c>
      <c r="J111" s="4"/>
      <c r="K111" s="28">
        <v>0.52370000000000005</v>
      </c>
      <c r="L111" s="29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28">
        <v>6.6299999999999998E-2</v>
      </c>
      <c r="D112" s="29"/>
      <c r="E112" s="8">
        <v>4.4400000000000002E-2</v>
      </c>
      <c r="F112" s="4"/>
      <c r="G112" s="28">
        <v>7.0699999999999999E-2</v>
      </c>
      <c r="H112" s="29"/>
      <c r="I112" s="8">
        <v>4.8800000000000003E-2</v>
      </c>
      <c r="J112" s="4"/>
      <c r="K112" s="28">
        <v>7.8299999999999995E-2</v>
      </c>
      <c r="L112" s="29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28">
        <v>6.7599999999999993E-2</v>
      </c>
      <c r="D113" s="29"/>
      <c r="E113" s="8">
        <v>2.0199999999999999E-2</v>
      </c>
      <c r="F113" s="4"/>
      <c r="G113" s="28">
        <v>5.9400000000000001E-2</v>
      </c>
      <c r="H113" s="29"/>
      <c r="I113" s="8">
        <v>1.1900000000000001E-2</v>
      </c>
      <c r="J113" s="4"/>
      <c r="K113" s="28">
        <v>6.4199999999999993E-2</v>
      </c>
      <c r="L113" s="29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28">
        <v>0.51400000000000001</v>
      </c>
      <c r="D114" s="29"/>
      <c r="E114" s="8">
        <v>1.4800000000000001E-2</v>
      </c>
      <c r="F114" s="4"/>
      <c r="G114" s="28">
        <v>0.51080000000000003</v>
      </c>
      <c r="H114" s="29"/>
      <c r="I114" s="8">
        <v>1.1599999999999999E-2</v>
      </c>
      <c r="J114" s="4"/>
      <c r="K114" s="28">
        <v>0.51229999999999998</v>
      </c>
      <c r="L114" s="29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28">
        <v>6.2899999999999998E-2</v>
      </c>
      <c r="D115" s="29"/>
      <c r="E115" s="8">
        <v>4.1399999999999999E-2</v>
      </c>
      <c r="F115" s="4"/>
      <c r="G115" s="28">
        <v>6.5100000000000005E-2</v>
      </c>
      <c r="H115" s="29"/>
      <c r="I115" s="8">
        <v>4.3700000000000003E-2</v>
      </c>
      <c r="J115" s="4"/>
      <c r="K115" s="28">
        <v>6.3399999999999998E-2</v>
      </c>
      <c r="L115" s="29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28">
        <v>6.2899999999999998E-2</v>
      </c>
      <c r="D116" s="29"/>
      <c r="E116" s="8">
        <v>1.7100000000000001E-2</v>
      </c>
      <c r="F116" s="4"/>
      <c r="G116" s="28">
        <v>5.8000000000000003E-2</v>
      </c>
      <c r="H116" s="29"/>
      <c r="I116" s="8">
        <v>1.23E-2</v>
      </c>
      <c r="J116" s="4"/>
      <c r="K116" s="28">
        <v>5.8099999999999999E-2</v>
      </c>
      <c r="L116" s="29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28">
        <v>0.52029999999999998</v>
      </c>
      <c r="D117" s="29"/>
      <c r="E117" s="8">
        <v>1.2800000000000001E-2</v>
      </c>
      <c r="F117" s="4"/>
      <c r="G117" s="28">
        <v>0.51890000000000003</v>
      </c>
      <c r="H117" s="29"/>
      <c r="I117" s="8">
        <v>1.14E-2</v>
      </c>
      <c r="J117" s="4"/>
      <c r="K117" s="28">
        <v>0.52159999999999995</v>
      </c>
      <c r="L117" s="29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28">
        <v>6.4600000000000005E-2</v>
      </c>
      <c r="D118" s="29"/>
      <c r="E118" s="8">
        <v>3.85E-2</v>
      </c>
      <c r="F118" s="4"/>
      <c r="G118" s="28">
        <v>7.17E-2</v>
      </c>
      <c r="H118" s="29"/>
      <c r="I118" s="8">
        <v>4.5600000000000002E-2</v>
      </c>
      <c r="J118" s="4"/>
      <c r="K118" s="28">
        <v>6.7400000000000002E-2</v>
      </c>
      <c r="L118" s="29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28">
        <v>5.4100000000000002E-2</v>
      </c>
      <c r="D119" s="29"/>
      <c r="E119" s="8">
        <v>1.46E-2</v>
      </c>
      <c r="F119" s="4"/>
      <c r="G119" s="28">
        <v>0.05</v>
      </c>
      <c r="H119" s="29"/>
      <c r="I119" s="8">
        <v>1.0500000000000001E-2</v>
      </c>
      <c r="J119" s="4"/>
      <c r="K119" s="28">
        <v>5.2900000000000003E-2</v>
      </c>
      <c r="L119" s="29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28">
        <v>0.51519999999999999</v>
      </c>
      <c r="D120" s="29"/>
      <c r="E120" s="8">
        <v>1.6400000000000001E-2</v>
      </c>
      <c r="F120" s="4"/>
      <c r="G120" s="28">
        <v>0.51139999999999997</v>
      </c>
      <c r="H120" s="29"/>
      <c r="I120" s="8">
        <v>1.26E-2</v>
      </c>
      <c r="J120" s="4"/>
      <c r="K120" s="28">
        <v>0.51359999999999995</v>
      </c>
      <c r="L120" s="29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28">
        <v>6.7799999999999999E-2</v>
      </c>
      <c r="D121" s="29"/>
      <c r="E121" s="8">
        <v>4.7399999999999998E-2</v>
      </c>
      <c r="F121" s="4"/>
      <c r="G121" s="28">
        <v>6.83E-2</v>
      </c>
      <c r="H121" s="29"/>
      <c r="I121" s="8">
        <v>4.7899999999999998E-2</v>
      </c>
      <c r="J121" s="4"/>
      <c r="K121" s="28">
        <v>6.5100000000000005E-2</v>
      </c>
      <c r="L121" s="29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28">
        <v>6.3100000000000003E-2</v>
      </c>
      <c r="D122" s="29"/>
      <c r="E122" s="8">
        <v>1.7500000000000002E-2</v>
      </c>
      <c r="F122" s="4"/>
      <c r="G122" s="28">
        <v>5.79E-2</v>
      </c>
      <c r="H122" s="29"/>
      <c r="I122" s="8">
        <v>1.24E-2</v>
      </c>
      <c r="J122" s="4"/>
      <c r="K122" s="28">
        <v>5.9400000000000001E-2</v>
      </c>
      <c r="L122" s="29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28">
        <v>0.51800000000000002</v>
      </c>
      <c r="D123" s="29"/>
      <c r="E123" s="8">
        <v>1.3899999999999999E-2</v>
      </c>
      <c r="F123" s="4"/>
      <c r="G123" s="28">
        <v>0.51639999999999997</v>
      </c>
      <c r="H123" s="29"/>
      <c r="I123" s="8">
        <v>1.23E-2</v>
      </c>
      <c r="J123" s="4"/>
      <c r="K123" s="28">
        <v>0.51659999999999995</v>
      </c>
      <c r="L123" s="29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28">
        <v>6.6199999999999995E-2</v>
      </c>
      <c r="D124" s="29"/>
      <c r="E124" s="8">
        <v>4.4900000000000002E-2</v>
      </c>
      <c r="F124" s="4"/>
      <c r="G124" s="28">
        <v>7.5300000000000006E-2</v>
      </c>
      <c r="H124" s="29"/>
      <c r="I124" s="8">
        <v>5.3900000000000003E-2</v>
      </c>
      <c r="J124" s="4"/>
      <c r="K124" s="28">
        <v>6.8699999999999997E-2</v>
      </c>
      <c r="L124" s="29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28">
        <v>5.5E-2</v>
      </c>
      <c r="D125" s="29"/>
      <c r="E125" s="8">
        <v>1.3299999999999999E-2</v>
      </c>
      <c r="F125" s="4"/>
      <c r="G125" s="28">
        <v>5.5199999999999999E-2</v>
      </c>
      <c r="H125" s="29"/>
      <c r="I125" s="8">
        <v>1.3599999999999999E-2</v>
      </c>
      <c r="J125" s="4"/>
      <c r="K125" s="28">
        <v>5.5599999999999997E-2</v>
      </c>
      <c r="L125" s="29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28">
        <f>AVERAGE(C111,C114,C117,C120,C123)</f>
        <v>0.51793999999999996</v>
      </c>
      <c r="D127" s="29">
        <f>STDEV(C111,C114,C117,C120,C123)/SQRT(5)</f>
        <v>1.528921188289309E-3</v>
      </c>
      <c r="E127" s="28">
        <f>AVERAGE(E111,E114,E117,E120,E123)</f>
        <v>1.4840000000000001E-2</v>
      </c>
      <c r="F127" s="29">
        <f>STDEV(E111,E114,E117,E120,E123)/SQRT(5)</f>
        <v>6.932532004974805E-4</v>
      </c>
      <c r="G127" s="28">
        <f>AVERAGE(G111,G114,G117,G120,G123)</f>
        <v>0.51500000000000001</v>
      </c>
      <c r="H127" s="29">
        <f>STDEV(G111,G114,G117,G120,G123)/SQRT(5)</f>
        <v>1.6434719346554098E-3</v>
      </c>
      <c r="I127" s="28">
        <f>AVERAGE(I111,I114,I117,I120,I123)</f>
        <v>1.192E-2</v>
      </c>
      <c r="J127" s="29">
        <f>STDEV(I111,I114,I117,I120,I123)/SQRT(5)</f>
        <v>2.2671568097509267E-4</v>
      </c>
      <c r="K127" s="28">
        <f>AVERAGE(K111,K114,K117,K120,K123)</f>
        <v>0.51755999999999991</v>
      </c>
      <c r="L127" s="29">
        <f>STDEV(K111,K114,K117,K120,K123)/SQRT(5)</f>
        <v>2.2168897130890501E-3</v>
      </c>
      <c r="M127" s="28">
        <f>AVERAGE(M111,M114,M117,M120,M123)</f>
        <v>1.4499999999999999E-2</v>
      </c>
      <c r="N127" s="29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28">
        <f>AVERAGE(C112,C115,C118,C121,C124)</f>
        <v>6.5559999999999979E-2</v>
      </c>
      <c r="D128" s="29">
        <f t="shared" ref="D128:F129" si="0">STDEV(C112,C115,C118,C121,C124)/SQRT(5)</f>
        <v>8.3582294775867423E-4</v>
      </c>
      <c r="E128" s="28">
        <f>AVERAGE(E112,E115,E118,E121,E124)</f>
        <v>4.3319999999999997E-2</v>
      </c>
      <c r="F128" s="29">
        <f t="shared" si="0"/>
        <v>1.53668474320532E-3</v>
      </c>
      <c r="G128" s="28">
        <f>AVERAGE(G112,G115,G118,G121,G124)</f>
        <v>7.0220000000000019E-2</v>
      </c>
      <c r="H128" s="29">
        <f t="shared" ref="H128" si="1">STDEV(G112,G115,G118,G121,G124)/SQRT(5)</f>
        <v>1.7048167056900869E-3</v>
      </c>
      <c r="I128" s="28">
        <f>AVERAGE(I112,I115,I118,I121,I124)</f>
        <v>4.7980000000000002E-2</v>
      </c>
      <c r="J128" s="29">
        <f t="shared" ref="J128" si="2">STDEV(I112,I115,I118,I121,I124)/SQRT(5)</f>
        <v>1.7278310102553434E-3</v>
      </c>
      <c r="K128" s="28">
        <f>AVERAGE(K112,K115,K118,K121,K124)</f>
        <v>6.8580000000000002E-2</v>
      </c>
      <c r="L128" s="29">
        <f t="shared" ref="L128" si="3">STDEV(K112,K115,K118,K121,K124)/SQRT(5)</f>
        <v>2.5964206130748529E-3</v>
      </c>
      <c r="M128" s="28">
        <f>AVERAGE(M112,M115,M118,M121,M124)</f>
        <v>4.6359999999999998E-2</v>
      </c>
      <c r="N128" s="29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28">
        <f>AVERAGE(C113,C116,C119,C122,C125)</f>
        <v>6.0540000000000004E-2</v>
      </c>
      <c r="D129" s="29">
        <f t="shared" si="0"/>
        <v>2.5897104085206117E-3</v>
      </c>
      <c r="E129" s="28">
        <f>AVERAGE(E113,E116,E119,E122,E125)</f>
        <v>1.6539999999999999E-2</v>
      </c>
      <c r="F129" s="29">
        <f t="shared" si="0"/>
        <v>1.2019151384353225E-3</v>
      </c>
      <c r="G129" s="28">
        <f>AVERAGE(G113,G116,G119,G122,G125)</f>
        <v>5.6099999999999997E-2</v>
      </c>
      <c r="H129" s="29">
        <f t="shared" ref="H129" si="4">STDEV(G113,G116,G119,G122,G125)/SQRT(5)</f>
        <v>1.6697305171793438E-3</v>
      </c>
      <c r="I129" s="28">
        <f>AVERAGE(I113,I116,I119,I122,I125)</f>
        <v>1.2140000000000001E-2</v>
      </c>
      <c r="J129" s="29">
        <f t="shared" ref="J129" si="5">STDEV(I113,I116,I119,I122,I125)/SQRT(5)</f>
        <v>4.9859803449271614E-4</v>
      </c>
      <c r="K129" s="28">
        <f>AVERAGE(K113,K116,K119,K122,K125)</f>
        <v>5.8040000000000001E-2</v>
      </c>
      <c r="L129" s="29">
        <f t="shared" ref="L129" si="6">STDEV(K113,K116,K119,K122,K125)/SQRT(5)</f>
        <v>1.8996315432209467E-3</v>
      </c>
      <c r="M129" s="28">
        <f>AVERAGE(M113,M116,M119,M122,M125)</f>
        <v>1.4019999999999999E-2</v>
      </c>
      <c r="N129" s="29">
        <f t="shared" ref="N129" si="7">STDEV(M113,M116,M119,M122,M125)/SQRT(5)</f>
        <v>7.3102667529988249E-4</v>
      </c>
    </row>
    <row r="133" spans="1:14" x14ac:dyDescent="0.35">
      <c r="A133" s="1" t="s">
        <v>136</v>
      </c>
    </row>
    <row r="134" spans="1:14" x14ac:dyDescent="0.35">
      <c r="A134" t="s">
        <v>28</v>
      </c>
      <c r="B134" s="5" t="s">
        <v>40</v>
      </c>
      <c r="C134" s="28"/>
      <c r="D134" s="29"/>
      <c r="E134" s="8"/>
      <c r="F134" s="4"/>
      <c r="G134" s="28"/>
      <c r="H134" s="29"/>
      <c r="I134" s="8"/>
      <c r="J134" s="4"/>
      <c r="K134" s="28"/>
      <c r="L134" s="29"/>
      <c r="M134" s="8"/>
      <c r="N134" s="4"/>
    </row>
    <row r="135" spans="1:14" x14ac:dyDescent="0.35">
      <c r="A135" t="s">
        <v>28</v>
      </c>
      <c r="B135" s="5" t="s">
        <v>34</v>
      </c>
      <c r="C135" s="28"/>
      <c r="D135" s="29"/>
      <c r="E135" s="8"/>
      <c r="F135" s="4"/>
      <c r="G135" s="28"/>
      <c r="H135" s="29"/>
      <c r="I135" s="8"/>
      <c r="J135" s="4"/>
      <c r="K135" s="28"/>
      <c r="L135" s="29"/>
      <c r="M135" s="8"/>
      <c r="N135" s="4"/>
    </row>
    <row r="136" spans="1:14" x14ac:dyDescent="0.35">
      <c r="A136" t="s">
        <v>28</v>
      </c>
      <c r="B136" s="5" t="s">
        <v>35</v>
      </c>
      <c r="C136" s="28"/>
      <c r="D136" s="29"/>
      <c r="E136" s="8"/>
      <c r="F136" s="4"/>
      <c r="G136" s="28"/>
      <c r="H136" s="29"/>
      <c r="I136" s="8"/>
      <c r="J136" s="4"/>
      <c r="K136" s="28"/>
      <c r="L136" s="29"/>
      <c r="M136" s="8"/>
      <c r="N136" s="4"/>
    </row>
    <row r="137" spans="1:14" x14ac:dyDescent="0.35">
      <c r="A137" t="s">
        <v>28</v>
      </c>
      <c r="B137" s="5" t="s">
        <v>40</v>
      </c>
      <c r="C137" s="28"/>
      <c r="D137" s="29"/>
      <c r="E137" s="8"/>
      <c r="F137" s="4"/>
      <c r="G137" s="28"/>
      <c r="H137" s="29"/>
      <c r="I137" s="8"/>
      <c r="J137" s="4"/>
      <c r="K137" s="28"/>
      <c r="L137" s="29"/>
      <c r="M137" s="8"/>
      <c r="N137" s="4"/>
    </row>
    <row r="138" spans="1:14" x14ac:dyDescent="0.35">
      <c r="A138" t="s">
        <v>28</v>
      </c>
      <c r="B138" s="5" t="s">
        <v>34</v>
      </c>
      <c r="C138" s="28"/>
      <c r="D138" s="29"/>
      <c r="E138" s="8"/>
      <c r="F138" s="4"/>
      <c r="G138" s="28"/>
      <c r="H138" s="29"/>
      <c r="I138" s="8"/>
      <c r="J138" s="4"/>
      <c r="K138" s="28"/>
      <c r="L138" s="29"/>
      <c r="M138" s="8"/>
      <c r="N138" s="4"/>
    </row>
    <row r="139" spans="1:14" x14ac:dyDescent="0.35">
      <c r="A139" t="s">
        <v>28</v>
      </c>
      <c r="B139" s="5" t="s">
        <v>35</v>
      </c>
      <c r="C139" s="28"/>
      <c r="D139" s="29"/>
      <c r="E139" s="8"/>
      <c r="F139" s="4"/>
      <c r="G139" s="28"/>
      <c r="H139" s="29"/>
      <c r="I139" s="8"/>
      <c r="J139" s="4"/>
      <c r="K139" s="28"/>
      <c r="L139" s="29"/>
      <c r="M139" s="8"/>
      <c r="N139" s="4"/>
    </row>
    <row r="140" spans="1:14" x14ac:dyDescent="0.35">
      <c r="A140" t="s">
        <v>28</v>
      </c>
      <c r="B140" s="5" t="s">
        <v>40</v>
      </c>
      <c r="C140" s="28"/>
      <c r="D140" s="29"/>
      <c r="E140" s="8"/>
      <c r="F140" s="4"/>
      <c r="G140" s="28"/>
      <c r="H140" s="29"/>
      <c r="I140" s="8"/>
      <c r="J140" s="4"/>
      <c r="K140" s="28"/>
      <c r="L140" s="29"/>
      <c r="M140" s="8"/>
      <c r="N140" s="4"/>
    </row>
    <row r="141" spans="1:14" x14ac:dyDescent="0.35">
      <c r="A141" t="s">
        <v>28</v>
      </c>
      <c r="B141" s="5" t="s">
        <v>34</v>
      </c>
      <c r="C141" s="28"/>
      <c r="D141" s="29"/>
      <c r="E141" s="8"/>
      <c r="F141" s="4"/>
      <c r="G141" s="28"/>
      <c r="H141" s="29"/>
      <c r="I141" s="8"/>
      <c r="J141" s="4"/>
      <c r="K141" s="28"/>
      <c r="L141" s="29"/>
      <c r="M141" s="8"/>
      <c r="N141" s="4"/>
    </row>
    <row r="142" spans="1:14" x14ac:dyDescent="0.35">
      <c r="A142" t="s">
        <v>28</v>
      </c>
      <c r="B142" s="5" t="s">
        <v>35</v>
      </c>
      <c r="C142" s="28"/>
      <c r="D142" s="29"/>
      <c r="E142" s="8"/>
      <c r="F142" s="4"/>
      <c r="G142" s="28"/>
      <c r="H142" s="29"/>
      <c r="I142" s="8"/>
      <c r="J142" s="4"/>
      <c r="K142" s="28"/>
      <c r="L142" s="29"/>
      <c r="M142" s="8"/>
      <c r="N142" s="4"/>
    </row>
    <row r="143" spans="1:14" x14ac:dyDescent="0.35">
      <c r="A143" t="s">
        <v>28</v>
      </c>
      <c r="B143" s="5" t="s">
        <v>40</v>
      </c>
      <c r="C143" s="28"/>
      <c r="D143" s="29"/>
      <c r="E143" s="8"/>
      <c r="F143" s="4"/>
      <c r="G143" s="28"/>
      <c r="H143" s="29"/>
      <c r="I143" s="8"/>
      <c r="J143" s="4"/>
      <c r="K143" s="28"/>
      <c r="L143" s="29"/>
      <c r="M143" s="8"/>
      <c r="N143" s="4"/>
    </row>
    <row r="144" spans="1:14" x14ac:dyDescent="0.35">
      <c r="A144" t="s">
        <v>28</v>
      </c>
      <c r="B144" s="5" t="s">
        <v>34</v>
      </c>
      <c r="C144" s="28"/>
      <c r="D144" s="29"/>
      <c r="E144" s="8"/>
      <c r="F144" s="4"/>
      <c r="G144" s="28"/>
      <c r="H144" s="29"/>
      <c r="I144" s="8"/>
      <c r="J144" s="4"/>
      <c r="K144" s="28"/>
      <c r="L144" s="29"/>
      <c r="M144" s="8"/>
      <c r="N144" s="4"/>
    </row>
    <row r="145" spans="1:14" x14ac:dyDescent="0.35">
      <c r="A145" t="s">
        <v>28</v>
      </c>
      <c r="B145" s="5" t="s">
        <v>35</v>
      </c>
      <c r="C145" s="28"/>
      <c r="D145" s="29"/>
      <c r="E145" s="8"/>
      <c r="F145" s="4"/>
      <c r="G145" s="28"/>
      <c r="H145" s="29"/>
      <c r="I145" s="8"/>
      <c r="J145" s="4"/>
      <c r="K145" s="28"/>
      <c r="L145" s="29"/>
      <c r="M145" s="8"/>
      <c r="N145" s="4"/>
    </row>
    <row r="146" spans="1:14" x14ac:dyDescent="0.35">
      <c r="A146" t="s">
        <v>28</v>
      </c>
      <c r="B146" s="5" t="s">
        <v>40</v>
      </c>
      <c r="C146" s="28"/>
      <c r="D146" s="29"/>
      <c r="E146" s="8"/>
      <c r="F146" s="4"/>
      <c r="G146" s="28"/>
      <c r="H146" s="29"/>
      <c r="I146" s="8"/>
      <c r="J146" s="4"/>
      <c r="K146" s="28"/>
      <c r="L146" s="29"/>
      <c r="M146" s="8"/>
      <c r="N146" s="4"/>
    </row>
    <row r="147" spans="1:14" x14ac:dyDescent="0.35">
      <c r="A147" t="s">
        <v>28</v>
      </c>
      <c r="B147" s="5" t="s">
        <v>34</v>
      </c>
      <c r="C147" s="28"/>
      <c r="D147" s="29"/>
      <c r="E147" s="8"/>
      <c r="F147" s="4"/>
      <c r="G147" s="28"/>
      <c r="H147" s="29"/>
      <c r="I147" s="8"/>
      <c r="J147" s="4"/>
      <c r="K147" s="28"/>
      <c r="L147" s="29"/>
      <c r="M147" s="8"/>
      <c r="N147" s="4"/>
    </row>
    <row r="148" spans="1:14" x14ac:dyDescent="0.35">
      <c r="A148" t="s">
        <v>28</v>
      </c>
      <c r="B148" s="5" t="s">
        <v>35</v>
      </c>
      <c r="C148" s="28"/>
      <c r="D148" s="29"/>
      <c r="E148" s="8"/>
      <c r="F148" s="4"/>
      <c r="G148" s="28"/>
      <c r="H148" s="29"/>
      <c r="I148" s="8"/>
      <c r="J148" s="4"/>
      <c r="K148" s="28"/>
      <c r="L148" s="29"/>
      <c r="M148" s="8"/>
      <c r="N148" s="4"/>
    </row>
    <row r="150" spans="1:14" x14ac:dyDescent="0.35">
      <c r="A150" t="s">
        <v>28</v>
      </c>
      <c r="B150" s="5" t="s">
        <v>40</v>
      </c>
      <c r="C150" s="28" t="e">
        <f>AVERAGE(C134,C137,C140,C143,C146)</f>
        <v>#DIV/0!</v>
      </c>
      <c r="D150" s="29" t="e">
        <f>STDEV(C134,C137,C140,C143,C146)/SQRT(5)</f>
        <v>#DIV/0!</v>
      </c>
      <c r="E150" s="28" t="e">
        <f>AVERAGE(E134,E137,E140,E143,E146)</f>
        <v>#DIV/0!</v>
      </c>
      <c r="F150" s="29" t="e">
        <f>STDEV(E134,E137,E140,E143,E146)/SQRT(5)</f>
        <v>#DIV/0!</v>
      </c>
      <c r="G150" s="28" t="e">
        <f>AVERAGE(G134,G137,G140,G143,G146)</f>
        <v>#DIV/0!</v>
      </c>
      <c r="H150" s="29" t="e">
        <f>STDEV(G134,G137,G140,G143,G146)/SQRT(5)</f>
        <v>#DIV/0!</v>
      </c>
      <c r="I150" s="28" t="e">
        <f>AVERAGE(I134,I137,I140,I143,I146)</f>
        <v>#DIV/0!</v>
      </c>
      <c r="J150" s="29" t="e">
        <f>STDEV(I134,I137,I140,I143,I146)/SQRT(5)</f>
        <v>#DIV/0!</v>
      </c>
      <c r="K150" s="28" t="e">
        <f>AVERAGE(K134,K137,K140,K143,K146)</f>
        <v>#DIV/0!</v>
      </c>
      <c r="L150" s="29" t="e">
        <f>STDEV(K134,K137,K140,K143,K146)/SQRT(5)</f>
        <v>#DIV/0!</v>
      </c>
      <c r="M150" s="28" t="e">
        <f>AVERAGE(M134,M137,M140,M143,M146)</f>
        <v>#DIV/0!</v>
      </c>
      <c r="N150" s="29" t="e">
        <f>STDEV(M134,M137,M140,M143,M146)/SQRT(5)</f>
        <v>#DIV/0!</v>
      </c>
    </row>
    <row r="151" spans="1:14" x14ac:dyDescent="0.35">
      <c r="A151" t="s">
        <v>28</v>
      </c>
      <c r="B151" s="5" t="s">
        <v>34</v>
      </c>
      <c r="C151" s="28" t="e">
        <f>AVERAGE(C135,C138,C141,C144,C147)</f>
        <v>#DIV/0!</v>
      </c>
      <c r="D151" s="29" t="e">
        <f t="shared" ref="D151:D152" si="8">STDEV(C135,C138,C141,C144,C147)/SQRT(5)</f>
        <v>#DIV/0!</v>
      </c>
      <c r="E151" s="28" t="e">
        <f>AVERAGE(E135,E138,E141,E144,E147)</f>
        <v>#DIV/0!</v>
      </c>
      <c r="F151" s="29" t="e">
        <f t="shared" ref="F151:F152" si="9">STDEV(E135,E138,E141,E144,E147)/SQRT(5)</f>
        <v>#DIV/0!</v>
      </c>
      <c r="G151" s="28" t="e">
        <f>AVERAGE(G135,G138,G141,G144,G147)</f>
        <v>#DIV/0!</v>
      </c>
      <c r="H151" s="29" t="e">
        <f t="shared" ref="H151:H152" si="10">STDEV(G135,G138,G141,G144,G147)/SQRT(5)</f>
        <v>#DIV/0!</v>
      </c>
      <c r="I151" s="28" t="e">
        <f>AVERAGE(I135,I138,I141,I144,I147)</f>
        <v>#DIV/0!</v>
      </c>
      <c r="J151" s="29" t="e">
        <f t="shared" ref="J151:J152" si="11">STDEV(I135,I138,I141,I144,I147)/SQRT(5)</f>
        <v>#DIV/0!</v>
      </c>
      <c r="K151" s="28" t="e">
        <f>AVERAGE(K135,K138,K141,K144,K147)</f>
        <v>#DIV/0!</v>
      </c>
      <c r="L151" s="29" t="e">
        <f t="shared" ref="L151:L152" si="12">STDEV(K135,K138,K141,K144,K147)/SQRT(5)</f>
        <v>#DIV/0!</v>
      </c>
      <c r="M151" s="28" t="e">
        <f>AVERAGE(M135,M138,M141,M144,M147)</f>
        <v>#DIV/0!</v>
      </c>
      <c r="N151" s="29" t="e">
        <f>STDEV(M135,M138,M141,M144,M147)/SQRT(5)</f>
        <v>#DIV/0!</v>
      </c>
    </row>
    <row r="152" spans="1:14" x14ac:dyDescent="0.35">
      <c r="A152" t="s">
        <v>28</v>
      </c>
      <c r="B152" s="5" t="s">
        <v>35</v>
      </c>
      <c r="C152" s="28" t="e">
        <f>AVERAGE(C136,C139,C142,C145,C148)</f>
        <v>#DIV/0!</v>
      </c>
      <c r="D152" s="29" t="e">
        <f t="shared" si="8"/>
        <v>#DIV/0!</v>
      </c>
      <c r="E152" s="28" t="e">
        <f>AVERAGE(E136,E139,E142,E145,E148)</f>
        <v>#DIV/0!</v>
      </c>
      <c r="F152" s="29" t="e">
        <f t="shared" si="9"/>
        <v>#DIV/0!</v>
      </c>
      <c r="G152" s="28" t="e">
        <f>AVERAGE(G136,G139,G142,G145,G148)</f>
        <v>#DIV/0!</v>
      </c>
      <c r="H152" s="29" t="e">
        <f t="shared" si="10"/>
        <v>#DIV/0!</v>
      </c>
      <c r="I152" s="28" t="e">
        <f>AVERAGE(I136,I139,I142,I145,I148)</f>
        <v>#DIV/0!</v>
      </c>
      <c r="J152" s="29" t="e">
        <f t="shared" si="11"/>
        <v>#DIV/0!</v>
      </c>
      <c r="K152" s="28" t="e">
        <f>AVERAGE(K136,K139,K142,K145,K148)</f>
        <v>#DIV/0!</v>
      </c>
      <c r="L152" s="29" t="e">
        <f t="shared" si="12"/>
        <v>#DIV/0!</v>
      </c>
      <c r="M152" s="28" t="e">
        <f>AVERAGE(M136,M139,M142,M145,M148)</f>
        <v>#DIV/0!</v>
      </c>
      <c r="N152" s="29" t="e">
        <f t="shared" ref="N152" si="13">STDEV(M136,M139,M142,M145,M148)/SQRT(5)</f>
        <v>#DIV/0!</v>
      </c>
    </row>
  </sheetData>
  <autoFilter ref="A3:N84" xr:uid="{9686D293-1994-48C9-812E-DB0D3E0F57A3}"/>
  <mergeCells count="4">
    <mergeCell ref="C2:F2"/>
    <mergeCell ref="G2:J2"/>
    <mergeCell ref="K2:N2"/>
    <mergeCell ref="O2:R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847" priority="941">
      <formula>$B5="female"</formula>
    </cfRule>
    <cfRule type="expression" dxfId="846" priority="942">
      <formula>$B5="male"</formula>
    </cfRule>
    <cfRule type="expression" dxfId="845" priority="943">
      <formula>$B5="male-both"</formula>
    </cfRule>
    <cfRule type="expression" dxfId="844" priority="944">
      <formula>$B5="female-both"</formula>
    </cfRule>
  </conditionalFormatting>
  <conditionalFormatting sqref="A4:B4">
    <cfRule type="expression" dxfId="843" priority="937">
      <formula>$B4="female"</formula>
    </cfRule>
    <cfRule type="expression" dxfId="842" priority="938">
      <formula>$B4="male"</formula>
    </cfRule>
    <cfRule type="expression" dxfId="841" priority="939">
      <formula>$B4="male-both"</formula>
    </cfRule>
    <cfRule type="expression" dxfId="840" priority="940">
      <formula>$B4="female-both"</formula>
    </cfRule>
  </conditionalFormatting>
  <conditionalFormatting sqref="A10:B10">
    <cfRule type="expression" dxfId="839" priority="929">
      <formula>$B10="female"</formula>
    </cfRule>
    <cfRule type="expression" dxfId="838" priority="930">
      <formula>$B10="male"</formula>
    </cfRule>
    <cfRule type="expression" dxfId="837" priority="931">
      <formula>$B10="male-both"</formula>
    </cfRule>
    <cfRule type="expression" dxfId="836" priority="932">
      <formula>$B10="female-both"</formula>
    </cfRule>
  </conditionalFormatting>
  <conditionalFormatting sqref="A7:B7">
    <cfRule type="expression" dxfId="835" priority="925">
      <formula>$B7="female"</formula>
    </cfRule>
    <cfRule type="expression" dxfId="834" priority="926">
      <formula>$B7="male"</formula>
    </cfRule>
    <cfRule type="expression" dxfId="833" priority="927">
      <formula>$B7="male-both"</formula>
    </cfRule>
    <cfRule type="expression" dxfId="832" priority="928">
      <formula>$B7="female-both"</formula>
    </cfRule>
  </conditionalFormatting>
  <conditionalFormatting sqref="A49:B49">
    <cfRule type="expression" dxfId="831" priority="921">
      <formula>$B49="female"</formula>
    </cfRule>
    <cfRule type="expression" dxfId="830" priority="922">
      <formula>$B49="male"</formula>
    </cfRule>
    <cfRule type="expression" dxfId="829" priority="923">
      <formula>$B49="male-both"</formula>
    </cfRule>
    <cfRule type="expression" dxfId="828" priority="924">
      <formula>$B49="female-both"</formula>
    </cfRule>
  </conditionalFormatting>
  <conditionalFormatting sqref="A52:B52">
    <cfRule type="expression" dxfId="827" priority="917">
      <formula>$B52="female"</formula>
    </cfRule>
    <cfRule type="expression" dxfId="826" priority="918">
      <formula>$B52="male"</formula>
    </cfRule>
    <cfRule type="expression" dxfId="825" priority="919">
      <formula>$B52="male-both"</formula>
    </cfRule>
    <cfRule type="expression" dxfId="824" priority="920">
      <formula>$B52="female-both"</formula>
    </cfRule>
  </conditionalFormatting>
  <conditionalFormatting sqref="A70:B70">
    <cfRule type="expression" dxfId="823" priority="913">
      <formula>$B70="female"</formula>
    </cfRule>
    <cfRule type="expression" dxfId="822" priority="914">
      <formula>$B70="male"</formula>
    </cfRule>
    <cfRule type="expression" dxfId="821" priority="915">
      <formula>$B70="male-both"</formula>
    </cfRule>
    <cfRule type="expression" dxfId="820" priority="916">
      <formula>$B70="female-both"</formula>
    </cfRule>
  </conditionalFormatting>
  <conditionalFormatting sqref="A73:B73">
    <cfRule type="expression" dxfId="819" priority="909">
      <formula>$B73="female"</formula>
    </cfRule>
    <cfRule type="expression" dxfId="818" priority="910">
      <formula>$B73="male"</formula>
    </cfRule>
    <cfRule type="expression" dxfId="817" priority="911">
      <formula>$B73="male-both"</formula>
    </cfRule>
    <cfRule type="expression" dxfId="816" priority="912">
      <formula>$B73="female-both"</formula>
    </cfRule>
  </conditionalFormatting>
  <conditionalFormatting sqref="A76:B76">
    <cfRule type="expression" dxfId="815" priority="905">
      <formula>$B76="female"</formula>
    </cfRule>
    <cfRule type="expression" dxfId="814" priority="906">
      <formula>$B76="male"</formula>
    </cfRule>
    <cfRule type="expression" dxfId="813" priority="907">
      <formula>$B76="male-both"</formula>
    </cfRule>
    <cfRule type="expression" dxfId="812" priority="908">
      <formula>$B76="female-both"</formula>
    </cfRule>
  </conditionalFormatting>
  <conditionalFormatting sqref="A16:B16">
    <cfRule type="expression" dxfId="811" priority="897">
      <formula>$B16="female"</formula>
    </cfRule>
    <cfRule type="expression" dxfId="810" priority="898">
      <formula>$B16="male"</formula>
    </cfRule>
    <cfRule type="expression" dxfId="809" priority="899">
      <formula>$B16="male-both"</formula>
    </cfRule>
    <cfRule type="expression" dxfId="808" priority="900">
      <formula>$B16="female-both"</formula>
    </cfRule>
  </conditionalFormatting>
  <conditionalFormatting sqref="A13:B13">
    <cfRule type="expression" dxfId="807" priority="893">
      <formula>$B13="female"</formula>
    </cfRule>
    <cfRule type="expression" dxfId="806" priority="894">
      <formula>$B13="male"</formula>
    </cfRule>
    <cfRule type="expression" dxfId="805" priority="895">
      <formula>$B13="male-both"</formula>
    </cfRule>
    <cfRule type="expression" dxfId="804" priority="896">
      <formula>$B13="female-both"</formula>
    </cfRule>
  </conditionalFormatting>
  <conditionalFormatting sqref="A19:B19">
    <cfRule type="expression" dxfId="803" priority="889">
      <formula>$B19="female"</formula>
    </cfRule>
    <cfRule type="expression" dxfId="802" priority="890">
      <formula>$B19="male"</formula>
    </cfRule>
    <cfRule type="expression" dxfId="801" priority="891">
      <formula>$B19="male-both"</formula>
    </cfRule>
    <cfRule type="expression" dxfId="800" priority="892">
      <formula>$B19="female-both"</formula>
    </cfRule>
  </conditionalFormatting>
  <conditionalFormatting sqref="A37:B37">
    <cfRule type="expression" dxfId="799" priority="885">
      <formula>$B37="female"</formula>
    </cfRule>
    <cfRule type="expression" dxfId="798" priority="886">
      <formula>$B37="male"</formula>
    </cfRule>
    <cfRule type="expression" dxfId="797" priority="887">
      <formula>$B37="male-both"</formula>
    </cfRule>
    <cfRule type="expression" dxfId="796" priority="888">
      <formula>$B37="female-both"</formula>
    </cfRule>
  </conditionalFormatting>
  <conditionalFormatting sqref="A46:B46">
    <cfRule type="expression" dxfId="795" priority="881">
      <formula>$B46="female"</formula>
    </cfRule>
    <cfRule type="expression" dxfId="794" priority="882">
      <formula>$B46="male"</formula>
    </cfRule>
    <cfRule type="expression" dxfId="793" priority="883">
      <formula>$B46="male-both"</formula>
    </cfRule>
    <cfRule type="expression" dxfId="792" priority="884">
      <formula>$B46="female-both"</formula>
    </cfRule>
  </conditionalFormatting>
  <conditionalFormatting sqref="C4:F69">
    <cfRule type="expression" dxfId="791" priority="865">
      <formula>$B4="female"</formula>
    </cfRule>
    <cfRule type="expression" dxfId="790" priority="866">
      <formula>$B4="male"</formula>
    </cfRule>
    <cfRule type="expression" dxfId="789" priority="867">
      <formula>$B4="male-both"</formula>
    </cfRule>
    <cfRule type="expression" dxfId="788" priority="868">
      <formula>$B4="female-both"</formula>
    </cfRule>
  </conditionalFormatting>
  <conditionalFormatting sqref="A82:B82">
    <cfRule type="expression" dxfId="787" priority="789">
      <formula>$B82="female"</formula>
    </cfRule>
    <cfRule type="expression" dxfId="786" priority="790">
      <formula>$B82="male"</formula>
    </cfRule>
    <cfRule type="expression" dxfId="785" priority="791">
      <formula>$B82="male-both"</formula>
    </cfRule>
    <cfRule type="expression" dxfId="784" priority="792">
      <formula>$B82="female-both"</formula>
    </cfRule>
  </conditionalFormatting>
  <conditionalFormatting sqref="A79:B79">
    <cfRule type="expression" dxfId="783" priority="781">
      <formula>$B79="female"</formula>
    </cfRule>
    <cfRule type="expression" dxfId="782" priority="782">
      <formula>$B79="male"</formula>
    </cfRule>
    <cfRule type="expression" dxfId="781" priority="783">
      <formula>$B79="male-both"</formula>
    </cfRule>
    <cfRule type="expression" dxfId="780" priority="784">
      <formula>$B79="female-both"</formula>
    </cfRule>
  </conditionalFormatting>
  <conditionalFormatting sqref="A22:B22">
    <cfRule type="expression" dxfId="779" priority="773">
      <formula>$B22="female"</formula>
    </cfRule>
    <cfRule type="expression" dxfId="778" priority="774">
      <formula>$B22="male"</formula>
    </cfRule>
    <cfRule type="expression" dxfId="777" priority="775">
      <formula>$B22="male-both"</formula>
    </cfRule>
    <cfRule type="expression" dxfId="776" priority="776">
      <formula>$B22="female-both"</formula>
    </cfRule>
  </conditionalFormatting>
  <conditionalFormatting sqref="A25:B25">
    <cfRule type="expression" dxfId="775" priority="765">
      <formula>$B25="female"</formula>
    </cfRule>
    <cfRule type="expression" dxfId="774" priority="766">
      <formula>$B25="male"</formula>
    </cfRule>
    <cfRule type="expression" dxfId="773" priority="767">
      <formula>$B25="male-both"</formula>
    </cfRule>
    <cfRule type="expression" dxfId="772" priority="768">
      <formula>$B25="female-both"</formula>
    </cfRule>
  </conditionalFormatting>
  <conditionalFormatting sqref="A28:B28">
    <cfRule type="expression" dxfId="771" priority="757">
      <formula>$B28="female"</formula>
    </cfRule>
    <cfRule type="expression" dxfId="770" priority="758">
      <formula>$B28="male"</formula>
    </cfRule>
    <cfRule type="expression" dxfId="769" priority="759">
      <formula>$B28="male-both"</formula>
    </cfRule>
    <cfRule type="expression" dxfId="768" priority="760">
      <formula>$B28="female-both"</formula>
    </cfRule>
  </conditionalFormatting>
  <conditionalFormatting sqref="A31:B31">
    <cfRule type="expression" dxfId="767" priority="749">
      <formula>$B31="female"</formula>
    </cfRule>
    <cfRule type="expression" dxfId="766" priority="750">
      <formula>$B31="male"</formula>
    </cfRule>
    <cfRule type="expression" dxfId="765" priority="751">
      <formula>$B31="male-both"</formula>
    </cfRule>
    <cfRule type="expression" dxfId="764" priority="752">
      <formula>$B31="female-both"</formula>
    </cfRule>
  </conditionalFormatting>
  <conditionalFormatting sqref="A34:B34">
    <cfRule type="expression" dxfId="763" priority="741">
      <formula>$B34="female"</formula>
    </cfRule>
    <cfRule type="expression" dxfId="762" priority="742">
      <formula>$B34="male"</formula>
    </cfRule>
    <cfRule type="expression" dxfId="761" priority="743">
      <formula>$B34="male-both"</formula>
    </cfRule>
    <cfRule type="expression" dxfId="760" priority="744">
      <formula>$B34="female-both"</formula>
    </cfRule>
  </conditionalFormatting>
  <conditionalFormatting sqref="A40:B40">
    <cfRule type="expression" dxfId="759" priority="733">
      <formula>$B40="female"</formula>
    </cfRule>
    <cfRule type="expression" dxfId="758" priority="734">
      <formula>$B40="male"</formula>
    </cfRule>
    <cfRule type="expression" dxfId="757" priority="735">
      <formula>$B40="male-both"</formula>
    </cfRule>
    <cfRule type="expression" dxfId="756" priority="736">
      <formula>$B40="female-both"</formula>
    </cfRule>
  </conditionalFormatting>
  <conditionalFormatting sqref="A43:B43">
    <cfRule type="expression" dxfId="755" priority="725">
      <formula>$B43="female"</formula>
    </cfRule>
    <cfRule type="expression" dxfId="754" priority="726">
      <formula>$B43="male"</formula>
    </cfRule>
    <cfRule type="expression" dxfId="753" priority="727">
      <formula>$B43="male-both"</formula>
    </cfRule>
    <cfRule type="expression" dxfId="752" priority="728">
      <formula>$B43="female-both"</formula>
    </cfRule>
  </conditionalFormatting>
  <conditionalFormatting sqref="A55:B55">
    <cfRule type="expression" dxfId="751" priority="717">
      <formula>$B55="female"</formula>
    </cfRule>
    <cfRule type="expression" dxfId="750" priority="718">
      <formula>$B55="male"</formula>
    </cfRule>
    <cfRule type="expression" dxfId="749" priority="719">
      <formula>$B55="male-both"</formula>
    </cfRule>
    <cfRule type="expression" dxfId="748" priority="720">
      <formula>$B55="female-both"</formula>
    </cfRule>
  </conditionalFormatting>
  <conditionalFormatting sqref="A58:B58">
    <cfRule type="expression" dxfId="747" priority="709">
      <formula>$B58="female"</formula>
    </cfRule>
    <cfRule type="expression" dxfId="746" priority="710">
      <formula>$B58="male"</formula>
    </cfRule>
    <cfRule type="expression" dxfId="745" priority="711">
      <formula>$B58="male-both"</formula>
    </cfRule>
    <cfRule type="expression" dxfId="744" priority="712">
      <formula>$B58="female-both"</formula>
    </cfRule>
  </conditionalFormatting>
  <conditionalFormatting sqref="A61:B61">
    <cfRule type="expression" dxfId="743" priority="701">
      <formula>$B61="female"</formula>
    </cfRule>
    <cfRule type="expression" dxfId="742" priority="702">
      <formula>$B61="male"</formula>
    </cfRule>
    <cfRule type="expression" dxfId="741" priority="703">
      <formula>$B61="male-both"</formula>
    </cfRule>
    <cfRule type="expression" dxfId="740" priority="704">
      <formula>$B61="female-both"</formula>
    </cfRule>
  </conditionalFormatting>
  <conditionalFormatting sqref="A64:B64">
    <cfRule type="expression" dxfId="739" priority="693">
      <formula>$B64="female"</formula>
    </cfRule>
    <cfRule type="expression" dxfId="738" priority="694">
      <formula>$B64="male"</formula>
    </cfRule>
    <cfRule type="expression" dxfId="737" priority="695">
      <formula>$B64="male-both"</formula>
    </cfRule>
    <cfRule type="expression" dxfId="736" priority="696">
      <formula>$B64="female-both"</formula>
    </cfRule>
  </conditionalFormatting>
  <conditionalFormatting sqref="A67:B67">
    <cfRule type="expression" dxfId="735" priority="685">
      <formula>$B67="female"</formula>
    </cfRule>
    <cfRule type="expression" dxfId="734" priority="686">
      <formula>$B67="male"</formula>
    </cfRule>
    <cfRule type="expression" dxfId="733" priority="687">
      <formula>$B67="male-both"</formula>
    </cfRule>
    <cfRule type="expression" dxfId="732" priority="688">
      <formula>$B67="female-both"</formula>
    </cfRule>
  </conditionalFormatting>
  <conditionalFormatting sqref="A99:N101">
    <cfRule type="expression" dxfId="731" priority="661">
      <formula>$B99="female"</formula>
    </cfRule>
    <cfRule type="expression" dxfId="730" priority="662">
      <formula>$B99="male"</formula>
    </cfRule>
    <cfRule type="expression" dxfId="729" priority="663">
      <formula>$B99="male-both"</formula>
    </cfRule>
    <cfRule type="expression" dxfId="728" priority="664">
      <formula>$B99="female-both"</formula>
    </cfRule>
  </conditionalFormatting>
  <conditionalFormatting sqref="G4:G69">
    <cfRule type="expression" dxfId="727" priority="657">
      <formula>$B4="female"</formula>
    </cfRule>
    <cfRule type="expression" dxfId="726" priority="658">
      <formula>$B4="male"</formula>
    </cfRule>
    <cfRule type="expression" dxfId="725" priority="659">
      <formula>$B4="male-both"</formula>
    </cfRule>
    <cfRule type="expression" dxfId="724" priority="660">
      <formula>$B4="female-both"</formula>
    </cfRule>
  </conditionalFormatting>
  <conditionalFormatting sqref="K4:K69">
    <cfRule type="expression" dxfId="723" priority="653">
      <formula>$B4="female"</formula>
    </cfRule>
    <cfRule type="expression" dxfId="722" priority="654">
      <formula>$B4="male"</formula>
    </cfRule>
    <cfRule type="expression" dxfId="721" priority="655">
      <formula>$B4="male-both"</formula>
    </cfRule>
    <cfRule type="expression" dxfId="720" priority="656">
      <formula>$B4="female-both"</formula>
    </cfRule>
  </conditionalFormatting>
  <conditionalFormatting sqref="I4:I69">
    <cfRule type="expression" dxfId="719" priority="649">
      <formula>$B4="female"</formula>
    </cfRule>
    <cfRule type="expression" dxfId="718" priority="650">
      <formula>$B4="male"</formula>
    </cfRule>
    <cfRule type="expression" dxfId="717" priority="651">
      <formula>$B4="male-both"</formula>
    </cfRule>
    <cfRule type="expression" dxfId="716" priority="652">
      <formula>$B4="female-both"</formula>
    </cfRule>
  </conditionalFormatting>
  <conditionalFormatting sqref="M4:M69">
    <cfRule type="expression" dxfId="715" priority="645">
      <formula>$B4="female"</formula>
    </cfRule>
    <cfRule type="expression" dxfId="714" priority="646">
      <formula>$B4="male"</formula>
    </cfRule>
    <cfRule type="expression" dxfId="713" priority="647">
      <formula>$B4="male-both"</formula>
    </cfRule>
    <cfRule type="expression" dxfId="712" priority="648">
      <formula>$B4="female-both"</formula>
    </cfRule>
  </conditionalFormatting>
  <conditionalFormatting sqref="H4:H69">
    <cfRule type="expression" dxfId="711" priority="641">
      <formula>$B4="female"</formula>
    </cfRule>
    <cfRule type="expression" dxfId="710" priority="642">
      <formula>$B4="male"</formula>
    </cfRule>
    <cfRule type="expression" dxfId="709" priority="643">
      <formula>$B4="male-both"</formula>
    </cfRule>
    <cfRule type="expression" dxfId="708" priority="644">
      <formula>$B4="female-both"</formula>
    </cfRule>
  </conditionalFormatting>
  <conditionalFormatting sqref="L4:L69">
    <cfRule type="expression" dxfId="707" priority="637">
      <formula>$B4="female"</formula>
    </cfRule>
    <cfRule type="expression" dxfId="706" priority="638">
      <formula>$B4="male"</formula>
    </cfRule>
    <cfRule type="expression" dxfId="705" priority="639">
      <formula>$B4="male-both"</formula>
    </cfRule>
    <cfRule type="expression" dxfId="704" priority="640">
      <formula>$B4="female-both"</formula>
    </cfRule>
  </conditionalFormatting>
  <conditionalFormatting sqref="J4:J69">
    <cfRule type="expression" dxfId="703" priority="633">
      <formula>$B4="female"</formula>
    </cfRule>
    <cfRule type="expression" dxfId="702" priority="634">
      <formula>$B4="male"</formula>
    </cfRule>
    <cfRule type="expression" dxfId="701" priority="635">
      <formula>$B4="male-both"</formula>
    </cfRule>
    <cfRule type="expression" dxfId="700" priority="636">
      <formula>$B4="female-both"</formula>
    </cfRule>
  </conditionalFormatting>
  <conditionalFormatting sqref="N4:N69">
    <cfRule type="expression" dxfId="699" priority="629">
      <formula>$B4="female"</formula>
    </cfRule>
    <cfRule type="expression" dxfId="698" priority="630">
      <formula>$B4="male"</formula>
    </cfRule>
    <cfRule type="expression" dxfId="697" priority="631">
      <formula>$B4="male-both"</formula>
    </cfRule>
    <cfRule type="expression" dxfId="696" priority="632">
      <formula>$B4="female-both"</formula>
    </cfRule>
  </conditionalFormatting>
  <conditionalFormatting sqref="C70:F84">
    <cfRule type="expression" dxfId="695" priority="625">
      <formula>$B70="female"</formula>
    </cfRule>
    <cfRule type="expression" dxfId="694" priority="626">
      <formula>$B70="male"</formula>
    </cfRule>
    <cfRule type="expression" dxfId="693" priority="627">
      <formula>$B70="male-both"</formula>
    </cfRule>
    <cfRule type="expression" dxfId="692" priority="628">
      <formula>$B70="female-both"</formula>
    </cfRule>
  </conditionalFormatting>
  <conditionalFormatting sqref="G70:G84">
    <cfRule type="expression" dxfId="691" priority="621">
      <formula>$B70="female"</formula>
    </cfRule>
    <cfRule type="expression" dxfId="690" priority="622">
      <formula>$B70="male"</formula>
    </cfRule>
    <cfRule type="expression" dxfId="689" priority="623">
      <formula>$B70="male-both"</formula>
    </cfRule>
    <cfRule type="expression" dxfId="688" priority="624">
      <formula>$B70="female-both"</formula>
    </cfRule>
  </conditionalFormatting>
  <conditionalFormatting sqref="K70:K84">
    <cfRule type="expression" dxfId="687" priority="617">
      <formula>$B70="female"</formula>
    </cfRule>
    <cfRule type="expression" dxfId="686" priority="618">
      <formula>$B70="male"</formula>
    </cfRule>
    <cfRule type="expression" dxfId="685" priority="619">
      <formula>$B70="male-both"</formula>
    </cfRule>
    <cfRule type="expression" dxfId="684" priority="620">
      <formula>$B70="female-both"</formula>
    </cfRule>
  </conditionalFormatting>
  <conditionalFormatting sqref="I70:I84">
    <cfRule type="expression" dxfId="683" priority="613">
      <formula>$B70="female"</formula>
    </cfRule>
    <cfRule type="expression" dxfId="682" priority="614">
      <formula>$B70="male"</formula>
    </cfRule>
    <cfRule type="expression" dxfId="681" priority="615">
      <formula>$B70="male-both"</formula>
    </cfRule>
    <cfRule type="expression" dxfId="680" priority="616">
      <formula>$B70="female-both"</formula>
    </cfRule>
  </conditionalFormatting>
  <conditionalFormatting sqref="M70:M84">
    <cfRule type="expression" dxfId="679" priority="609">
      <formula>$B70="female"</formula>
    </cfRule>
    <cfRule type="expression" dxfId="678" priority="610">
      <formula>$B70="male"</formula>
    </cfRule>
    <cfRule type="expression" dxfId="677" priority="611">
      <formula>$B70="male-both"</formula>
    </cfRule>
    <cfRule type="expression" dxfId="676" priority="612">
      <formula>$B70="female-both"</formula>
    </cfRule>
  </conditionalFormatting>
  <conditionalFormatting sqref="H70:H84">
    <cfRule type="expression" dxfId="675" priority="605">
      <formula>$B70="female"</formula>
    </cfRule>
    <cfRule type="expression" dxfId="674" priority="606">
      <formula>$B70="male"</formula>
    </cfRule>
    <cfRule type="expression" dxfId="673" priority="607">
      <formula>$B70="male-both"</formula>
    </cfRule>
    <cfRule type="expression" dxfId="672" priority="608">
      <formula>$B70="female-both"</formula>
    </cfRule>
  </conditionalFormatting>
  <conditionalFormatting sqref="L70:L84">
    <cfRule type="expression" dxfId="671" priority="601">
      <formula>$B70="female"</formula>
    </cfRule>
    <cfRule type="expression" dxfId="670" priority="602">
      <formula>$B70="male"</formula>
    </cfRule>
    <cfRule type="expression" dxfId="669" priority="603">
      <formula>$B70="male-both"</formula>
    </cfRule>
    <cfRule type="expression" dxfId="668" priority="604">
      <formula>$B70="female-both"</formula>
    </cfRule>
  </conditionalFormatting>
  <conditionalFormatting sqref="J70:J84">
    <cfRule type="expression" dxfId="667" priority="597">
      <formula>$B70="female"</formula>
    </cfRule>
    <cfRule type="expression" dxfId="666" priority="598">
      <formula>$B70="male"</formula>
    </cfRule>
    <cfRule type="expression" dxfId="665" priority="599">
      <formula>$B70="male-both"</formula>
    </cfRule>
    <cfRule type="expression" dxfId="664" priority="600">
      <formula>$B70="female-both"</formula>
    </cfRule>
  </conditionalFormatting>
  <conditionalFormatting sqref="N70:N84">
    <cfRule type="expression" dxfId="663" priority="593">
      <formula>$B70="female"</formula>
    </cfRule>
    <cfRule type="expression" dxfId="662" priority="594">
      <formula>$B70="male"</formula>
    </cfRule>
    <cfRule type="expression" dxfId="661" priority="595">
      <formula>$B70="male-both"</formula>
    </cfRule>
    <cfRule type="expression" dxfId="660" priority="596">
      <formula>$B70="female-both"</formula>
    </cfRule>
  </conditionalFormatting>
  <conditionalFormatting sqref="A112:B113">
    <cfRule type="expression" dxfId="659" priority="589">
      <formula>$B112="female"</formula>
    </cfRule>
    <cfRule type="expression" dxfId="658" priority="590">
      <formula>$B112="male"</formula>
    </cfRule>
    <cfRule type="expression" dxfId="657" priority="591">
      <formula>$B112="male-both"</formula>
    </cfRule>
    <cfRule type="expression" dxfId="656" priority="592">
      <formula>$B112="female-both"</formula>
    </cfRule>
  </conditionalFormatting>
  <conditionalFormatting sqref="A111:B111">
    <cfRule type="expression" dxfId="655" priority="585">
      <formula>$B111="female"</formula>
    </cfRule>
    <cfRule type="expression" dxfId="654" priority="586">
      <formula>$B111="male"</formula>
    </cfRule>
    <cfRule type="expression" dxfId="653" priority="587">
      <formula>$B111="male-both"</formula>
    </cfRule>
    <cfRule type="expression" dxfId="652" priority="588">
      <formula>$B111="female-both"</formula>
    </cfRule>
  </conditionalFormatting>
  <conditionalFormatting sqref="C111:F113">
    <cfRule type="expression" dxfId="651" priority="581">
      <formula>$B111="female"</formula>
    </cfRule>
    <cfRule type="expression" dxfId="650" priority="582">
      <formula>$B111="male"</formula>
    </cfRule>
    <cfRule type="expression" dxfId="649" priority="583">
      <formula>$B111="male-both"</formula>
    </cfRule>
    <cfRule type="expression" dxfId="648" priority="584">
      <formula>$B111="female-both"</formula>
    </cfRule>
  </conditionalFormatting>
  <conditionalFormatting sqref="G111:G113">
    <cfRule type="expression" dxfId="647" priority="577">
      <formula>$B111="female"</formula>
    </cfRule>
    <cfRule type="expression" dxfId="646" priority="578">
      <formula>$B111="male"</formula>
    </cfRule>
    <cfRule type="expression" dxfId="645" priority="579">
      <formula>$B111="male-both"</formula>
    </cfRule>
    <cfRule type="expression" dxfId="644" priority="580">
      <formula>$B111="female-both"</formula>
    </cfRule>
  </conditionalFormatting>
  <conditionalFormatting sqref="K111:K113">
    <cfRule type="expression" dxfId="643" priority="573">
      <formula>$B111="female"</formula>
    </cfRule>
    <cfRule type="expression" dxfId="642" priority="574">
      <formula>$B111="male"</formula>
    </cfRule>
    <cfRule type="expression" dxfId="641" priority="575">
      <formula>$B111="male-both"</formula>
    </cfRule>
    <cfRule type="expression" dxfId="640" priority="576">
      <formula>$B111="female-both"</formula>
    </cfRule>
  </conditionalFormatting>
  <conditionalFormatting sqref="I111:I113">
    <cfRule type="expression" dxfId="639" priority="569">
      <formula>$B111="female"</formula>
    </cfRule>
    <cfRule type="expression" dxfId="638" priority="570">
      <formula>$B111="male"</formula>
    </cfRule>
    <cfRule type="expression" dxfId="637" priority="571">
      <formula>$B111="male-both"</formula>
    </cfRule>
    <cfRule type="expression" dxfId="636" priority="572">
      <formula>$B111="female-both"</formula>
    </cfRule>
  </conditionalFormatting>
  <conditionalFormatting sqref="M111:M113">
    <cfRule type="expression" dxfId="635" priority="565">
      <formula>$B111="female"</formula>
    </cfRule>
    <cfRule type="expression" dxfId="634" priority="566">
      <formula>$B111="male"</formula>
    </cfRule>
    <cfRule type="expression" dxfId="633" priority="567">
      <formula>$B111="male-both"</formula>
    </cfRule>
    <cfRule type="expression" dxfId="632" priority="568">
      <formula>$B111="female-both"</formula>
    </cfRule>
  </conditionalFormatting>
  <conditionalFormatting sqref="H111:H113">
    <cfRule type="expression" dxfId="631" priority="561">
      <formula>$B111="female"</formula>
    </cfRule>
    <cfRule type="expression" dxfId="630" priority="562">
      <formula>$B111="male"</formula>
    </cfRule>
    <cfRule type="expression" dxfId="629" priority="563">
      <formula>$B111="male-both"</formula>
    </cfRule>
    <cfRule type="expression" dxfId="628" priority="564">
      <formula>$B111="female-both"</formula>
    </cfRule>
  </conditionalFormatting>
  <conditionalFormatting sqref="L111:L113">
    <cfRule type="expression" dxfId="627" priority="557">
      <formula>$B111="female"</formula>
    </cfRule>
    <cfRule type="expression" dxfId="626" priority="558">
      <formula>$B111="male"</formula>
    </cfRule>
    <cfRule type="expression" dxfId="625" priority="559">
      <formula>$B111="male-both"</formula>
    </cfRule>
    <cfRule type="expression" dxfId="624" priority="560">
      <formula>$B111="female-both"</formula>
    </cfRule>
  </conditionalFormatting>
  <conditionalFormatting sqref="J111:J113">
    <cfRule type="expression" dxfId="623" priority="553">
      <formula>$B111="female"</formula>
    </cfRule>
    <cfRule type="expression" dxfId="622" priority="554">
      <formula>$B111="male"</formula>
    </cfRule>
    <cfRule type="expression" dxfId="621" priority="555">
      <formula>$B111="male-both"</formula>
    </cfRule>
    <cfRule type="expression" dxfId="620" priority="556">
      <formula>$B111="female-both"</formula>
    </cfRule>
  </conditionalFormatting>
  <conditionalFormatting sqref="N111:N113">
    <cfRule type="expression" dxfId="619" priority="549">
      <formula>$B111="female"</formula>
    </cfRule>
    <cfRule type="expression" dxfId="618" priority="550">
      <formula>$B111="male"</formula>
    </cfRule>
    <cfRule type="expression" dxfId="617" priority="551">
      <formula>$B111="male-both"</formula>
    </cfRule>
    <cfRule type="expression" dxfId="616" priority="552">
      <formula>$B111="female-both"</formula>
    </cfRule>
  </conditionalFormatting>
  <conditionalFormatting sqref="A115:B116">
    <cfRule type="expression" dxfId="615" priority="545">
      <formula>$B115="female"</formula>
    </cfRule>
    <cfRule type="expression" dxfId="614" priority="546">
      <formula>$B115="male"</formula>
    </cfRule>
    <cfRule type="expression" dxfId="613" priority="547">
      <formula>$B115="male-both"</formula>
    </cfRule>
    <cfRule type="expression" dxfId="612" priority="548">
      <formula>$B115="female-both"</formula>
    </cfRule>
  </conditionalFormatting>
  <conditionalFormatting sqref="A114:B114">
    <cfRule type="expression" dxfId="611" priority="541">
      <formula>$B114="female"</formula>
    </cfRule>
    <cfRule type="expression" dxfId="610" priority="542">
      <formula>$B114="male"</formula>
    </cfRule>
    <cfRule type="expression" dxfId="609" priority="543">
      <formula>$B114="male-both"</formula>
    </cfRule>
    <cfRule type="expression" dxfId="608" priority="544">
      <formula>$B114="female-both"</formula>
    </cfRule>
  </conditionalFormatting>
  <conditionalFormatting sqref="C114:F116">
    <cfRule type="expression" dxfId="607" priority="537">
      <formula>$B114="female"</formula>
    </cfRule>
    <cfRule type="expression" dxfId="606" priority="538">
      <formula>$B114="male"</formula>
    </cfRule>
    <cfRule type="expression" dxfId="605" priority="539">
      <formula>$B114="male-both"</formula>
    </cfRule>
    <cfRule type="expression" dxfId="604" priority="540">
      <formula>$B114="female-both"</formula>
    </cfRule>
  </conditionalFormatting>
  <conditionalFormatting sqref="G114:G116">
    <cfRule type="expression" dxfId="603" priority="533">
      <formula>$B114="female"</formula>
    </cfRule>
    <cfRule type="expression" dxfId="602" priority="534">
      <formula>$B114="male"</formula>
    </cfRule>
    <cfRule type="expression" dxfId="601" priority="535">
      <formula>$B114="male-both"</formula>
    </cfRule>
    <cfRule type="expression" dxfId="600" priority="536">
      <formula>$B114="female-both"</formula>
    </cfRule>
  </conditionalFormatting>
  <conditionalFormatting sqref="K114:K116">
    <cfRule type="expression" dxfId="599" priority="529">
      <formula>$B114="female"</formula>
    </cfRule>
    <cfRule type="expression" dxfId="598" priority="530">
      <formula>$B114="male"</formula>
    </cfRule>
    <cfRule type="expression" dxfId="597" priority="531">
      <formula>$B114="male-both"</formula>
    </cfRule>
    <cfRule type="expression" dxfId="596" priority="532">
      <formula>$B114="female-both"</formula>
    </cfRule>
  </conditionalFormatting>
  <conditionalFormatting sqref="I114:I116">
    <cfRule type="expression" dxfId="595" priority="525">
      <formula>$B114="female"</formula>
    </cfRule>
    <cfRule type="expression" dxfId="594" priority="526">
      <formula>$B114="male"</formula>
    </cfRule>
    <cfRule type="expression" dxfId="593" priority="527">
      <formula>$B114="male-both"</formula>
    </cfRule>
    <cfRule type="expression" dxfId="592" priority="528">
      <formula>$B114="female-both"</formula>
    </cfRule>
  </conditionalFormatting>
  <conditionalFormatting sqref="M114:M116">
    <cfRule type="expression" dxfId="591" priority="521">
      <formula>$B114="female"</formula>
    </cfRule>
    <cfRule type="expression" dxfId="590" priority="522">
      <formula>$B114="male"</formula>
    </cfRule>
    <cfRule type="expression" dxfId="589" priority="523">
      <formula>$B114="male-both"</formula>
    </cfRule>
    <cfRule type="expression" dxfId="588" priority="524">
      <formula>$B114="female-both"</formula>
    </cfRule>
  </conditionalFormatting>
  <conditionalFormatting sqref="H114:H116">
    <cfRule type="expression" dxfId="587" priority="517">
      <formula>$B114="female"</formula>
    </cfRule>
    <cfRule type="expression" dxfId="586" priority="518">
      <formula>$B114="male"</formula>
    </cfRule>
    <cfRule type="expression" dxfId="585" priority="519">
      <formula>$B114="male-both"</formula>
    </cfRule>
    <cfRule type="expression" dxfId="584" priority="520">
      <formula>$B114="female-both"</formula>
    </cfRule>
  </conditionalFormatting>
  <conditionalFormatting sqref="L114:L116">
    <cfRule type="expression" dxfId="583" priority="513">
      <formula>$B114="female"</formula>
    </cfRule>
    <cfRule type="expression" dxfId="582" priority="514">
      <formula>$B114="male"</formula>
    </cfRule>
    <cfRule type="expression" dxfId="581" priority="515">
      <formula>$B114="male-both"</formula>
    </cfRule>
    <cfRule type="expression" dxfId="580" priority="516">
      <formula>$B114="female-both"</formula>
    </cfRule>
  </conditionalFormatting>
  <conditionalFormatting sqref="J114:J116">
    <cfRule type="expression" dxfId="579" priority="509">
      <formula>$B114="female"</formula>
    </cfRule>
    <cfRule type="expression" dxfId="578" priority="510">
      <formula>$B114="male"</formula>
    </cfRule>
    <cfRule type="expression" dxfId="577" priority="511">
      <formula>$B114="male-both"</formula>
    </cfRule>
    <cfRule type="expression" dxfId="576" priority="512">
      <formula>$B114="female-both"</formula>
    </cfRule>
  </conditionalFormatting>
  <conditionalFormatting sqref="N114:N116">
    <cfRule type="expression" dxfId="575" priority="505">
      <formula>$B114="female"</formula>
    </cfRule>
    <cfRule type="expression" dxfId="574" priority="506">
      <formula>$B114="male"</formula>
    </cfRule>
    <cfRule type="expression" dxfId="573" priority="507">
      <formula>$B114="male-both"</formula>
    </cfRule>
    <cfRule type="expression" dxfId="572" priority="508">
      <formula>$B114="female-both"</formula>
    </cfRule>
  </conditionalFormatting>
  <conditionalFormatting sqref="A118:B119">
    <cfRule type="expression" dxfId="571" priority="501">
      <formula>$B118="female"</formula>
    </cfRule>
    <cfRule type="expression" dxfId="570" priority="502">
      <formula>$B118="male"</formula>
    </cfRule>
    <cfRule type="expression" dxfId="569" priority="503">
      <formula>$B118="male-both"</formula>
    </cfRule>
    <cfRule type="expression" dxfId="568" priority="504">
      <formula>$B118="female-both"</formula>
    </cfRule>
  </conditionalFormatting>
  <conditionalFormatting sqref="A117:B117">
    <cfRule type="expression" dxfId="567" priority="497">
      <formula>$B117="female"</formula>
    </cfRule>
    <cfRule type="expression" dxfId="566" priority="498">
      <formula>$B117="male"</formula>
    </cfRule>
    <cfRule type="expression" dxfId="565" priority="499">
      <formula>$B117="male-both"</formula>
    </cfRule>
    <cfRule type="expression" dxfId="564" priority="500">
      <formula>$B117="female-both"</formula>
    </cfRule>
  </conditionalFormatting>
  <conditionalFormatting sqref="C117:F119">
    <cfRule type="expression" dxfId="563" priority="493">
      <formula>$B117="female"</formula>
    </cfRule>
    <cfRule type="expression" dxfId="562" priority="494">
      <formula>$B117="male"</formula>
    </cfRule>
    <cfRule type="expression" dxfId="561" priority="495">
      <formula>$B117="male-both"</formula>
    </cfRule>
    <cfRule type="expression" dxfId="560" priority="496">
      <formula>$B117="female-both"</formula>
    </cfRule>
  </conditionalFormatting>
  <conditionalFormatting sqref="G117:G119">
    <cfRule type="expression" dxfId="559" priority="489">
      <formula>$B117="female"</formula>
    </cfRule>
    <cfRule type="expression" dxfId="558" priority="490">
      <formula>$B117="male"</formula>
    </cfRule>
    <cfRule type="expression" dxfId="557" priority="491">
      <formula>$B117="male-both"</formula>
    </cfRule>
    <cfRule type="expression" dxfId="556" priority="492">
      <formula>$B117="female-both"</formula>
    </cfRule>
  </conditionalFormatting>
  <conditionalFormatting sqref="K117:K119">
    <cfRule type="expression" dxfId="555" priority="485">
      <formula>$B117="female"</formula>
    </cfRule>
    <cfRule type="expression" dxfId="554" priority="486">
      <formula>$B117="male"</formula>
    </cfRule>
    <cfRule type="expression" dxfId="553" priority="487">
      <formula>$B117="male-both"</formula>
    </cfRule>
    <cfRule type="expression" dxfId="552" priority="488">
      <formula>$B117="female-both"</formula>
    </cfRule>
  </conditionalFormatting>
  <conditionalFormatting sqref="I117:I119">
    <cfRule type="expression" dxfId="551" priority="481">
      <formula>$B117="female"</formula>
    </cfRule>
    <cfRule type="expression" dxfId="550" priority="482">
      <formula>$B117="male"</formula>
    </cfRule>
    <cfRule type="expression" dxfId="549" priority="483">
      <formula>$B117="male-both"</formula>
    </cfRule>
    <cfRule type="expression" dxfId="548" priority="484">
      <formula>$B117="female-both"</formula>
    </cfRule>
  </conditionalFormatting>
  <conditionalFormatting sqref="M117:M119">
    <cfRule type="expression" dxfId="547" priority="477">
      <formula>$B117="female"</formula>
    </cfRule>
    <cfRule type="expression" dxfId="546" priority="478">
      <formula>$B117="male"</formula>
    </cfRule>
    <cfRule type="expression" dxfId="545" priority="479">
      <formula>$B117="male-both"</formula>
    </cfRule>
    <cfRule type="expression" dxfId="544" priority="480">
      <formula>$B117="female-both"</formula>
    </cfRule>
  </conditionalFormatting>
  <conditionalFormatting sqref="H117:H119">
    <cfRule type="expression" dxfId="543" priority="473">
      <formula>$B117="female"</formula>
    </cfRule>
    <cfRule type="expression" dxfId="542" priority="474">
      <formula>$B117="male"</formula>
    </cfRule>
    <cfRule type="expression" dxfId="541" priority="475">
      <formula>$B117="male-both"</formula>
    </cfRule>
    <cfRule type="expression" dxfId="540" priority="476">
      <formula>$B117="female-both"</formula>
    </cfRule>
  </conditionalFormatting>
  <conditionalFormatting sqref="L117:L119">
    <cfRule type="expression" dxfId="539" priority="469">
      <formula>$B117="female"</formula>
    </cfRule>
    <cfRule type="expression" dxfId="538" priority="470">
      <formula>$B117="male"</formula>
    </cfRule>
    <cfRule type="expression" dxfId="537" priority="471">
      <formula>$B117="male-both"</formula>
    </cfRule>
    <cfRule type="expression" dxfId="536" priority="472">
      <formula>$B117="female-both"</formula>
    </cfRule>
  </conditionalFormatting>
  <conditionalFormatting sqref="J117:J119">
    <cfRule type="expression" dxfId="535" priority="465">
      <formula>$B117="female"</formula>
    </cfRule>
    <cfRule type="expression" dxfId="534" priority="466">
      <formula>$B117="male"</formula>
    </cfRule>
    <cfRule type="expression" dxfId="533" priority="467">
      <formula>$B117="male-both"</formula>
    </cfRule>
    <cfRule type="expression" dxfId="532" priority="468">
      <formula>$B117="female-both"</formula>
    </cfRule>
  </conditionalFormatting>
  <conditionalFormatting sqref="N117:N119">
    <cfRule type="expression" dxfId="531" priority="461">
      <formula>$B117="female"</formula>
    </cfRule>
    <cfRule type="expression" dxfId="530" priority="462">
      <formula>$B117="male"</formula>
    </cfRule>
    <cfRule type="expression" dxfId="529" priority="463">
      <formula>$B117="male-both"</formula>
    </cfRule>
    <cfRule type="expression" dxfId="528" priority="464">
      <formula>$B117="female-both"</formula>
    </cfRule>
  </conditionalFormatting>
  <conditionalFormatting sqref="A121:B122">
    <cfRule type="expression" dxfId="527" priority="457">
      <formula>$B121="female"</formula>
    </cfRule>
    <cfRule type="expression" dxfId="526" priority="458">
      <formula>$B121="male"</formula>
    </cfRule>
    <cfRule type="expression" dxfId="525" priority="459">
      <formula>$B121="male-both"</formula>
    </cfRule>
    <cfRule type="expression" dxfId="524" priority="460">
      <formula>$B121="female-both"</formula>
    </cfRule>
  </conditionalFormatting>
  <conditionalFormatting sqref="A120:B120">
    <cfRule type="expression" dxfId="523" priority="453">
      <formula>$B120="female"</formula>
    </cfRule>
    <cfRule type="expression" dxfId="522" priority="454">
      <formula>$B120="male"</formula>
    </cfRule>
    <cfRule type="expression" dxfId="521" priority="455">
      <formula>$B120="male-both"</formula>
    </cfRule>
    <cfRule type="expression" dxfId="520" priority="456">
      <formula>$B120="female-both"</formula>
    </cfRule>
  </conditionalFormatting>
  <conditionalFormatting sqref="C120:F122">
    <cfRule type="expression" dxfId="519" priority="449">
      <formula>$B120="female"</formula>
    </cfRule>
    <cfRule type="expression" dxfId="518" priority="450">
      <formula>$B120="male"</formula>
    </cfRule>
    <cfRule type="expression" dxfId="517" priority="451">
      <formula>$B120="male-both"</formula>
    </cfRule>
    <cfRule type="expression" dxfId="516" priority="452">
      <formula>$B120="female-both"</formula>
    </cfRule>
  </conditionalFormatting>
  <conditionalFormatting sqref="G120:G122">
    <cfRule type="expression" dxfId="515" priority="445">
      <formula>$B120="female"</formula>
    </cfRule>
    <cfRule type="expression" dxfId="514" priority="446">
      <formula>$B120="male"</formula>
    </cfRule>
    <cfRule type="expression" dxfId="513" priority="447">
      <formula>$B120="male-both"</formula>
    </cfRule>
    <cfRule type="expression" dxfId="512" priority="448">
      <formula>$B120="female-both"</formula>
    </cfRule>
  </conditionalFormatting>
  <conditionalFormatting sqref="K120:K122">
    <cfRule type="expression" dxfId="511" priority="441">
      <formula>$B120="female"</formula>
    </cfRule>
    <cfRule type="expression" dxfId="510" priority="442">
      <formula>$B120="male"</formula>
    </cfRule>
    <cfRule type="expression" dxfId="509" priority="443">
      <formula>$B120="male-both"</formula>
    </cfRule>
    <cfRule type="expression" dxfId="508" priority="444">
      <formula>$B120="female-both"</formula>
    </cfRule>
  </conditionalFormatting>
  <conditionalFormatting sqref="I120:I122">
    <cfRule type="expression" dxfId="507" priority="437">
      <formula>$B120="female"</formula>
    </cfRule>
    <cfRule type="expression" dxfId="506" priority="438">
      <formula>$B120="male"</formula>
    </cfRule>
    <cfRule type="expression" dxfId="505" priority="439">
      <formula>$B120="male-both"</formula>
    </cfRule>
    <cfRule type="expression" dxfId="504" priority="440">
      <formula>$B120="female-both"</formula>
    </cfRule>
  </conditionalFormatting>
  <conditionalFormatting sqref="M120:M122">
    <cfRule type="expression" dxfId="503" priority="433">
      <formula>$B120="female"</formula>
    </cfRule>
    <cfRule type="expression" dxfId="502" priority="434">
      <formula>$B120="male"</formula>
    </cfRule>
    <cfRule type="expression" dxfId="501" priority="435">
      <formula>$B120="male-both"</formula>
    </cfRule>
    <cfRule type="expression" dxfId="500" priority="436">
      <formula>$B120="female-both"</formula>
    </cfRule>
  </conditionalFormatting>
  <conditionalFormatting sqref="H120:H122">
    <cfRule type="expression" dxfId="499" priority="429">
      <formula>$B120="female"</formula>
    </cfRule>
    <cfRule type="expression" dxfId="498" priority="430">
      <formula>$B120="male"</formula>
    </cfRule>
    <cfRule type="expression" dxfId="497" priority="431">
      <formula>$B120="male-both"</formula>
    </cfRule>
    <cfRule type="expression" dxfId="496" priority="432">
      <formula>$B120="female-both"</formula>
    </cfRule>
  </conditionalFormatting>
  <conditionalFormatting sqref="L120:L122">
    <cfRule type="expression" dxfId="495" priority="425">
      <formula>$B120="female"</formula>
    </cfRule>
    <cfRule type="expression" dxfId="494" priority="426">
      <formula>$B120="male"</formula>
    </cfRule>
    <cfRule type="expression" dxfId="493" priority="427">
      <formula>$B120="male-both"</formula>
    </cfRule>
    <cfRule type="expression" dxfId="492" priority="428">
      <formula>$B120="female-both"</formula>
    </cfRule>
  </conditionalFormatting>
  <conditionalFormatting sqref="J120:J122">
    <cfRule type="expression" dxfId="491" priority="421">
      <formula>$B120="female"</formula>
    </cfRule>
    <cfRule type="expression" dxfId="490" priority="422">
      <formula>$B120="male"</formula>
    </cfRule>
    <cfRule type="expression" dxfId="489" priority="423">
      <formula>$B120="male-both"</formula>
    </cfRule>
    <cfRule type="expression" dxfId="488" priority="424">
      <formula>$B120="female-both"</formula>
    </cfRule>
  </conditionalFormatting>
  <conditionalFormatting sqref="N120:N122">
    <cfRule type="expression" dxfId="487" priority="417">
      <formula>$B120="female"</formula>
    </cfRule>
    <cfRule type="expression" dxfId="486" priority="418">
      <formula>$B120="male"</formula>
    </cfRule>
    <cfRule type="expression" dxfId="485" priority="419">
      <formula>$B120="male-both"</formula>
    </cfRule>
    <cfRule type="expression" dxfId="484" priority="420">
      <formula>$B120="female-both"</formula>
    </cfRule>
  </conditionalFormatting>
  <conditionalFormatting sqref="A124:B125">
    <cfRule type="expression" dxfId="483" priority="413">
      <formula>$B124="female"</formula>
    </cfRule>
    <cfRule type="expression" dxfId="482" priority="414">
      <formula>$B124="male"</formula>
    </cfRule>
    <cfRule type="expression" dxfId="481" priority="415">
      <formula>$B124="male-both"</formula>
    </cfRule>
    <cfRule type="expression" dxfId="480" priority="416">
      <formula>$B124="female-both"</formula>
    </cfRule>
  </conditionalFormatting>
  <conditionalFormatting sqref="A123:B123">
    <cfRule type="expression" dxfId="479" priority="409">
      <formula>$B123="female"</formula>
    </cfRule>
    <cfRule type="expression" dxfId="478" priority="410">
      <formula>$B123="male"</formula>
    </cfRule>
    <cfRule type="expression" dxfId="477" priority="411">
      <formula>$B123="male-both"</formula>
    </cfRule>
    <cfRule type="expression" dxfId="476" priority="412">
      <formula>$B123="female-both"</formula>
    </cfRule>
  </conditionalFormatting>
  <conditionalFormatting sqref="C123:F125">
    <cfRule type="expression" dxfId="475" priority="405">
      <formula>$B123="female"</formula>
    </cfRule>
    <cfRule type="expression" dxfId="474" priority="406">
      <formula>$B123="male"</formula>
    </cfRule>
    <cfRule type="expression" dxfId="473" priority="407">
      <formula>$B123="male-both"</formula>
    </cfRule>
    <cfRule type="expression" dxfId="472" priority="408">
      <formula>$B123="female-both"</formula>
    </cfRule>
  </conditionalFormatting>
  <conditionalFormatting sqref="G123:G125">
    <cfRule type="expression" dxfId="471" priority="401">
      <formula>$B123="female"</formula>
    </cfRule>
    <cfRule type="expression" dxfId="470" priority="402">
      <formula>$B123="male"</formula>
    </cfRule>
    <cfRule type="expression" dxfId="469" priority="403">
      <formula>$B123="male-both"</formula>
    </cfRule>
    <cfRule type="expression" dxfId="468" priority="404">
      <formula>$B123="female-both"</formula>
    </cfRule>
  </conditionalFormatting>
  <conditionalFormatting sqref="K123:K125">
    <cfRule type="expression" dxfId="467" priority="397">
      <formula>$B123="female"</formula>
    </cfRule>
    <cfRule type="expression" dxfId="466" priority="398">
      <formula>$B123="male"</formula>
    </cfRule>
    <cfRule type="expression" dxfId="465" priority="399">
      <formula>$B123="male-both"</formula>
    </cfRule>
    <cfRule type="expression" dxfId="464" priority="400">
      <formula>$B123="female-both"</formula>
    </cfRule>
  </conditionalFormatting>
  <conditionalFormatting sqref="I123:I125">
    <cfRule type="expression" dxfId="463" priority="393">
      <formula>$B123="female"</formula>
    </cfRule>
    <cfRule type="expression" dxfId="462" priority="394">
      <formula>$B123="male"</formula>
    </cfRule>
    <cfRule type="expression" dxfId="461" priority="395">
      <formula>$B123="male-both"</formula>
    </cfRule>
    <cfRule type="expression" dxfId="460" priority="396">
      <formula>$B123="female-both"</formula>
    </cfRule>
  </conditionalFormatting>
  <conditionalFormatting sqref="M123:M125">
    <cfRule type="expression" dxfId="459" priority="389">
      <formula>$B123="female"</formula>
    </cfRule>
    <cfRule type="expression" dxfId="458" priority="390">
      <formula>$B123="male"</formula>
    </cfRule>
    <cfRule type="expression" dxfId="457" priority="391">
      <formula>$B123="male-both"</formula>
    </cfRule>
    <cfRule type="expression" dxfId="456" priority="392">
      <formula>$B123="female-both"</formula>
    </cfRule>
  </conditionalFormatting>
  <conditionalFormatting sqref="H123:H125">
    <cfRule type="expression" dxfId="455" priority="385">
      <formula>$B123="female"</formula>
    </cfRule>
    <cfRule type="expression" dxfId="454" priority="386">
      <formula>$B123="male"</formula>
    </cfRule>
    <cfRule type="expression" dxfId="453" priority="387">
      <formula>$B123="male-both"</formula>
    </cfRule>
    <cfRule type="expression" dxfId="452" priority="388">
      <formula>$B123="female-both"</formula>
    </cfRule>
  </conditionalFormatting>
  <conditionalFormatting sqref="L123:L125">
    <cfRule type="expression" dxfId="451" priority="381">
      <formula>$B123="female"</formula>
    </cfRule>
    <cfRule type="expression" dxfId="450" priority="382">
      <formula>$B123="male"</formula>
    </cfRule>
    <cfRule type="expression" dxfId="449" priority="383">
      <formula>$B123="male-both"</formula>
    </cfRule>
    <cfRule type="expression" dxfId="448" priority="384">
      <formula>$B123="female-both"</formula>
    </cfRule>
  </conditionalFormatting>
  <conditionalFormatting sqref="J123:J125">
    <cfRule type="expression" dxfId="447" priority="377">
      <formula>$B123="female"</formula>
    </cfRule>
    <cfRule type="expression" dxfId="446" priority="378">
      <formula>$B123="male"</formula>
    </cfRule>
    <cfRule type="expression" dxfId="445" priority="379">
      <formula>$B123="male-both"</formula>
    </cfRule>
    <cfRule type="expression" dxfId="444" priority="380">
      <formula>$B123="female-both"</formula>
    </cfRule>
  </conditionalFormatting>
  <conditionalFormatting sqref="N123:N125">
    <cfRule type="expression" dxfId="443" priority="373">
      <formula>$B123="female"</formula>
    </cfRule>
    <cfRule type="expression" dxfId="442" priority="374">
      <formula>$B123="male"</formula>
    </cfRule>
    <cfRule type="expression" dxfId="441" priority="375">
      <formula>$B123="male-both"</formula>
    </cfRule>
    <cfRule type="expression" dxfId="440" priority="376">
      <formula>$B123="female-both"</formula>
    </cfRule>
  </conditionalFormatting>
  <conditionalFormatting sqref="A128:B129">
    <cfRule type="expression" dxfId="439" priority="369">
      <formula>$B128="female"</formula>
    </cfRule>
    <cfRule type="expression" dxfId="438" priority="370">
      <formula>$B128="male"</formula>
    </cfRule>
    <cfRule type="expression" dxfId="437" priority="371">
      <formula>$B128="male-both"</formula>
    </cfRule>
    <cfRule type="expression" dxfId="436" priority="372">
      <formula>$B128="female-both"</formula>
    </cfRule>
  </conditionalFormatting>
  <conditionalFormatting sqref="A127:B127">
    <cfRule type="expression" dxfId="435" priority="365">
      <formula>$B127="female"</formula>
    </cfRule>
    <cfRule type="expression" dxfId="434" priority="366">
      <formula>$B127="male"</formula>
    </cfRule>
    <cfRule type="expression" dxfId="433" priority="367">
      <formula>$B127="male-both"</formula>
    </cfRule>
    <cfRule type="expression" dxfId="432" priority="368">
      <formula>$B127="female-both"</formula>
    </cfRule>
  </conditionalFormatting>
  <conditionalFormatting sqref="C127:F129">
    <cfRule type="expression" dxfId="431" priority="361">
      <formula>$B127="female"</formula>
    </cfRule>
    <cfRule type="expression" dxfId="430" priority="362">
      <formula>$B127="male"</formula>
    </cfRule>
    <cfRule type="expression" dxfId="429" priority="363">
      <formula>$B127="male-both"</formula>
    </cfRule>
    <cfRule type="expression" dxfId="428" priority="364">
      <formula>$B127="female-both"</formula>
    </cfRule>
  </conditionalFormatting>
  <conditionalFormatting sqref="G127:G129">
    <cfRule type="expression" dxfId="427" priority="325">
      <formula>$B127="female"</formula>
    </cfRule>
    <cfRule type="expression" dxfId="426" priority="326">
      <formula>$B127="male"</formula>
    </cfRule>
    <cfRule type="expression" dxfId="425" priority="327">
      <formula>$B127="male-both"</formula>
    </cfRule>
    <cfRule type="expression" dxfId="424" priority="328">
      <formula>$B127="female-both"</formula>
    </cfRule>
  </conditionalFormatting>
  <conditionalFormatting sqref="I127:I129">
    <cfRule type="expression" dxfId="423" priority="321">
      <formula>$B127="female"</formula>
    </cfRule>
    <cfRule type="expression" dxfId="422" priority="322">
      <formula>$B127="male"</formula>
    </cfRule>
    <cfRule type="expression" dxfId="421" priority="323">
      <formula>$B127="male-both"</formula>
    </cfRule>
    <cfRule type="expression" dxfId="420" priority="324">
      <formula>$B127="female-both"</formula>
    </cfRule>
  </conditionalFormatting>
  <conditionalFormatting sqref="K127:K129">
    <cfRule type="expression" dxfId="419" priority="317">
      <formula>$B127="female"</formula>
    </cfRule>
    <cfRule type="expression" dxfId="418" priority="318">
      <formula>$B127="male"</formula>
    </cfRule>
    <cfRule type="expression" dxfId="417" priority="319">
      <formula>$B127="male-both"</formula>
    </cfRule>
    <cfRule type="expression" dxfId="416" priority="320">
      <formula>$B127="female-both"</formula>
    </cfRule>
  </conditionalFormatting>
  <conditionalFormatting sqref="M127:M129">
    <cfRule type="expression" dxfId="415" priority="313">
      <formula>$B127="female"</formula>
    </cfRule>
    <cfRule type="expression" dxfId="414" priority="314">
      <formula>$B127="male"</formula>
    </cfRule>
    <cfRule type="expression" dxfId="413" priority="315">
      <formula>$B127="male-both"</formula>
    </cfRule>
    <cfRule type="expression" dxfId="412" priority="316">
      <formula>$B127="female-both"</formula>
    </cfRule>
  </conditionalFormatting>
  <conditionalFormatting sqref="H127:H129">
    <cfRule type="expression" dxfId="411" priority="309">
      <formula>$B127="female"</formula>
    </cfRule>
    <cfRule type="expression" dxfId="410" priority="310">
      <formula>$B127="male"</formula>
    </cfRule>
    <cfRule type="expression" dxfId="409" priority="311">
      <formula>$B127="male-both"</formula>
    </cfRule>
    <cfRule type="expression" dxfId="408" priority="312">
      <formula>$B127="female-both"</formula>
    </cfRule>
  </conditionalFormatting>
  <conditionalFormatting sqref="J127:J129">
    <cfRule type="expression" dxfId="407" priority="305">
      <formula>$B127="female"</formula>
    </cfRule>
    <cfRule type="expression" dxfId="406" priority="306">
      <formula>$B127="male"</formula>
    </cfRule>
    <cfRule type="expression" dxfId="405" priority="307">
      <formula>$B127="male-both"</formula>
    </cfRule>
    <cfRule type="expression" dxfId="404" priority="308">
      <formula>$B127="female-both"</formula>
    </cfRule>
  </conditionalFormatting>
  <conditionalFormatting sqref="L127:L129">
    <cfRule type="expression" dxfId="403" priority="301">
      <formula>$B127="female"</formula>
    </cfRule>
    <cfRule type="expression" dxfId="402" priority="302">
      <formula>$B127="male"</formula>
    </cfRule>
    <cfRule type="expression" dxfId="401" priority="303">
      <formula>$B127="male-both"</formula>
    </cfRule>
    <cfRule type="expression" dxfId="400" priority="304">
      <formula>$B127="female-both"</formula>
    </cfRule>
  </conditionalFormatting>
  <conditionalFormatting sqref="N127:N129">
    <cfRule type="expression" dxfId="399" priority="297">
      <formula>$B127="female"</formula>
    </cfRule>
    <cfRule type="expression" dxfId="398" priority="298">
      <formula>$B127="male"</formula>
    </cfRule>
    <cfRule type="expression" dxfId="397" priority="299">
      <formula>$B127="male-both"</formula>
    </cfRule>
    <cfRule type="expression" dxfId="396" priority="300">
      <formula>$B127="female-both"</formula>
    </cfRule>
  </conditionalFormatting>
  <conditionalFormatting sqref="O4:O69">
    <cfRule type="expression" dxfId="395" priority="293">
      <formula>$B4="female"</formula>
    </cfRule>
    <cfRule type="expression" dxfId="394" priority="294">
      <formula>$B4="male"</formula>
    </cfRule>
    <cfRule type="expression" dxfId="393" priority="295">
      <formula>$B4="male-both"</formula>
    </cfRule>
    <cfRule type="expression" dxfId="392" priority="296">
      <formula>$B4="female-both"</formula>
    </cfRule>
  </conditionalFormatting>
  <conditionalFormatting sqref="Q4:Q69">
    <cfRule type="expression" dxfId="391" priority="289">
      <formula>$B4="female"</formula>
    </cfRule>
    <cfRule type="expression" dxfId="390" priority="290">
      <formula>$B4="male"</formula>
    </cfRule>
    <cfRule type="expression" dxfId="389" priority="291">
      <formula>$B4="male-both"</formula>
    </cfRule>
    <cfRule type="expression" dxfId="388" priority="292">
      <formula>$B4="female-both"</formula>
    </cfRule>
  </conditionalFormatting>
  <conditionalFormatting sqref="P4:P69">
    <cfRule type="expression" dxfId="387" priority="285">
      <formula>$B4="female"</formula>
    </cfRule>
    <cfRule type="expression" dxfId="386" priority="286">
      <formula>$B4="male"</formula>
    </cfRule>
    <cfRule type="expression" dxfId="385" priority="287">
      <formula>$B4="male-both"</formula>
    </cfRule>
    <cfRule type="expression" dxfId="384" priority="288">
      <formula>$B4="female-both"</formula>
    </cfRule>
  </conditionalFormatting>
  <conditionalFormatting sqref="R4:R69">
    <cfRule type="expression" dxfId="383" priority="281">
      <formula>$B4="female"</formula>
    </cfRule>
    <cfRule type="expression" dxfId="382" priority="282">
      <formula>$B4="male"</formula>
    </cfRule>
    <cfRule type="expression" dxfId="381" priority="283">
      <formula>$B4="male-both"</formula>
    </cfRule>
    <cfRule type="expression" dxfId="380" priority="284">
      <formula>$B4="female-both"</formula>
    </cfRule>
  </conditionalFormatting>
  <conditionalFormatting sqref="O70:O84">
    <cfRule type="expression" dxfId="379" priority="277">
      <formula>$B70="female"</formula>
    </cfRule>
    <cfRule type="expression" dxfId="378" priority="278">
      <formula>$B70="male"</formula>
    </cfRule>
    <cfRule type="expression" dxfId="377" priority="279">
      <formula>$B70="male-both"</formula>
    </cfRule>
    <cfRule type="expression" dxfId="376" priority="280">
      <formula>$B70="female-both"</formula>
    </cfRule>
  </conditionalFormatting>
  <conditionalFormatting sqref="Q70:Q84">
    <cfRule type="expression" dxfId="375" priority="273">
      <formula>$B70="female"</formula>
    </cfRule>
    <cfRule type="expression" dxfId="374" priority="274">
      <formula>$B70="male"</formula>
    </cfRule>
    <cfRule type="expression" dxfId="373" priority="275">
      <formula>$B70="male-both"</formula>
    </cfRule>
    <cfRule type="expression" dxfId="372" priority="276">
      <formula>$B70="female-both"</formula>
    </cfRule>
  </conditionalFormatting>
  <conditionalFormatting sqref="P70:P84">
    <cfRule type="expression" dxfId="371" priority="269">
      <formula>$B70="female"</formula>
    </cfRule>
    <cfRule type="expression" dxfId="370" priority="270">
      <formula>$B70="male"</formula>
    </cfRule>
    <cfRule type="expression" dxfId="369" priority="271">
      <formula>$B70="male-both"</formula>
    </cfRule>
    <cfRule type="expression" dxfId="368" priority="272">
      <formula>$B70="female-both"</formula>
    </cfRule>
  </conditionalFormatting>
  <conditionalFormatting sqref="R70:R84">
    <cfRule type="expression" dxfId="367" priority="265">
      <formula>$B70="female"</formula>
    </cfRule>
    <cfRule type="expression" dxfId="366" priority="266">
      <formula>$B70="male"</formula>
    </cfRule>
    <cfRule type="expression" dxfId="365" priority="267">
      <formula>$B70="male-both"</formula>
    </cfRule>
    <cfRule type="expression" dxfId="364" priority="268">
      <formula>$B70="female-both"</formula>
    </cfRule>
  </conditionalFormatting>
  <conditionalFormatting sqref="A135:B136">
    <cfRule type="expression" dxfId="363" priority="261">
      <formula>$B135="female"</formula>
    </cfRule>
    <cfRule type="expression" dxfId="362" priority="262">
      <formula>$B135="male"</formula>
    </cfRule>
    <cfRule type="expression" dxfId="361" priority="263">
      <formula>$B135="male-both"</formula>
    </cfRule>
    <cfRule type="expression" dxfId="360" priority="264">
      <formula>$B135="female-both"</formula>
    </cfRule>
  </conditionalFormatting>
  <conditionalFormatting sqref="A134:B134">
    <cfRule type="expression" dxfId="359" priority="257">
      <formula>$B134="female"</formula>
    </cfRule>
    <cfRule type="expression" dxfId="358" priority="258">
      <formula>$B134="male"</formula>
    </cfRule>
    <cfRule type="expression" dxfId="357" priority="259">
      <formula>$B134="male-both"</formula>
    </cfRule>
    <cfRule type="expression" dxfId="356" priority="260">
      <formula>$B134="female-both"</formula>
    </cfRule>
  </conditionalFormatting>
  <conditionalFormatting sqref="C134:F136">
    <cfRule type="expression" dxfId="355" priority="253">
      <formula>$B134="female"</formula>
    </cfRule>
    <cfRule type="expression" dxfId="354" priority="254">
      <formula>$B134="male"</formula>
    </cfRule>
    <cfRule type="expression" dxfId="353" priority="255">
      <formula>$B134="male-both"</formula>
    </cfRule>
    <cfRule type="expression" dxfId="352" priority="256">
      <formula>$B134="female-both"</formula>
    </cfRule>
  </conditionalFormatting>
  <conditionalFormatting sqref="G134:G136">
    <cfRule type="expression" dxfId="351" priority="249">
      <formula>$B134="female"</formula>
    </cfRule>
    <cfRule type="expression" dxfId="350" priority="250">
      <formula>$B134="male"</formula>
    </cfRule>
    <cfRule type="expression" dxfId="349" priority="251">
      <formula>$B134="male-both"</formula>
    </cfRule>
    <cfRule type="expression" dxfId="348" priority="252">
      <formula>$B134="female-both"</formula>
    </cfRule>
  </conditionalFormatting>
  <conditionalFormatting sqref="K134:K136">
    <cfRule type="expression" dxfId="347" priority="245">
      <formula>$B134="female"</formula>
    </cfRule>
    <cfRule type="expression" dxfId="346" priority="246">
      <formula>$B134="male"</formula>
    </cfRule>
    <cfRule type="expression" dxfId="345" priority="247">
      <formula>$B134="male-both"</formula>
    </cfRule>
    <cfRule type="expression" dxfId="344" priority="248">
      <formula>$B134="female-both"</formula>
    </cfRule>
  </conditionalFormatting>
  <conditionalFormatting sqref="I134:I136">
    <cfRule type="expression" dxfId="343" priority="241">
      <formula>$B134="female"</formula>
    </cfRule>
    <cfRule type="expression" dxfId="342" priority="242">
      <formula>$B134="male"</formula>
    </cfRule>
    <cfRule type="expression" dxfId="341" priority="243">
      <formula>$B134="male-both"</formula>
    </cfRule>
    <cfRule type="expression" dxfId="340" priority="244">
      <formula>$B134="female-both"</formula>
    </cfRule>
  </conditionalFormatting>
  <conditionalFormatting sqref="M134:M136">
    <cfRule type="expression" dxfId="339" priority="237">
      <formula>$B134="female"</formula>
    </cfRule>
    <cfRule type="expression" dxfId="338" priority="238">
      <formula>$B134="male"</formula>
    </cfRule>
    <cfRule type="expression" dxfId="337" priority="239">
      <formula>$B134="male-both"</formula>
    </cfRule>
    <cfRule type="expression" dxfId="336" priority="240">
      <formula>$B134="female-both"</formula>
    </cfRule>
  </conditionalFormatting>
  <conditionalFormatting sqref="H134:H136">
    <cfRule type="expression" dxfId="335" priority="233">
      <formula>$B134="female"</formula>
    </cfRule>
    <cfRule type="expression" dxfId="334" priority="234">
      <formula>$B134="male"</formula>
    </cfRule>
    <cfRule type="expression" dxfId="333" priority="235">
      <formula>$B134="male-both"</formula>
    </cfRule>
    <cfRule type="expression" dxfId="332" priority="236">
      <formula>$B134="female-both"</formula>
    </cfRule>
  </conditionalFormatting>
  <conditionalFormatting sqref="L134:L136">
    <cfRule type="expression" dxfId="331" priority="229">
      <formula>$B134="female"</formula>
    </cfRule>
    <cfRule type="expression" dxfId="330" priority="230">
      <formula>$B134="male"</formula>
    </cfRule>
    <cfRule type="expression" dxfId="329" priority="231">
      <formula>$B134="male-both"</formula>
    </cfRule>
    <cfRule type="expression" dxfId="328" priority="232">
      <formula>$B134="female-both"</formula>
    </cfRule>
  </conditionalFormatting>
  <conditionalFormatting sqref="J134:J136">
    <cfRule type="expression" dxfId="327" priority="225">
      <formula>$B134="female"</formula>
    </cfRule>
    <cfRule type="expression" dxfId="326" priority="226">
      <formula>$B134="male"</formula>
    </cfRule>
    <cfRule type="expression" dxfId="325" priority="227">
      <formula>$B134="male-both"</formula>
    </cfRule>
    <cfRule type="expression" dxfId="324" priority="228">
      <formula>$B134="female-both"</formula>
    </cfRule>
  </conditionalFormatting>
  <conditionalFormatting sqref="N134:N136">
    <cfRule type="expression" dxfId="323" priority="221">
      <formula>$B134="female"</formula>
    </cfRule>
    <cfRule type="expression" dxfId="322" priority="222">
      <formula>$B134="male"</formula>
    </cfRule>
    <cfRule type="expression" dxfId="321" priority="223">
      <formula>$B134="male-both"</formula>
    </cfRule>
    <cfRule type="expression" dxfId="320" priority="224">
      <formula>$B134="female-both"</formula>
    </cfRule>
  </conditionalFormatting>
  <conditionalFormatting sqref="A138:B139">
    <cfRule type="expression" dxfId="319" priority="217">
      <formula>$B138="female"</formula>
    </cfRule>
    <cfRule type="expression" dxfId="318" priority="218">
      <formula>$B138="male"</formula>
    </cfRule>
    <cfRule type="expression" dxfId="317" priority="219">
      <formula>$B138="male-both"</formula>
    </cfRule>
    <cfRule type="expression" dxfId="316" priority="220">
      <formula>$B138="female-both"</formula>
    </cfRule>
  </conditionalFormatting>
  <conditionalFormatting sqref="A137:B137">
    <cfRule type="expression" dxfId="315" priority="213">
      <formula>$B137="female"</formula>
    </cfRule>
    <cfRule type="expression" dxfId="314" priority="214">
      <formula>$B137="male"</formula>
    </cfRule>
    <cfRule type="expression" dxfId="313" priority="215">
      <formula>$B137="male-both"</formula>
    </cfRule>
    <cfRule type="expression" dxfId="312" priority="216">
      <formula>$B137="female-both"</formula>
    </cfRule>
  </conditionalFormatting>
  <conditionalFormatting sqref="C137:F139">
    <cfRule type="expression" dxfId="311" priority="209">
      <formula>$B137="female"</formula>
    </cfRule>
    <cfRule type="expression" dxfId="310" priority="210">
      <formula>$B137="male"</formula>
    </cfRule>
    <cfRule type="expression" dxfId="309" priority="211">
      <formula>$B137="male-both"</formula>
    </cfRule>
    <cfRule type="expression" dxfId="308" priority="212">
      <formula>$B137="female-both"</formula>
    </cfRule>
  </conditionalFormatting>
  <conditionalFormatting sqref="G137:G139">
    <cfRule type="expression" dxfId="307" priority="205">
      <formula>$B137="female"</formula>
    </cfRule>
    <cfRule type="expression" dxfId="306" priority="206">
      <formula>$B137="male"</formula>
    </cfRule>
    <cfRule type="expression" dxfId="305" priority="207">
      <formula>$B137="male-both"</formula>
    </cfRule>
    <cfRule type="expression" dxfId="304" priority="208">
      <formula>$B137="female-both"</formula>
    </cfRule>
  </conditionalFormatting>
  <conditionalFormatting sqref="K137:K139">
    <cfRule type="expression" dxfId="303" priority="201">
      <formula>$B137="female"</formula>
    </cfRule>
    <cfRule type="expression" dxfId="302" priority="202">
      <formula>$B137="male"</formula>
    </cfRule>
    <cfRule type="expression" dxfId="301" priority="203">
      <formula>$B137="male-both"</formula>
    </cfRule>
    <cfRule type="expression" dxfId="300" priority="204">
      <formula>$B137="female-both"</formula>
    </cfRule>
  </conditionalFormatting>
  <conditionalFormatting sqref="I137:I139">
    <cfRule type="expression" dxfId="299" priority="197">
      <formula>$B137="female"</formula>
    </cfRule>
    <cfRule type="expression" dxfId="298" priority="198">
      <formula>$B137="male"</formula>
    </cfRule>
    <cfRule type="expression" dxfId="297" priority="199">
      <formula>$B137="male-both"</formula>
    </cfRule>
    <cfRule type="expression" dxfId="296" priority="200">
      <formula>$B137="female-both"</formula>
    </cfRule>
  </conditionalFormatting>
  <conditionalFormatting sqref="M137:M139">
    <cfRule type="expression" dxfId="295" priority="193">
      <formula>$B137="female"</formula>
    </cfRule>
    <cfRule type="expression" dxfId="294" priority="194">
      <formula>$B137="male"</formula>
    </cfRule>
    <cfRule type="expression" dxfId="293" priority="195">
      <formula>$B137="male-both"</formula>
    </cfRule>
    <cfRule type="expression" dxfId="292" priority="196">
      <formula>$B137="female-both"</formula>
    </cfRule>
  </conditionalFormatting>
  <conditionalFormatting sqref="H137:H139">
    <cfRule type="expression" dxfId="291" priority="189">
      <formula>$B137="female"</formula>
    </cfRule>
    <cfRule type="expression" dxfId="290" priority="190">
      <formula>$B137="male"</formula>
    </cfRule>
    <cfRule type="expression" dxfId="289" priority="191">
      <formula>$B137="male-both"</formula>
    </cfRule>
    <cfRule type="expression" dxfId="288" priority="192">
      <formula>$B137="female-both"</formula>
    </cfRule>
  </conditionalFormatting>
  <conditionalFormatting sqref="L137:L139">
    <cfRule type="expression" dxfId="287" priority="185">
      <formula>$B137="female"</formula>
    </cfRule>
    <cfRule type="expression" dxfId="286" priority="186">
      <formula>$B137="male"</formula>
    </cfRule>
    <cfRule type="expression" dxfId="285" priority="187">
      <formula>$B137="male-both"</formula>
    </cfRule>
    <cfRule type="expression" dxfId="284" priority="188">
      <formula>$B137="female-both"</formula>
    </cfRule>
  </conditionalFormatting>
  <conditionalFormatting sqref="J137:J139">
    <cfRule type="expression" dxfId="283" priority="181">
      <formula>$B137="female"</formula>
    </cfRule>
    <cfRule type="expression" dxfId="282" priority="182">
      <formula>$B137="male"</formula>
    </cfRule>
    <cfRule type="expression" dxfId="281" priority="183">
      <formula>$B137="male-both"</formula>
    </cfRule>
    <cfRule type="expression" dxfId="280" priority="184">
      <formula>$B137="female-both"</formula>
    </cfRule>
  </conditionalFormatting>
  <conditionalFormatting sqref="N137:N139">
    <cfRule type="expression" dxfId="279" priority="177">
      <formula>$B137="female"</formula>
    </cfRule>
    <cfRule type="expression" dxfId="278" priority="178">
      <formula>$B137="male"</formula>
    </cfRule>
    <cfRule type="expression" dxfId="277" priority="179">
      <formula>$B137="male-both"</formula>
    </cfRule>
    <cfRule type="expression" dxfId="276" priority="180">
      <formula>$B137="female-both"</formula>
    </cfRule>
  </conditionalFormatting>
  <conditionalFormatting sqref="A141:B142">
    <cfRule type="expression" dxfId="275" priority="173">
      <formula>$B141="female"</formula>
    </cfRule>
    <cfRule type="expression" dxfId="274" priority="174">
      <formula>$B141="male"</formula>
    </cfRule>
    <cfRule type="expression" dxfId="273" priority="175">
      <formula>$B141="male-both"</formula>
    </cfRule>
    <cfRule type="expression" dxfId="272" priority="176">
      <formula>$B141="female-both"</formula>
    </cfRule>
  </conditionalFormatting>
  <conditionalFormatting sqref="A140:B140">
    <cfRule type="expression" dxfId="271" priority="169">
      <formula>$B140="female"</formula>
    </cfRule>
    <cfRule type="expression" dxfId="270" priority="170">
      <formula>$B140="male"</formula>
    </cfRule>
    <cfRule type="expression" dxfId="269" priority="171">
      <formula>$B140="male-both"</formula>
    </cfRule>
    <cfRule type="expression" dxfId="268" priority="172">
      <formula>$B140="female-both"</formula>
    </cfRule>
  </conditionalFormatting>
  <conditionalFormatting sqref="C140:F142">
    <cfRule type="expression" dxfId="267" priority="165">
      <formula>$B140="female"</formula>
    </cfRule>
    <cfRule type="expression" dxfId="266" priority="166">
      <formula>$B140="male"</formula>
    </cfRule>
    <cfRule type="expression" dxfId="265" priority="167">
      <formula>$B140="male-both"</formula>
    </cfRule>
    <cfRule type="expression" dxfId="264" priority="168">
      <formula>$B140="female-both"</formula>
    </cfRule>
  </conditionalFormatting>
  <conditionalFormatting sqref="G140:G142">
    <cfRule type="expression" dxfId="263" priority="161">
      <formula>$B140="female"</formula>
    </cfRule>
    <cfRule type="expression" dxfId="262" priority="162">
      <formula>$B140="male"</formula>
    </cfRule>
    <cfRule type="expression" dxfId="261" priority="163">
      <formula>$B140="male-both"</formula>
    </cfRule>
    <cfRule type="expression" dxfId="260" priority="164">
      <formula>$B140="female-both"</formula>
    </cfRule>
  </conditionalFormatting>
  <conditionalFormatting sqref="K140:K142">
    <cfRule type="expression" dxfId="259" priority="157">
      <formula>$B140="female"</formula>
    </cfRule>
    <cfRule type="expression" dxfId="258" priority="158">
      <formula>$B140="male"</formula>
    </cfRule>
    <cfRule type="expression" dxfId="257" priority="159">
      <formula>$B140="male-both"</formula>
    </cfRule>
    <cfRule type="expression" dxfId="256" priority="160">
      <formula>$B140="female-both"</formula>
    </cfRule>
  </conditionalFormatting>
  <conditionalFormatting sqref="I140:I142">
    <cfRule type="expression" dxfId="255" priority="153">
      <formula>$B140="female"</formula>
    </cfRule>
    <cfRule type="expression" dxfId="254" priority="154">
      <formula>$B140="male"</formula>
    </cfRule>
    <cfRule type="expression" dxfId="253" priority="155">
      <formula>$B140="male-both"</formula>
    </cfRule>
    <cfRule type="expression" dxfId="252" priority="156">
      <formula>$B140="female-both"</formula>
    </cfRule>
  </conditionalFormatting>
  <conditionalFormatting sqref="M140:M142">
    <cfRule type="expression" dxfId="251" priority="149">
      <formula>$B140="female"</formula>
    </cfRule>
    <cfRule type="expression" dxfId="250" priority="150">
      <formula>$B140="male"</formula>
    </cfRule>
    <cfRule type="expression" dxfId="249" priority="151">
      <formula>$B140="male-both"</formula>
    </cfRule>
    <cfRule type="expression" dxfId="248" priority="152">
      <formula>$B140="female-both"</formula>
    </cfRule>
  </conditionalFormatting>
  <conditionalFormatting sqref="H140:H142">
    <cfRule type="expression" dxfId="247" priority="145">
      <formula>$B140="female"</formula>
    </cfRule>
    <cfRule type="expression" dxfId="246" priority="146">
      <formula>$B140="male"</formula>
    </cfRule>
    <cfRule type="expression" dxfId="245" priority="147">
      <formula>$B140="male-both"</formula>
    </cfRule>
    <cfRule type="expression" dxfId="244" priority="148">
      <formula>$B140="female-both"</formula>
    </cfRule>
  </conditionalFormatting>
  <conditionalFormatting sqref="L140:L142">
    <cfRule type="expression" dxfId="243" priority="141">
      <formula>$B140="female"</formula>
    </cfRule>
    <cfRule type="expression" dxfId="242" priority="142">
      <formula>$B140="male"</formula>
    </cfRule>
    <cfRule type="expression" dxfId="241" priority="143">
      <formula>$B140="male-both"</formula>
    </cfRule>
    <cfRule type="expression" dxfId="240" priority="144">
      <formula>$B140="female-both"</formula>
    </cfRule>
  </conditionalFormatting>
  <conditionalFormatting sqref="J140:J142">
    <cfRule type="expression" dxfId="239" priority="137">
      <formula>$B140="female"</formula>
    </cfRule>
    <cfRule type="expression" dxfId="238" priority="138">
      <formula>$B140="male"</formula>
    </cfRule>
    <cfRule type="expression" dxfId="237" priority="139">
      <formula>$B140="male-both"</formula>
    </cfRule>
    <cfRule type="expression" dxfId="236" priority="140">
      <formula>$B140="female-both"</formula>
    </cfRule>
  </conditionalFormatting>
  <conditionalFormatting sqref="N140:N142">
    <cfRule type="expression" dxfId="235" priority="133">
      <formula>$B140="female"</formula>
    </cfRule>
    <cfRule type="expression" dxfId="234" priority="134">
      <formula>$B140="male"</formula>
    </cfRule>
    <cfRule type="expression" dxfId="233" priority="135">
      <formula>$B140="male-both"</formula>
    </cfRule>
    <cfRule type="expression" dxfId="232" priority="136">
      <formula>$B140="female-both"</formula>
    </cfRule>
  </conditionalFormatting>
  <conditionalFormatting sqref="A144:B145">
    <cfRule type="expression" dxfId="231" priority="129">
      <formula>$B144="female"</formula>
    </cfRule>
    <cfRule type="expression" dxfId="230" priority="130">
      <formula>$B144="male"</formula>
    </cfRule>
    <cfRule type="expression" dxfId="229" priority="131">
      <formula>$B144="male-both"</formula>
    </cfRule>
    <cfRule type="expression" dxfId="228" priority="132">
      <formula>$B144="female-both"</formula>
    </cfRule>
  </conditionalFormatting>
  <conditionalFormatting sqref="A143:B143">
    <cfRule type="expression" dxfId="227" priority="125">
      <formula>$B143="female"</formula>
    </cfRule>
    <cfRule type="expression" dxfId="226" priority="126">
      <formula>$B143="male"</formula>
    </cfRule>
    <cfRule type="expression" dxfId="225" priority="127">
      <formula>$B143="male-both"</formula>
    </cfRule>
    <cfRule type="expression" dxfId="224" priority="128">
      <formula>$B143="female-both"</formula>
    </cfRule>
  </conditionalFormatting>
  <conditionalFormatting sqref="C143:F145">
    <cfRule type="expression" dxfId="223" priority="121">
      <formula>$B143="female"</formula>
    </cfRule>
    <cfRule type="expression" dxfId="222" priority="122">
      <formula>$B143="male"</formula>
    </cfRule>
    <cfRule type="expression" dxfId="221" priority="123">
      <formula>$B143="male-both"</formula>
    </cfRule>
    <cfRule type="expression" dxfId="220" priority="124">
      <formula>$B143="female-both"</formula>
    </cfRule>
  </conditionalFormatting>
  <conditionalFormatting sqref="G143:G145">
    <cfRule type="expression" dxfId="219" priority="117">
      <formula>$B143="female"</formula>
    </cfRule>
    <cfRule type="expression" dxfId="218" priority="118">
      <formula>$B143="male"</formula>
    </cfRule>
    <cfRule type="expression" dxfId="217" priority="119">
      <formula>$B143="male-both"</formula>
    </cfRule>
    <cfRule type="expression" dxfId="216" priority="120">
      <formula>$B143="female-both"</formula>
    </cfRule>
  </conditionalFormatting>
  <conditionalFormatting sqref="K143:K145">
    <cfRule type="expression" dxfId="215" priority="113">
      <formula>$B143="female"</formula>
    </cfRule>
    <cfRule type="expression" dxfId="214" priority="114">
      <formula>$B143="male"</formula>
    </cfRule>
    <cfRule type="expression" dxfId="213" priority="115">
      <formula>$B143="male-both"</formula>
    </cfRule>
    <cfRule type="expression" dxfId="212" priority="116">
      <formula>$B143="female-both"</formula>
    </cfRule>
  </conditionalFormatting>
  <conditionalFormatting sqref="I143:I145">
    <cfRule type="expression" dxfId="211" priority="109">
      <formula>$B143="female"</formula>
    </cfRule>
    <cfRule type="expression" dxfId="210" priority="110">
      <formula>$B143="male"</formula>
    </cfRule>
    <cfRule type="expression" dxfId="209" priority="111">
      <formula>$B143="male-both"</formula>
    </cfRule>
    <cfRule type="expression" dxfId="208" priority="112">
      <formula>$B143="female-both"</formula>
    </cfRule>
  </conditionalFormatting>
  <conditionalFormatting sqref="M143:M145">
    <cfRule type="expression" dxfId="207" priority="105">
      <formula>$B143="female"</formula>
    </cfRule>
    <cfRule type="expression" dxfId="206" priority="106">
      <formula>$B143="male"</formula>
    </cfRule>
    <cfRule type="expression" dxfId="205" priority="107">
      <formula>$B143="male-both"</formula>
    </cfRule>
    <cfRule type="expression" dxfId="204" priority="108">
      <formula>$B143="female-both"</formula>
    </cfRule>
  </conditionalFormatting>
  <conditionalFormatting sqref="H143:H145">
    <cfRule type="expression" dxfId="203" priority="101">
      <formula>$B143="female"</formula>
    </cfRule>
    <cfRule type="expression" dxfId="202" priority="102">
      <formula>$B143="male"</formula>
    </cfRule>
    <cfRule type="expression" dxfId="201" priority="103">
      <formula>$B143="male-both"</formula>
    </cfRule>
    <cfRule type="expression" dxfId="200" priority="104">
      <formula>$B143="female-both"</formula>
    </cfRule>
  </conditionalFormatting>
  <conditionalFormatting sqref="L143:L145">
    <cfRule type="expression" dxfId="199" priority="97">
      <formula>$B143="female"</formula>
    </cfRule>
    <cfRule type="expression" dxfId="198" priority="98">
      <formula>$B143="male"</formula>
    </cfRule>
    <cfRule type="expression" dxfId="197" priority="99">
      <formula>$B143="male-both"</formula>
    </cfRule>
    <cfRule type="expression" dxfId="196" priority="100">
      <formula>$B143="female-both"</formula>
    </cfRule>
  </conditionalFormatting>
  <conditionalFormatting sqref="J143:J145">
    <cfRule type="expression" dxfId="195" priority="93">
      <formula>$B143="female"</formula>
    </cfRule>
    <cfRule type="expression" dxfId="194" priority="94">
      <formula>$B143="male"</formula>
    </cfRule>
    <cfRule type="expression" dxfId="193" priority="95">
      <formula>$B143="male-both"</formula>
    </cfRule>
    <cfRule type="expression" dxfId="192" priority="96">
      <formula>$B143="female-both"</formula>
    </cfRule>
  </conditionalFormatting>
  <conditionalFormatting sqref="N143:N145">
    <cfRule type="expression" dxfId="191" priority="89">
      <formula>$B143="female"</formula>
    </cfRule>
    <cfRule type="expression" dxfId="190" priority="90">
      <formula>$B143="male"</formula>
    </cfRule>
    <cfRule type="expression" dxfId="189" priority="91">
      <formula>$B143="male-both"</formula>
    </cfRule>
    <cfRule type="expression" dxfId="188" priority="92">
      <formula>$B143="female-both"</formula>
    </cfRule>
  </conditionalFormatting>
  <conditionalFormatting sqref="A147:B148">
    <cfRule type="expression" dxfId="187" priority="85">
      <formula>$B147="female"</formula>
    </cfRule>
    <cfRule type="expression" dxfId="186" priority="86">
      <formula>$B147="male"</formula>
    </cfRule>
    <cfRule type="expression" dxfId="185" priority="87">
      <formula>$B147="male-both"</formula>
    </cfRule>
    <cfRule type="expression" dxfId="184" priority="88">
      <formula>$B147="female-both"</formula>
    </cfRule>
  </conditionalFormatting>
  <conditionalFormatting sqref="A146:B146">
    <cfRule type="expression" dxfId="183" priority="81">
      <formula>$B146="female"</formula>
    </cfRule>
    <cfRule type="expression" dxfId="182" priority="82">
      <formula>$B146="male"</formula>
    </cfRule>
    <cfRule type="expression" dxfId="181" priority="83">
      <formula>$B146="male-both"</formula>
    </cfRule>
    <cfRule type="expression" dxfId="180" priority="84">
      <formula>$B146="female-both"</formula>
    </cfRule>
  </conditionalFormatting>
  <conditionalFormatting sqref="C146:F148">
    <cfRule type="expression" dxfId="179" priority="77">
      <formula>$B146="female"</formula>
    </cfRule>
    <cfRule type="expression" dxfId="178" priority="78">
      <formula>$B146="male"</formula>
    </cfRule>
    <cfRule type="expression" dxfId="177" priority="79">
      <formula>$B146="male-both"</formula>
    </cfRule>
    <cfRule type="expression" dxfId="176" priority="80">
      <formula>$B146="female-both"</formula>
    </cfRule>
  </conditionalFormatting>
  <conditionalFormatting sqref="G146:G148">
    <cfRule type="expression" dxfId="175" priority="73">
      <formula>$B146="female"</formula>
    </cfRule>
    <cfRule type="expression" dxfId="174" priority="74">
      <formula>$B146="male"</formula>
    </cfRule>
    <cfRule type="expression" dxfId="173" priority="75">
      <formula>$B146="male-both"</formula>
    </cfRule>
    <cfRule type="expression" dxfId="172" priority="76">
      <formula>$B146="female-both"</formula>
    </cfRule>
  </conditionalFormatting>
  <conditionalFormatting sqref="K146:K148">
    <cfRule type="expression" dxfId="171" priority="69">
      <formula>$B146="female"</formula>
    </cfRule>
    <cfRule type="expression" dxfId="170" priority="70">
      <formula>$B146="male"</formula>
    </cfRule>
    <cfRule type="expression" dxfId="169" priority="71">
      <formula>$B146="male-both"</formula>
    </cfRule>
    <cfRule type="expression" dxfId="168" priority="72">
      <formula>$B146="female-both"</formula>
    </cfRule>
  </conditionalFormatting>
  <conditionalFormatting sqref="I146:I148">
    <cfRule type="expression" dxfId="167" priority="65">
      <formula>$B146="female"</formula>
    </cfRule>
    <cfRule type="expression" dxfId="166" priority="66">
      <formula>$B146="male"</formula>
    </cfRule>
    <cfRule type="expression" dxfId="165" priority="67">
      <formula>$B146="male-both"</formula>
    </cfRule>
    <cfRule type="expression" dxfId="164" priority="68">
      <formula>$B146="female-both"</formula>
    </cfRule>
  </conditionalFormatting>
  <conditionalFormatting sqref="M146:M148">
    <cfRule type="expression" dxfId="163" priority="61">
      <formula>$B146="female"</formula>
    </cfRule>
    <cfRule type="expression" dxfId="162" priority="62">
      <formula>$B146="male"</formula>
    </cfRule>
    <cfRule type="expression" dxfId="161" priority="63">
      <formula>$B146="male-both"</formula>
    </cfRule>
    <cfRule type="expression" dxfId="160" priority="64">
      <formula>$B146="female-both"</formula>
    </cfRule>
  </conditionalFormatting>
  <conditionalFormatting sqref="H146:H148">
    <cfRule type="expression" dxfId="159" priority="57">
      <formula>$B146="female"</formula>
    </cfRule>
    <cfRule type="expression" dxfId="158" priority="58">
      <formula>$B146="male"</formula>
    </cfRule>
    <cfRule type="expression" dxfId="157" priority="59">
      <formula>$B146="male-both"</formula>
    </cfRule>
    <cfRule type="expression" dxfId="156" priority="60">
      <formula>$B146="female-both"</formula>
    </cfRule>
  </conditionalFormatting>
  <conditionalFormatting sqref="L146:L148">
    <cfRule type="expression" dxfId="155" priority="53">
      <formula>$B146="female"</formula>
    </cfRule>
    <cfRule type="expression" dxfId="154" priority="54">
      <formula>$B146="male"</formula>
    </cfRule>
    <cfRule type="expression" dxfId="153" priority="55">
      <formula>$B146="male-both"</formula>
    </cfRule>
    <cfRule type="expression" dxfId="152" priority="56">
      <formula>$B146="female-both"</formula>
    </cfRule>
  </conditionalFormatting>
  <conditionalFormatting sqref="J146:J148">
    <cfRule type="expression" dxfId="151" priority="49">
      <formula>$B146="female"</formula>
    </cfRule>
    <cfRule type="expression" dxfId="150" priority="50">
      <formula>$B146="male"</formula>
    </cfRule>
    <cfRule type="expression" dxfId="149" priority="51">
      <formula>$B146="male-both"</formula>
    </cfRule>
    <cfRule type="expression" dxfId="148" priority="52">
      <formula>$B146="female-both"</formula>
    </cfRule>
  </conditionalFormatting>
  <conditionalFormatting sqref="N146:N148">
    <cfRule type="expression" dxfId="147" priority="45">
      <formula>$B146="female"</formula>
    </cfRule>
    <cfRule type="expression" dxfId="146" priority="46">
      <formula>$B146="male"</formula>
    </cfRule>
    <cfRule type="expression" dxfId="145" priority="47">
      <formula>$B146="male-both"</formula>
    </cfRule>
    <cfRule type="expression" dxfId="144" priority="48">
      <formula>$B146="female-both"</formula>
    </cfRule>
  </conditionalFormatting>
  <conditionalFormatting sqref="A151:B152">
    <cfRule type="expression" dxfId="143" priority="41">
      <formula>$B151="female"</formula>
    </cfRule>
    <cfRule type="expression" dxfId="142" priority="42">
      <formula>$B151="male"</formula>
    </cfRule>
    <cfRule type="expression" dxfId="141" priority="43">
      <formula>$B151="male-both"</formula>
    </cfRule>
    <cfRule type="expression" dxfId="140" priority="44">
      <formula>$B151="female-both"</formula>
    </cfRule>
  </conditionalFormatting>
  <conditionalFormatting sqref="A150:B150">
    <cfRule type="expression" dxfId="139" priority="37">
      <formula>$B150="female"</formula>
    </cfRule>
    <cfRule type="expression" dxfId="138" priority="38">
      <formula>$B150="male"</formula>
    </cfRule>
    <cfRule type="expression" dxfId="137" priority="39">
      <formula>$B150="male-both"</formula>
    </cfRule>
    <cfRule type="expression" dxfId="136" priority="40">
      <formula>$B150="female-both"</formula>
    </cfRule>
  </conditionalFormatting>
  <conditionalFormatting sqref="C150:F152">
    <cfRule type="expression" dxfId="135" priority="33">
      <formula>$B150="female"</formula>
    </cfRule>
    <cfRule type="expression" dxfId="134" priority="34">
      <formula>$B150="male"</formula>
    </cfRule>
    <cfRule type="expression" dxfId="133" priority="35">
      <formula>$B150="male-both"</formula>
    </cfRule>
    <cfRule type="expression" dxfId="132" priority="36">
      <formula>$B150="female-both"</formula>
    </cfRule>
  </conditionalFormatting>
  <conditionalFormatting sqref="G150:G152">
    <cfRule type="expression" dxfId="131" priority="29">
      <formula>$B150="female"</formula>
    </cfRule>
    <cfRule type="expression" dxfId="130" priority="30">
      <formula>$B150="male"</formula>
    </cfRule>
    <cfRule type="expression" dxfId="129" priority="31">
      <formula>$B150="male-both"</formula>
    </cfRule>
    <cfRule type="expression" dxfId="128" priority="32">
      <formula>$B150="female-both"</formula>
    </cfRule>
  </conditionalFormatting>
  <conditionalFormatting sqref="I150:I152">
    <cfRule type="expression" dxfId="127" priority="25">
      <formula>$B150="female"</formula>
    </cfRule>
    <cfRule type="expression" dxfId="126" priority="26">
      <formula>$B150="male"</formula>
    </cfRule>
    <cfRule type="expression" dxfId="125" priority="27">
      <formula>$B150="male-both"</formula>
    </cfRule>
    <cfRule type="expression" dxfId="124" priority="28">
      <formula>$B150="female-both"</formula>
    </cfRule>
  </conditionalFormatting>
  <conditionalFormatting sqref="K150:K152">
    <cfRule type="expression" dxfId="123" priority="21">
      <formula>$B150="female"</formula>
    </cfRule>
    <cfRule type="expression" dxfId="122" priority="22">
      <formula>$B150="male"</formula>
    </cfRule>
    <cfRule type="expression" dxfId="121" priority="23">
      <formula>$B150="male-both"</formula>
    </cfRule>
    <cfRule type="expression" dxfId="120" priority="24">
      <formula>$B150="female-both"</formula>
    </cfRule>
  </conditionalFormatting>
  <conditionalFormatting sqref="M150:M152">
    <cfRule type="expression" dxfId="119" priority="17">
      <formula>$B150="female"</formula>
    </cfRule>
    <cfRule type="expression" dxfId="118" priority="18">
      <formula>$B150="male"</formula>
    </cfRule>
    <cfRule type="expression" dxfId="117" priority="19">
      <formula>$B150="male-both"</formula>
    </cfRule>
    <cfRule type="expression" dxfId="116" priority="20">
      <formula>$B150="female-both"</formula>
    </cfRule>
  </conditionalFormatting>
  <conditionalFormatting sqref="H150:H152">
    <cfRule type="expression" dxfId="115" priority="13">
      <formula>$B150="female"</formula>
    </cfRule>
    <cfRule type="expression" dxfId="114" priority="14">
      <formula>$B150="male"</formula>
    </cfRule>
    <cfRule type="expression" dxfId="113" priority="15">
      <formula>$B150="male-both"</formula>
    </cfRule>
    <cfRule type="expression" dxfId="112" priority="16">
      <formula>$B150="female-both"</formula>
    </cfRule>
  </conditionalFormatting>
  <conditionalFormatting sqref="J150:J152">
    <cfRule type="expression" dxfId="111" priority="9">
      <formula>$B150="female"</formula>
    </cfRule>
    <cfRule type="expression" dxfId="110" priority="10">
      <formula>$B150="male"</formula>
    </cfRule>
    <cfRule type="expression" dxfId="109" priority="11">
      <formula>$B150="male-both"</formula>
    </cfRule>
    <cfRule type="expression" dxfId="108" priority="12">
      <formula>$B150="female-both"</formula>
    </cfRule>
  </conditionalFormatting>
  <conditionalFormatting sqref="L150:L152">
    <cfRule type="expression" dxfId="107" priority="5">
      <formula>$B150="female"</formula>
    </cfRule>
    <cfRule type="expression" dxfId="106" priority="6">
      <formula>$B150="male"</formula>
    </cfRule>
    <cfRule type="expression" dxfId="105" priority="7">
      <formula>$B150="male-both"</formula>
    </cfRule>
    <cfRule type="expression" dxfId="104" priority="8">
      <formula>$B150="female-both"</formula>
    </cfRule>
  </conditionalFormatting>
  <conditionalFormatting sqref="N150:N152">
    <cfRule type="expression" dxfId="103" priority="1">
      <formula>$B150="female"</formula>
    </cfRule>
    <cfRule type="expression" dxfId="102" priority="2">
      <formula>$B150="male"</formula>
    </cfRule>
    <cfRule type="expression" dxfId="101" priority="3">
      <formula>$B150="male-both"</formula>
    </cfRule>
    <cfRule type="expression" dxfId="100" priority="4">
      <formula>$B150="female-both"</formula>
    </cfRule>
  </conditionalFormatting>
  <pageMargins left="0.7" right="0.7" top="0.75" bottom="0.75" header="0.3" footer="0.3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62E-A600-44FF-A893-5DD201D8E55A}">
  <dimension ref="A2:Q24"/>
  <sheetViews>
    <sheetView tabSelected="1" zoomScale="145" zoomScaleNormal="145" workbookViewId="0">
      <selection activeCell="R15" sqref="R15"/>
    </sheetView>
  </sheetViews>
  <sheetFormatPr defaultRowHeight="14.5" x14ac:dyDescent="0.35"/>
  <cols>
    <col min="1" max="1" width="10.1796875" bestFit="1" customWidth="1"/>
    <col min="2" max="2" width="10.7265625" hidden="1" customWidth="1"/>
    <col min="3" max="3" width="10.7265625" customWidth="1"/>
    <col min="4" max="4" width="7.7265625" hidden="1" customWidth="1"/>
    <col min="5" max="13" width="8.7265625" hidden="1" customWidth="1"/>
  </cols>
  <sheetData>
    <row r="2" spans="1:17" x14ac:dyDescent="0.35">
      <c r="D2" s="40">
        <v>1</v>
      </c>
      <c r="E2" s="41"/>
      <c r="F2" s="40">
        <v>2</v>
      </c>
      <c r="G2" s="41"/>
      <c r="H2" s="40">
        <v>3</v>
      </c>
      <c r="I2" s="41"/>
      <c r="J2" s="40">
        <v>4</v>
      </c>
      <c r="K2" s="41"/>
      <c r="L2" s="40">
        <v>5</v>
      </c>
      <c r="M2" s="41"/>
      <c r="N2" s="44" t="s">
        <v>140</v>
      </c>
      <c r="O2" s="45"/>
      <c r="P2" s="45"/>
      <c r="Q2" s="45"/>
    </row>
    <row r="3" spans="1:17" x14ac:dyDescent="0.35">
      <c r="A3" s="1" t="s">
        <v>57</v>
      </c>
      <c r="B3" s="1" t="s">
        <v>137</v>
      </c>
      <c r="C3" s="1" t="s">
        <v>143</v>
      </c>
      <c r="D3" s="42" t="s">
        <v>138</v>
      </c>
      <c r="E3" s="43" t="s">
        <v>139</v>
      </c>
      <c r="F3" s="42" t="s">
        <v>138</v>
      </c>
      <c r="G3" s="43" t="s">
        <v>139</v>
      </c>
      <c r="H3" s="42" t="s">
        <v>138</v>
      </c>
      <c r="I3" s="43" t="s">
        <v>139</v>
      </c>
      <c r="J3" s="42" t="s">
        <v>138</v>
      </c>
      <c r="K3" s="43" t="s">
        <v>139</v>
      </c>
      <c r="L3" s="42" t="s">
        <v>138</v>
      </c>
      <c r="M3" s="43" t="s">
        <v>139</v>
      </c>
      <c r="N3" s="42" t="s">
        <v>138</v>
      </c>
      <c r="O3" s="42" t="s">
        <v>141</v>
      </c>
      <c r="P3" s="43" t="s">
        <v>139</v>
      </c>
      <c r="Q3" s="43" t="s">
        <v>142</v>
      </c>
    </row>
    <row r="4" spans="1:17" x14ac:dyDescent="0.35">
      <c r="A4" t="s">
        <v>51</v>
      </c>
      <c r="B4" s="26">
        <v>143193</v>
      </c>
      <c r="C4" s="26">
        <v>50</v>
      </c>
      <c r="D4" s="47">
        <v>0.60719999999999996</v>
      </c>
      <c r="E4" s="48">
        <v>7.4800000000000005E-2</v>
      </c>
      <c r="F4" s="8">
        <v>0.60649030000000004</v>
      </c>
      <c r="G4" s="2">
        <v>7.6423089999999999E-2</v>
      </c>
      <c r="H4" s="8">
        <v>0.60389110000000001</v>
      </c>
      <c r="I4" s="2">
        <v>7.0655659999999995E-2</v>
      </c>
      <c r="J4" s="8">
        <v>0.60945300000000002</v>
      </c>
      <c r="K4" s="2">
        <v>7.3072410000000004E-2</v>
      </c>
      <c r="L4" s="8">
        <v>0.61380270000000003</v>
      </c>
      <c r="M4" s="2">
        <v>7.900211E-2</v>
      </c>
      <c r="N4">
        <f t="shared" ref="N4:N5" si="0">AVERAGE(D4,F4,H4,J4,L4)</f>
        <v>0.60816742000000001</v>
      </c>
      <c r="O4">
        <f t="shared" ref="O4:O5" si="1">STDEV(D4,F4,H4,J4,L4)/SQRT(5)</f>
        <v>1.6650021367553894E-3</v>
      </c>
      <c r="P4">
        <f t="shared" ref="P4:P5" si="2">AVERAGE(E4,G4,I4,K4,M4)</f>
        <v>7.4790653999999998E-2</v>
      </c>
      <c r="Q4">
        <f t="shared" ref="Q4:Q5" si="3">STDEV(E4,G4,I4,K4,M4)/SQRT(5)</f>
        <v>1.4221785068218409E-3</v>
      </c>
    </row>
    <row r="5" spans="1:17" x14ac:dyDescent="0.35">
      <c r="A5" t="s">
        <v>51</v>
      </c>
      <c r="B5">
        <v>171832</v>
      </c>
      <c r="C5">
        <v>60</v>
      </c>
      <c r="D5" s="46">
        <v>0.60409999999999997</v>
      </c>
      <c r="E5" s="4">
        <v>7.1599999999999997E-2</v>
      </c>
      <c r="F5" s="46">
        <v>0.60921270000000005</v>
      </c>
      <c r="G5" s="4">
        <v>7.8966069999999999E-2</v>
      </c>
      <c r="H5" s="46">
        <v>0.61566390000000004</v>
      </c>
      <c r="I5" s="4">
        <v>7.9350180000000006E-2</v>
      </c>
      <c r="J5" s="46">
        <v>0.6136028</v>
      </c>
      <c r="K5" s="4">
        <v>8.1501409999999996E-2</v>
      </c>
      <c r="L5" s="46">
        <v>0.61420850000000005</v>
      </c>
      <c r="M5" s="4">
        <v>7.6353699999999997E-2</v>
      </c>
      <c r="N5">
        <f t="shared" si="0"/>
        <v>0.61135757999999996</v>
      </c>
      <c r="O5">
        <f t="shared" si="1"/>
        <v>2.1093378973981486E-3</v>
      </c>
      <c r="P5">
        <f t="shared" si="2"/>
        <v>7.7554272000000007E-2</v>
      </c>
      <c r="Q5">
        <f t="shared" si="3"/>
        <v>1.6984270032220994E-3</v>
      </c>
    </row>
    <row r="6" spans="1:17" x14ac:dyDescent="0.35">
      <c r="A6" t="s">
        <v>51</v>
      </c>
      <c r="B6">
        <v>200470</v>
      </c>
      <c r="C6">
        <v>70</v>
      </c>
      <c r="D6" s="46">
        <v>0.61880000000000002</v>
      </c>
      <c r="E6" s="4">
        <v>8.0699999999999994E-2</v>
      </c>
      <c r="F6" s="46">
        <v>0.61867369999999999</v>
      </c>
      <c r="G6" s="4">
        <v>8.2715419999999998E-2</v>
      </c>
      <c r="H6" s="46">
        <v>0.61426210000000003</v>
      </c>
      <c r="I6" s="4">
        <v>8.5243390000000002E-2</v>
      </c>
      <c r="J6" s="46">
        <v>0.61520330000000001</v>
      </c>
      <c r="K6" s="4">
        <v>7.8824820000000004E-2</v>
      </c>
      <c r="L6" s="46">
        <v>0.61189979999999999</v>
      </c>
      <c r="M6" s="4">
        <v>8.2488519999999996E-2</v>
      </c>
      <c r="N6">
        <f t="shared" ref="N6:N8" si="4">AVERAGE(D6,F6,H6,J6,L6)</f>
        <v>0.61576777999999999</v>
      </c>
      <c r="O6">
        <f t="shared" ref="O6:O15" si="5">STDEV(D6,F6,H6,J6,L6)/SQRT(5)</f>
        <v>1.3263805711031809E-3</v>
      </c>
      <c r="P6">
        <f t="shared" ref="P6:P15" si="6">AVERAGE(E6,G6,I6,K6,M6)</f>
        <v>8.1994429999999993E-2</v>
      </c>
      <c r="Q6">
        <f t="shared" ref="Q6:Q15" si="7">STDEV(E6,G6,I6,K6,M6)/SQRT(5)</f>
        <v>1.0733515073544173E-3</v>
      </c>
    </row>
    <row r="7" spans="1:17" x14ac:dyDescent="0.35">
      <c r="A7" t="s">
        <v>51</v>
      </c>
      <c r="B7">
        <v>229109</v>
      </c>
      <c r="C7">
        <v>80</v>
      </c>
      <c r="D7" s="46">
        <v>0.61850000000000005</v>
      </c>
      <c r="E7" s="4">
        <v>8.5099999999999995E-2</v>
      </c>
      <c r="F7" s="46">
        <v>0.61806839999999996</v>
      </c>
      <c r="G7" s="4">
        <v>8.2106059999999995E-2</v>
      </c>
      <c r="H7" s="46">
        <v>0.62083759999999999</v>
      </c>
      <c r="I7" s="4">
        <v>8.4570610000000004E-2</v>
      </c>
      <c r="J7" s="46">
        <v>0.6213381</v>
      </c>
      <c r="K7" s="4">
        <v>8.5607619999999995E-2</v>
      </c>
      <c r="L7" s="46">
        <v>0.62124509999999999</v>
      </c>
      <c r="M7" s="4">
        <v>8.9425699999999997E-2</v>
      </c>
      <c r="N7">
        <f t="shared" si="4"/>
        <v>0.61999784000000002</v>
      </c>
      <c r="O7">
        <f t="shared" si="5"/>
        <v>7.0793412871537626E-4</v>
      </c>
      <c r="P7">
        <f t="shared" si="6"/>
        <v>8.5361997999999994E-2</v>
      </c>
      <c r="Q7">
        <f t="shared" si="7"/>
        <v>1.180467582995823E-3</v>
      </c>
    </row>
    <row r="8" spans="1:17" x14ac:dyDescent="0.35">
      <c r="A8" t="s">
        <v>51</v>
      </c>
      <c r="B8">
        <v>257747</v>
      </c>
      <c r="C8">
        <v>90</v>
      </c>
      <c r="D8" s="46">
        <v>0.62029999999999996</v>
      </c>
      <c r="E8" s="4">
        <v>9.0399999999999994E-2</v>
      </c>
      <c r="F8" s="46">
        <v>0.62554770000000004</v>
      </c>
      <c r="G8" s="4">
        <v>9.1731320000000005E-2</v>
      </c>
      <c r="H8" s="46">
        <v>0.62331809999999999</v>
      </c>
      <c r="I8" s="4">
        <v>9.2654269999999997E-2</v>
      </c>
      <c r="J8" s="46">
        <v>0.6197182</v>
      </c>
      <c r="K8" s="4">
        <v>8.6948049999999999E-2</v>
      </c>
      <c r="L8" s="46">
        <v>0.61982590000000004</v>
      </c>
      <c r="M8" s="4">
        <v>8.6988049999999997E-2</v>
      </c>
      <c r="N8">
        <f t="shared" si="4"/>
        <v>0.62174198000000003</v>
      </c>
      <c r="O8">
        <f t="shared" si="5"/>
        <v>1.15788629294936E-3</v>
      </c>
      <c r="P8">
        <f t="shared" si="6"/>
        <v>8.9744337999999993E-2</v>
      </c>
      <c r="Q8">
        <f t="shared" si="7"/>
        <v>1.1887397631332101E-3</v>
      </c>
    </row>
    <row r="9" spans="1:17" x14ac:dyDescent="0.35">
      <c r="A9" t="s">
        <v>51</v>
      </c>
      <c r="B9">
        <v>286387</v>
      </c>
      <c r="C9">
        <v>100</v>
      </c>
      <c r="D9" s="8">
        <v>0.63370000000000004</v>
      </c>
      <c r="E9" s="4">
        <v>0.1013</v>
      </c>
      <c r="F9" s="8">
        <v>0.63449999999999995</v>
      </c>
      <c r="G9" s="4">
        <v>9.9000000000000005E-2</v>
      </c>
      <c r="H9" s="8">
        <v>0.63100000000000001</v>
      </c>
      <c r="I9" s="4">
        <v>9.8500000000000004E-2</v>
      </c>
      <c r="J9" s="8">
        <v>0.63370000000000004</v>
      </c>
      <c r="K9" s="4">
        <v>9.9299999999999999E-2</v>
      </c>
      <c r="L9" s="8">
        <v>0.63919999999999999</v>
      </c>
      <c r="M9" s="4">
        <v>0.10539999999999999</v>
      </c>
      <c r="N9">
        <f t="shared" ref="N9:N15" si="8">AVERAGE(D9,F9,H9,J9,L9)</f>
        <v>0.63442000000000009</v>
      </c>
      <c r="O9">
        <f t="shared" ref="O9:O15" si="9">STDEV(D9,F9,H9,J9,L9)/SQRT(5)</f>
        <v>1.3339415279539006E-3</v>
      </c>
      <c r="P9">
        <f t="shared" ref="P9:P15" si="10">AVERAGE(E9,G9,I9,K9,M9)</f>
        <v>0.10070000000000001</v>
      </c>
      <c r="Q9">
        <f t="shared" ref="Q9:Q15" si="11">STDEV(E9,G9,I9,K9,M9)/SQRT(5)</f>
        <v>1.2676750372236549E-3</v>
      </c>
    </row>
    <row r="10" spans="1:17" x14ac:dyDescent="0.35">
      <c r="A10" t="s">
        <v>53</v>
      </c>
      <c r="B10">
        <v>143010</v>
      </c>
      <c r="C10">
        <v>50</v>
      </c>
      <c r="D10" s="8">
        <v>3.4105160000000002E-2</v>
      </c>
      <c r="E10" s="2">
        <v>2.2100720000000001E-2</v>
      </c>
      <c r="F10" s="8">
        <v>3.3611429999999998E-2</v>
      </c>
      <c r="G10" s="2">
        <v>2.383453E-2</v>
      </c>
      <c r="H10" s="8">
        <v>3.3595739999999999E-2</v>
      </c>
      <c r="I10" s="2">
        <v>2.328597E-2</v>
      </c>
      <c r="J10" s="8">
        <v>3.7625480000000003E-2</v>
      </c>
      <c r="K10" s="2">
        <v>2.660349E-2</v>
      </c>
      <c r="L10" s="8">
        <v>2.8954730000000001E-2</v>
      </c>
      <c r="M10" s="2">
        <v>1.9349060000000001E-2</v>
      </c>
      <c r="N10">
        <f t="shared" si="8"/>
        <v>3.3578508E-2</v>
      </c>
      <c r="O10">
        <f t="shared" si="9"/>
        <v>1.3790585283279316E-3</v>
      </c>
      <c r="P10">
        <f t="shared" si="10"/>
        <v>2.3034754000000001E-2</v>
      </c>
      <c r="Q10">
        <f t="shared" si="11"/>
        <v>1.1810035465933196E-3</v>
      </c>
    </row>
    <row r="11" spans="1:17" x14ac:dyDescent="0.35">
      <c r="A11" t="s">
        <v>53</v>
      </c>
      <c r="B11">
        <v>171611</v>
      </c>
      <c r="C11">
        <v>60</v>
      </c>
      <c r="D11" s="46">
        <v>0.04</v>
      </c>
      <c r="E11" s="4">
        <v>2.8000000000000001E-2</v>
      </c>
      <c r="F11" s="46">
        <v>4.1629689999999997E-2</v>
      </c>
      <c r="G11" s="4">
        <v>2.970534E-2</v>
      </c>
      <c r="H11" s="46">
        <v>3.8125600000000003E-2</v>
      </c>
      <c r="I11" s="4">
        <v>2.8213240000000001E-2</v>
      </c>
      <c r="J11" s="46">
        <v>3.9586870000000003E-2</v>
      </c>
      <c r="K11" s="4">
        <v>2.793054E-2</v>
      </c>
      <c r="L11" s="46">
        <v>3.5346820000000001E-2</v>
      </c>
      <c r="M11" s="4">
        <v>2.6839910000000002E-2</v>
      </c>
      <c r="N11">
        <f t="shared" si="8"/>
        <v>3.8937796000000004E-2</v>
      </c>
      <c r="O11">
        <f t="shared" si="9"/>
        <v>1.057133829685721E-3</v>
      </c>
      <c r="P11">
        <f t="shared" si="10"/>
        <v>2.8137805999999998E-2</v>
      </c>
      <c r="Q11">
        <f t="shared" si="11"/>
        <v>4.5876665336094319E-4</v>
      </c>
    </row>
    <row r="12" spans="1:17" x14ac:dyDescent="0.35">
      <c r="A12" t="s">
        <v>53</v>
      </c>
      <c r="B12">
        <v>200213</v>
      </c>
      <c r="C12">
        <v>70</v>
      </c>
      <c r="D12" s="46">
        <v>4.5199999999999997E-2</v>
      </c>
      <c r="E12" s="4">
        <v>3.49E-2</v>
      </c>
      <c r="F12" s="46">
        <v>3.9552450000000003E-2</v>
      </c>
      <c r="G12" s="4">
        <v>2.9124089999999998E-2</v>
      </c>
      <c r="H12" s="46">
        <v>4.3476229999999998E-2</v>
      </c>
      <c r="I12" s="4">
        <v>3.3241659999999999E-2</v>
      </c>
      <c r="J12" s="46">
        <v>4.412522E-2</v>
      </c>
      <c r="K12" s="4">
        <v>3.337996E-2</v>
      </c>
      <c r="L12" s="46">
        <v>4.278059E-2</v>
      </c>
      <c r="M12" s="4">
        <v>3.0740730000000001E-2</v>
      </c>
      <c r="N12">
        <f t="shared" si="8"/>
        <v>4.3026898000000001E-2</v>
      </c>
      <c r="O12">
        <f t="shared" si="9"/>
        <v>9.5558985186846657E-4</v>
      </c>
      <c r="P12">
        <f t="shared" si="10"/>
        <v>3.2277288000000001E-2</v>
      </c>
      <c r="Q12">
        <f t="shared" si="11"/>
        <v>1.032670936055625E-3</v>
      </c>
    </row>
    <row r="13" spans="1:17" x14ac:dyDescent="0.35">
      <c r="A13" t="s">
        <v>53</v>
      </c>
      <c r="B13">
        <v>228815</v>
      </c>
      <c r="C13">
        <v>80</v>
      </c>
      <c r="D13" s="46">
        <v>4.2099999999999999E-2</v>
      </c>
      <c r="E13" s="4">
        <v>3.1399999999999997E-2</v>
      </c>
      <c r="F13" s="46">
        <v>4.6761810000000001E-2</v>
      </c>
      <c r="G13" s="4">
        <v>3.6398350000000003E-2</v>
      </c>
      <c r="H13" s="46">
        <v>4.6915369999999998E-2</v>
      </c>
      <c r="I13" s="4">
        <v>3.7891750000000002E-2</v>
      </c>
      <c r="J13" s="46">
        <v>4.972406E-2</v>
      </c>
      <c r="K13" s="4">
        <v>4.0416729999999998E-2</v>
      </c>
      <c r="L13" s="46">
        <v>4.9586650000000003E-2</v>
      </c>
      <c r="M13" s="4">
        <v>3.8809250000000003E-2</v>
      </c>
      <c r="N13">
        <f t="shared" si="8"/>
        <v>4.7017578000000004E-2</v>
      </c>
      <c r="O13">
        <f t="shared" si="9"/>
        <v>1.3817310318705305E-3</v>
      </c>
      <c r="P13">
        <f t="shared" si="10"/>
        <v>3.6983216000000006E-2</v>
      </c>
      <c r="Q13">
        <f t="shared" si="11"/>
        <v>1.5405067628400729E-3</v>
      </c>
    </row>
    <row r="14" spans="1:17" x14ac:dyDescent="0.35">
      <c r="A14" t="s">
        <v>53</v>
      </c>
      <c r="B14">
        <v>257417</v>
      </c>
      <c r="C14">
        <v>90</v>
      </c>
      <c r="D14" s="46">
        <v>4.8300000000000003E-2</v>
      </c>
      <c r="E14" s="4">
        <v>3.8300000000000001E-2</v>
      </c>
      <c r="F14" s="46">
        <v>5.1347709999999998E-2</v>
      </c>
      <c r="G14" s="4">
        <v>4.0616560000000003E-2</v>
      </c>
      <c r="H14" s="46">
        <v>4.8848969999999999E-2</v>
      </c>
      <c r="I14" s="4">
        <v>3.9011780000000003E-2</v>
      </c>
      <c r="J14" s="46">
        <v>4.7947940000000001E-2</v>
      </c>
      <c r="K14" s="4">
        <v>3.7389440000000003E-2</v>
      </c>
      <c r="L14" s="46">
        <v>4.9521339999999997E-2</v>
      </c>
      <c r="M14" s="4">
        <v>3.8651339999999999E-2</v>
      </c>
      <c r="N14">
        <f t="shared" si="8"/>
        <v>4.9193191999999997E-2</v>
      </c>
      <c r="O14">
        <f t="shared" si="9"/>
        <v>6.0068969526203713E-4</v>
      </c>
      <c r="P14">
        <f t="shared" si="10"/>
        <v>3.8793823999999998E-2</v>
      </c>
      <c r="Q14">
        <f t="shared" si="11"/>
        <v>5.2944922307620788E-4</v>
      </c>
    </row>
    <row r="15" spans="1:17" x14ac:dyDescent="0.35">
      <c r="A15" t="s">
        <v>53</v>
      </c>
      <c r="B15">
        <v>286020</v>
      </c>
      <c r="C15">
        <v>100</v>
      </c>
      <c r="D15" s="8">
        <v>6.8599999999999994E-2</v>
      </c>
      <c r="E15" s="4">
        <v>5.6599999999999998E-2</v>
      </c>
      <c r="F15" s="8">
        <v>6.6299999999999998E-2</v>
      </c>
      <c r="G15" s="4">
        <v>5.6399999999999999E-2</v>
      </c>
      <c r="H15" s="8">
        <v>7.3999999999999996E-2</v>
      </c>
      <c r="I15" s="4">
        <v>6.2300000000000001E-2</v>
      </c>
      <c r="J15" s="8">
        <v>6.7599999999999993E-2</v>
      </c>
      <c r="K15" s="4">
        <v>5.6500000000000002E-2</v>
      </c>
      <c r="L15" s="8">
        <v>6.8599999999999994E-2</v>
      </c>
      <c r="M15" s="4">
        <v>6.0100000000000001E-2</v>
      </c>
      <c r="N15">
        <f t="shared" si="8"/>
        <v>6.9019999999999998E-2</v>
      </c>
      <c r="O15">
        <f t="shared" si="9"/>
        <v>1.3146862743635835E-3</v>
      </c>
      <c r="P15">
        <f t="shared" si="10"/>
        <v>5.8380000000000001E-2</v>
      </c>
      <c r="Q15">
        <f t="shared" si="11"/>
        <v>1.2030793822520609E-3</v>
      </c>
    </row>
    <row r="17" spans="1:17" x14ac:dyDescent="0.35">
      <c r="A17" s="1" t="s">
        <v>57</v>
      </c>
      <c r="B17" s="42" t="s">
        <v>138</v>
      </c>
      <c r="C17" s="42" t="s">
        <v>146</v>
      </c>
      <c r="D17" s="43" t="s">
        <v>139</v>
      </c>
      <c r="E17" s="43" t="s">
        <v>142</v>
      </c>
      <c r="N17" s="42" t="s">
        <v>138</v>
      </c>
      <c r="O17" s="42" t="s">
        <v>141</v>
      </c>
      <c r="P17" s="43" t="s">
        <v>139</v>
      </c>
      <c r="Q17" s="43" t="s">
        <v>142</v>
      </c>
    </row>
    <row r="18" spans="1:17" x14ac:dyDescent="0.35">
      <c r="A18" t="s">
        <v>51</v>
      </c>
      <c r="C18" t="s">
        <v>144</v>
      </c>
      <c r="I18" s="8"/>
      <c r="J18" s="4"/>
      <c r="N18" s="2">
        <v>0.60836000000000001</v>
      </c>
      <c r="O18" s="2">
        <v>1.3328915934913796E-3</v>
      </c>
      <c r="P18" s="2">
        <v>7.46E-2</v>
      </c>
      <c r="Q18" s="2">
        <v>9.176055797563569E-4</v>
      </c>
    </row>
    <row r="19" spans="1:17" x14ac:dyDescent="0.35">
      <c r="A19" t="s">
        <v>51</v>
      </c>
      <c r="C19" t="s">
        <v>145</v>
      </c>
      <c r="I19" s="8"/>
      <c r="J19" s="4"/>
      <c r="N19" s="2">
        <v>0.63787999999999989</v>
      </c>
      <c r="O19" s="2">
        <v>1.2154834429147978E-3</v>
      </c>
      <c r="P19" s="2">
        <v>0.10407999999999999</v>
      </c>
      <c r="Q19" s="2">
        <v>8.7487141912397592E-4</v>
      </c>
    </row>
    <row r="20" spans="1:17" x14ac:dyDescent="0.35">
      <c r="A20" t="s">
        <v>53</v>
      </c>
      <c r="C20" t="s">
        <v>144</v>
      </c>
      <c r="L20" s="8"/>
      <c r="M20" s="4"/>
      <c r="N20" s="2">
        <v>4.5780000000000001E-2</v>
      </c>
      <c r="O20" s="2">
        <v>9.2487837038174921E-4</v>
      </c>
      <c r="P20" s="2">
        <v>3.5139999999999991E-2</v>
      </c>
      <c r="Q20" s="2">
        <v>8.7669835177214698E-4</v>
      </c>
    </row>
    <row r="21" spans="1:17" x14ac:dyDescent="0.35">
      <c r="A21" t="s">
        <v>53</v>
      </c>
      <c r="C21" t="s">
        <v>145</v>
      </c>
      <c r="L21" s="8"/>
      <c r="M21" s="4"/>
      <c r="N21" s="2">
        <v>6.5299999999999997E-2</v>
      </c>
      <c r="O21" s="2">
        <v>2.0418129199316951E-3</v>
      </c>
      <c r="P21" s="2">
        <v>5.466E-2</v>
      </c>
      <c r="Q21" s="2">
        <v>2.0704105872990509E-3</v>
      </c>
    </row>
    <row r="22" spans="1:17" x14ac:dyDescent="0.35">
      <c r="I22" s="8"/>
      <c r="J22" s="4"/>
    </row>
    <row r="23" spans="1:17" x14ac:dyDescent="0.35">
      <c r="F23" s="8"/>
      <c r="G23" s="2"/>
    </row>
    <row r="24" spans="1:17" x14ac:dyDescent="0.35">
      <c r="F24" s="8"/>
      <c r="G24" s="2"/>
    </row>
  </sheetData>
  <mergeCells count="6">
    <mergeCell ref="D2:E2"/>
    <mergeCell ref="F2:G2"/>
    <mergeCell ref="H2:I2"/>
    <mergeCell ref="J2:K2"/>
    <mergeCell ref="L2:M2"/>
    <mergeCell ref="N2:Q2"/>
  </mergeCells>
  <conditionalFormatting sqref="I18:J19 L20:M21">
    <cfRule type="expression" dxfId="99" priority="145">
      <formula>$B18="female"</formula>
    </cfRule>
    <cfRule type="expression" dxfId="98" priority="146">
      <formula>$B18="male"</formula>
    </cfRule>
    <cfRule type="expression" dxfId="97" priority="147">
      <formula>$B18="male-both"</formula>
    </cfRule>
    <cfRule type="expression" dxfId="96" priority="148">
      <formula>$B18="female-both"</formula>
    </cfRule>
  </conditionalFormatting>
  <conditionalFormatting sqref="D10:E10">
    <cfRule type="expression" dxfId="95" priority="129">
      <formula>$B10="female"</formula>
    </cfRule>
    <cfRule type="expression" dxfId="94" priority="130">
      <formula>$B10="male"</formula>
    </cfRule>
    <cfRule type="expression" dxfId="93" priority="131">
      <formula>$B10="male-both"</formula>
    </cfRule>
    <cfRule type="expression" dxfId="92" priority="132">
      <formula>$B10="female-both"</formula>
    </cfRule>
  </conditionalFormatting>
  <conditionalFormatting sqref="F23:G23">
    <cfRule type="expression" dxfId="91" priority="121">
      <formula>$B23="female"</formula>
    </cfRule>
    <cfRule type="expression" dxfId="90" priority="122">
      <formula>$B23="male"</formula>
    </cfRule>
    <cfRule type="expression" dxfId="89" priority="123">
      <formula>$B23="male-both"</formula>
    </cfRule>
    <cfRule type="expression" dxfId="88" priority="124">
      <formula>$B23="female-both"</formula>
    </cfRule>
  </conditionalFormatting>
  <conditionalFormatting sqref="F23:G23">
    <cfRule type="expression" dxfId="87" priority="125">
      <formula>$B59="female"</formula>
    </cfRule>
    <cfRule type="expression" dxfId="86" priority="126">
      <formula>$B59="male"</formula>
    </cfRule>
    <cfRule type="expression" dxfId="85" priority="127">
      <formula>$B59="male-both"</formula>
    </cfRule>
    <cfRule type="expression" dxfId="84" priority="128">
      <formula>$B59="female-both"</formula>
    </cfRule>
  </conditionalFormatting>
  <conditionalFormatting sqref="F24:G24">
    <cfRule type="expression" dxfId="83" priority="117">
      <formula>$B24="female"</formula>
    </cfRule>
    <cfRule type="expression" dxfId="82" priority="118">
      <formula>$B24="male"</formula>
    </cfRule>
    <cfRule type="expression" dxfId="81" priority="119">
      <formula>$B24="male-both"</formula>
    </cfRule>
    <cfRule type="expression" dxfId="80" priority="120">
      <formula>$B24="female-both"</formula>
    </cfRule>
  </conditionalFormatting>
  <conditionalFormatting sqref="F4:G4">
    <cfRule type="expression" dxfId="79" priority="109">
      <formula>$B4="female"</formula>
    </cfRule>
    <cfRule type="expression" dxfId="78" priority="110">
      <formula>$B4="male"</formula>
    </cfRule>
    <cfRule type="expression" dxfId="77" priority="111">
      <formula>$B4="male-both"</formula>
    </cfRule>
    <cfRule type="expression" dxfId="76" priority="112">
      <formula>$B4="female-both"</formula>
    </cfRule>
  </conditionalFormatting>
  <conditionalFormatting sqref="F4:G4">
    <cfRule type="expression" dxfId="75" priority="113">
      <formula>$B40="female"</formula>
    </cfRule>
    <cfRule type="expression" dxfId="74" priority="114">
      <formula>$B40="male"</formula>
    </cfRule>
    <cfRule type="expression" dxfId="73" priority="115">
      <formula>$B40="male-both"</formula>
    </cfRule>
    <cfRule type="expression" dxfId="72" priority="116">
      <formula>$B40="female-both"</formula>
    </cfRule>
  </conditionalFormatting>
  <conditionalFormatting sqref="F10:G10">
    <cfRule type="expression" dxfId="71" priority="105">
      <formula>$B10="female"</formula>
    </cfRule>
    <cfRule type="expression" dxfId="70" priority="106">
      <formula>$B10="male"</formula>
    </cfRule>
    <cfRule type="expression" dxfId="69" priority="107">
      <formula>$B10="male-both"</formula>
    </cfRule>
    <cfRule type="expression" dxfId="68" priority="108">
      <formula>$B10="female-both"</formula>
    </cfRule>
  </conditionalFormatting>
  <conditionalFormatting sqref="H4:I4">
    <cfRule type="expression" dxfId="67" priority="101">
      <formula>$B14="female"</formula>
    </cfRule>
    <cfRule type="expression" dxfId="66" priority="102">
      <formula>$B14="male"</formula>
    </cfRule>
    <cfRule type="expression" dxfId="65" priority="103">
      <formula>$B14="male-both"</formula>
    </cfRule>
    <cfRule type="expression" dxfId="64" priority="104">
      <formula>$B14="female-both"</formula>
    </cfRule>
  </conditionalFormatting>
  <conditionalFormatting sqref="J4:K4">
    <cfRule type="expression" dxfId="63" priority="97">
      <formula>$B15="female"</formula>
    </cfRule>
    <cfRule type="expression" dxfId="62" priority="98">
      <formula>$B15="male"</formula>
    </cfRule>
    <cfRule type="expression" dxfId="61" priority="99">
      <formula>$B15="male-both"</formula>
    </cfRule>
    <cfRule type="expression" dxfId="60" priority="100">
      <formula>$B15="female-both"</formula>
    </cfRule>
  </conditionalFormatting>
  <conditionalFormatting sqref="L4:M4">
    <cfRule type="expression" dxfId="59" priority="93">
      <formula>$B15="female"</formula>
    </cfRule>
    <cfRule type="expression" dxfId="58" priority="94">
      <formula>$B15="male"</formula>
    </cfRule>
    <cfRule type="expression" dxfId="57" priority="95">
      <formula>$B15="male-both"</formula>
    </cfRule>
    <cfRule type="expression" dxfId="56" priority="96">
      <formula>$B15="female-both"</formula>
    </cfRule>
  </conditionalFormatting>
  <conditionalFormatting sqref="H10:I10">
    <cfRule type="expression" dxfId="55" priority="89">
      <formula>$B15="female"</formula>
    </cfRule>
    <cfRule type="expression" dxfId="54" priority="90">
      <formula>$B15="male"</formula>
    </cfRule>
    <cfRule type="expression" dxfId="53" priority="91">
      <formula>$B15="male-both"</formula>
    </cfRule>
    <cfRule type="expression" dxfId="52" priority="92">
      <formula>$B15="female-both"</formula>
    </cfRule>
  </conditionalFormatting>
  <conditionalFormatting sqref="J10:K10">
    <cfRule type="expression" dxfId="51" priority="85">
      <formula>$B10="female"</formula>
    </cfRule>
    <cfRule type="expression" dxfId="50" priority="86">
      <formula>$B10="male"</formula>
    </cfRule>
    <cfRule type="expression" dxfId="49" priority="87">
      <formula>$B10="male-both"</formula>
    </cfRule>
    <cfRule type="expression" dxfId="48" priority="88">
      <formula>$B10="female-both"</formula>
    </cfRule>
  </conditionalFormatting>
  <conditionalFormatting sqref="L10:M10">
    <cfRule type="expression" dxfId="47" priority="81">
      <formula>$B16="female"</formula>
    </cfRule>
    <cfRule type="expression" dxfId="46" priority="82">
      <formula>$B16="male"</formula>
    </cfRule>
    <cfRule type="expression" dxfId="45" priority="83">
      <formula>$B16="male-both"</formula>
    </cfRule>
    <cfRule type="expression" dxfId="44" priority="84">
      <formula>$B16="female-both"</formula>
    </cfRule>
  </conditionalFormatting>
  <conditionalFormatting sqref="D9:E9">
    <cfRule type="expression" dxfId="43" priority="69">
      <formula>$B9="female"</formula>
    </cfRule>
    <cfRule type="expression" dxfId="42" priority="70">
      <formula>$B9="male"</formula>
    </cfRule>
    <cfRule type="expression" dxfId="41" priority="71">
      <formula>$B9="male-both"</formula>
    </cfRule>
    <cfRule type="expression" dxfId="40" priority="72">
      <formula>$B9="female-both"</formula>
    </cfRule>
  </conditionalFormatting>
  <conditionalFormatting sqref="D15:E15">
    <cfRule type="expression" dxfId="39" priority="65">
      <formula>$B15="female"</formula>
    </cfRule>
    <cfRule type="expression" dxfId="38" priority="66">
      <formula>$B15="male"</formula>
    </cfRule>
    <cfRule type="expression" dxfId="37" priority="67">
      <formula>$B15="male-both"</formula>
    </cfRule>
    <cfRule type="expression" dxfId="36" priority="68">
      <formula>$B15="female-both"</formula>
    </cfRule>
  </conditionalFormatting>
  <conditionalFormatting sqref="F9:G9">
    <cfRule type="expression" dxfId="35" priority="53">
      <formula>$B9="female"</formula>
    </cfRule>
    <cfRule type="expression" dxfId="34" priority="54">
      <formula>$B9="male"</formula>
    </cfRule>
    <cfRule type="expression" dxfId="33" priority="55">
      <formula>$B9="male-both"</formula>
    </cfRule>
    <cfRule type="expression" dxfId="32" priority="56">
      <formula>$B9="female-both"</formula>
    </cfRule>
  </conditionalFormatting>
  <conditionalFormatting sqref="F15:G15">
    <cfRule type="expression" dxfId="31" priority="49">
      <formula>$B15="female"</formula>
    </cfRule>
    <cfRule type="expression" dxfId="30" priority="50">
      <formula>$B15="male"</formula>
    </cfRule>
    <cfRule type="expression" dxfId="29" priority="51">
      <formula>$B15="male-both"</formula>
    </cfRule>
    <cfRule type="expression" dxfId="28" priority="52">
      <formula>$B15="female-both"</formula>
    </cfRule>
  </conditionalFormatting>
  <conditionalFormatting sqref="H9:I9">
    <cfRule type="expression" dxfId="27" priority="45">
      <formula>$B9="female"</formula>
    </cfRule>
    <cfRule type="expression" dxfId="26" priority="46">
      <formula>$B9="male"</formula>
    </cfRule>
    <cfRule type="expression" dxfId="25" priority="47">
      <formula>$B9="male-both"</formula>
    </cfRule>
    <cfRule type="expression" dxfId="24" priority="48">
      <formula>$B9="female-both"</formula>
    </cfRule>
  </conditionalFormatting>
  <conditionalFormatting sqref="H15:I15">
    <cfRule type="expression" dxfId="23" priority="41">
      <formula>$B15="female"</formula>
    </cfRule>
    <cfRule type="expression" dxfId="22" priority="42">
      <formula>$B15="male"</formula>
    </cfRule>
    <cfRule type="expression" dxfId="21" priority="43">
      <formula>$B15="male-both"</formula>
    </cfRule>
    <cfRule type="expression" dxfId="20" priority="44">
      <formula>$B15="female-both"</formula>
    </cfRule>
  </conditionalFormatting>
  <conditionalFormatting sqref="J9:K9">
    <cfRule type="expression" dxfId="19" priority="29">
      <formula>$B9="female"</formula>
    </cfRule>
    <cfRule type="expression" dxfId="18" priority="30">
      <formula>$B9="male"</formula>
    </cfRule>
    <cfRule type="expression" dxfId="17" priority="31">
      <formula>$B9="male-both"</formula>
    </cfRule>
    <cfRule type="expression" dxfId="16" priority="32">
      <formula>$B9="female-both"</formula>
    </cfRule>
  </conditionalFormatting>
  <conditionalFormatting sqref="J15:K15">
    <cfRule type="expression" dxfId="15" priority="25">
      <formula>$B15="female"</formula>
    </cfRule>
    <cfRule type="expression" dxfId="14" priority="26">
      <formula>$B15="male"</formula>
    </cfRule>
    <cfRule type="expression" dxfId="13" priority="27">
      <formula>$B15="male-both"</formula>
    </cfRule>
    <cfRule type="expression" dxfId="12" priority="28">
      <formula>$B15="female-both"</formula>
    </cfRule>
  </conditionalFormatting>
  <conditionalFormatting sqref="I22:J22">
    <cfRule type="expression" dxfId="11" priority="9">
      <formula>$B22="female"</formula>
    </cfRule>
    <cfRule type="expression" dxfId="10" priority="10">
      <formula>$B22="male"</formula>
    </cfRule>
    <cfRule type="expression" dxfId="9" priority="11">
      <formula>$B22="male-both"</formula>
    </cfRule>
    <cfRule type="expression" dxfId="8" priority="12">
      <formula>$B22="female-both"</formula>
    </cfRule>
  </conditionalFormatting>
  <conditionalFormatting sqref="L9:M9">
    <cfRule type="expression" dxfId="7" priority="5">
      <formula>$B9="female"</formula>
    </cfRule>
    <cfRule type="expression" dxfId="6" priority="6">
      <formula>$B9="male"</formula>
    </cfRule>
    <cfRule type="expression" dxfId="5" priority="7">
      <formula>$B9="male-both"</formula>
    </cfRule>
    <cfRule type="expression" dxfId="4" priority="8">
      <formula>$B9="female-both"</formula>
    </cfRule>
  </conditionalFormatting>
  <conditionalFormatting sqref="L15:M15">
    <cfRule type="expression" dxfId="3" priority="1">
      <formula>$B15="female"</formula>
    </cfRule>
    <cfRule type="expression" dxfId="2" priority="2">
      <formula>$B15="male"</formula>
    </cfRule>
    <cfRule type="expression" dxfId="1" priority="3">
      <formula>$B15="male-both"</formula>
    </cfRule>
    <cfRule type="expression" dxfId="0" priority="4">
      <formula>$B15="female-both"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I84"/>
  <sheetViews>
    <sheetView workbookViewId="0">
      <pane ySplit="3" topLeftCell="A7" activePane="bottomLeft" state="frozen"/>
      <selection activeCell="G84" sqref="F3:G84"/>
      <selection pane="bottomLeft" activeCell="B3" sqref="B3:I84"/>
    </sheetView>
  </sheetViews>
  <sheetFormatPr defaultRowHeight="14.5" x14ac:dyDescent="0.35"/>
  <cols>
    <col min="1" max="1" width="9.453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453125" bestFit="1" customWidth="1"/>
  </cols>
  <sheetData>
    <row r="1" spans="1:9" ht="28.5" x14ac:dyDescent="0.65">
      <c r="B1" s="27" t="s">
        <v>1</v>
      </c>
    </row>
    <row r="3" spans="1:9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131</v>
      </c>
      <c r="G3" s="1" t="s">
        <v>132</v>
      </c>
      <c r="H3" s="1" t="s">
        <v>6</v>
      </c>
      <c r="I3" s="1" t="s">
        <v>50</v>
      </c>
    </row>
    <row r="4" spans="1:9" x14ac:dyDescent="0.35">
      <c r="A4">
        <v>50</v>
      </c>
      <c r="B4" t="s">
        <v>31</v>
      </c>
      <c r="C4" t="s">
        <v>33</v>
      </c>
      <c r="D4">
        <v>0.1137</v>
      </c>
      <c r="E4">
        <v>7.3000000000000001E-3</v>
      </c>
      <c r="F4">
        <v>1.1349</v>
      </c>
      <c r="G4">
        <v>1.78E-2</v>
      </c>
      <c r="H4">
        <v>0.96619999999999995</v>
      </c>
      <c r="I4">
        <v>8.2000000000000007E-3</v>
      </c>
    </row>
    <row r="5" spans="1:9" x14ac:dyDescent="0.35">
      <c r="A5">
        <v>50</v>
      </c>
      <c r="B5" t="s">
        <v>31</v>
      </c>
      <c r="C5" t="s">
        <v>34</v>
      </c>
      <c r="D5">
        <v>0.1118</v>
      </c>
      <c r="E5">
        <v>7.7999999999999996E-3</v>
      </c>
      <c r="F5">
        <v>1.0793999999999999</v>
      </c>
      <c r="G5">
        <v>1.21E-2</v>
      </c>
      <c r="H5">
        <v>0.96619999999999995</v>
      </c>
      <c r="I5">
        <v>8.2000000000000007E-3</v>
      </c>
    </row>
    <row r="6" spans="1:9" x14ac:dyDescent="0.35">
      <c r="A6">
        <v>50</v>
      </c>
      <c r="B6" t="s">
        <v>31</v>
      </c>
      <c r="C6" t="s">
        <v>35</v>
      </c>
      <c r="D6">
        <v>0.12189999999999999</v>
      </c>
      <c r="E6">
        <v>9.5999999999999992E-3</v>
      </c>
      <c r="F6">
        <v>1.0598000000000001</v>
      </c>
      <c r="G6">
        <v>1.2800000000000001E-2</v>
      </c>
      <c r="H6">
        <v>0.96619999999999995</v>
      </c>
      <c r="I6">
        <v>8.2000000000000007E-3</v>
      </c>
    </row>
    <row r="7" spans="1:9" x14ac:dyDescent="0.35">
      <c r="A7">
        <v>30850</v>
      </c>
      <c r="B7" t="s">
        <v>21</v>
      </c>
      <c r="C7" t="s">
        <v>33</v>
      </c>
      <c r="D7">
        <v>0.23169999999999999</v>
      </c>
      <c r="E7">
        <v>8.9999999999999993E-3</v>
      </c>
      <c r="F7">
        <v>1.2203999999999999</v>
      </c>
      <c r="G7">
        <v>2.1899999999999999E-2</v>
      </c>
      <c r="H7">
        <v>0.93269999999999997</v>
      </c>
      <c r="I7">
        <v>5.21E-2</v>
      </c>
    </row>
    <row r="8" spans="1:9" x14ac:dyDescent="0.35">
      <c r="A8">
        <v>30850</v>
      </c>
      <c r="B8" t="s">
        <v>21</v>
      </c>
      <c r="C8" t="s">
        <v>34</v>
      </c>
      <c r="D8">
        <v>0.24329999999999999</v>
      </c>
      <c r="E8">
        <v>1.01E-2</v>
      </c>
      <c r="F8">
        <v>1.0982000000000001</v>
      </c>
      <c r="G8">
        <v>1.4999999999999999E-2</v>
      </c>
      <c r="H8">
        <v>0.93269999999999997</v>
      </c>
      <c r="I8">
        <v>5.21E-2</v>
      </c>
    </row>
    <row r="9" spans="1:9" x14ac:dyDescent="0.35">
      <c r="A9">
        <v>30850</v>
      </c>
      <c r="B9" t="s">
        <v>21</v>
      </c>
      <c r="C9" t="s">
        <v>35</v>
      </c>
      <c r="D9">
        <v>0.27739999999999998</v>
      </c>
      <c r="E9">
        <v>1.2500000000000001E-2</v>
      </c>
      <c r="F9">
        <v>1.1249</v>
      </c>
      <c r="G9">
        <v>1.61E-2</v>
      </c>
      <c r="H9">
        <v>0.93269999999999997</v>
      </c>
      <c r="I9">
        <v>5.21E-2</v>
      </c>
    </row>
    <row r="10" spans="1:9" x14ac:dyDescent="0.35">
      <c r="A10">
        <v>21001</v>
      </c>
      <c r="B10" t="s">
        <v>22</v>
      </c>
      <c r="C10" t="s">
        <v>33</v>
      </c>
      <c r="D10">
        <v>0.2316</v>
      </c>
      <c r="E10">
        <v>8.9999999999999993E-3</v>
      </c>
      <c r="F10">
        <v>1.2245999999999999</v>
      </c>
      <c r="G10">
        <v>2.2499999999999999E-2</v>
      </c>
      <c r="H10">
        <v>0.9466</v>
      </c>
      <c r="I10">
        <v>1.37E-2</v>
      </c>
    </row>
    <row r="11" spans="1:9" x14ac:dyDescent="0.35">
      <c r="A11">
        <v>21001</v>
      </c>
      <c r="B11" t="s">
        <v>22</v>
      </c>
      <c r="C11" t="s">
        <v>34</v>
      </c>
      <c r="D11">
        <v>0.255</v>
      </c>
      <c r="E11">
        <v>1.0999999999999999E-2</v>
      </c>
      <c r="F11">
        <v>1.1155999999999999</v>
      </c>
      <c r="G11">
        <v>1.6199999999999999E-2</v>
      </c>
      <c r="H11">
        <v>0.9466</v>
      </c>
      <c r="I11">
        <v>1.37E-2</v>
      </c>
    </row>
    <row r="12" spans="1:9" x14ac:dyDescent="0.35">
      <c r="A12">
        <v>21001</v>
      </c>
      <c r="B12" t="s">
        <v>22</v>
      </c>
      <c r="C12" t="s">
        <v>35</v>
      </c>
      <c r="D12">
        <v>0.27860000000000001</v>
      </c>
      <c r="E12">
        <v>1.24E-2</v>
      </c>
      <c r="F12">
        <v>1.1188</v>
      </c>
      <c r="G12">
        <v>1.5699999999999999E-2</v>
      </c>
      <c r="H12">
        <v>0.9466</v>
      </c>
      <c r="I12">
        <v>1.37E-2</v>
      </c>
    </row>
    <row r="13" spans="1:9" x14ac:dyDescent="0.35">
      <c r="A13">
        <v>30010</v>
      </c>
      <c r="B13" t="s">
        <v>8</v>
      </c>
      <c r="C13" t="s">
        <v>33</v>
      </c>
      <c r="D13">
        <v>0.23080000000000001</v>
      </c>
      <c r="E13">
        <v>7.7999999999999996E-3</v>
      </c>
      <c r="F13">
        <v>1.1513</v>
      </c>
      <c r="G13">
        <v>1.7100000000000001E-2</v>
      </c>
      <c r="H13">
        <v>0.92410000000000003</v>
      </c>
      <c r="I13">
        <v>2.01E-2</v>
      </c>
    </row>
    <row r="14" spans="1:9" x14ac:dyDescent="0.35">
      <c r="A14">
        <v>30010</v>
      </c>
      <c r="B14" t="s">
        <v>8</v>
      </c>
      <c r="C14" t="s">
        <v>34</v>
      </c>
      <c r="D14">
        <v>0.24379999999999999</v>
      </c>
      <c r="E14">
        <v>8.8000000000000005E-3</v>
      </c>
      <c r="F14">
        <v>1.0704</v>
      </c>
      <c r="G14">
        <v>1.2999999999999999E-2</v>
      </c>
      <c r="H14">
        <v>0.92410000000000003</v>
      </c>
      <c r="I14">
        <v>2.01E-2</v>
      </c>
    </row>
    <row r="15" spans="1:9" x14ac:dyDescent="0.35">
      <c r="A15">
        <v>30010</v>
      </c>
      <c r="B15" t="s">
        <v>8</v>
      </c>
      <c r="C15" t="s">
        <v>35</v>
      </c>
      <c r="D15">
        <v>0.25829999999999997</v>
      </c>
      <c r="E15">
        <v>1.0500000000000001E-2</v>
      </c>
      <c r="F15">
        <v>1.0508</v>
      </c>
      <c r="G15">
        <v>1.3899999999999999E-2</v>
      </c>
      <c r="H15">
        <v>0.92410000000000003</v>
      </c>
      <c r="I15">
        <v>2.01E-2</v>
      </c>
    </row>
    <row r="16" spans="1:9" x14ac:dyDescent="0.35">
      <c r="A16">
        <v>30770</v>
      </c>
      <c r="B16" t="s">
        <v>13</v>
      </c>
      <c r="C16" t="s">
        <v>33</v>
      </c>
      <c r="D16">
        <v>0.1065</v>
      </c>
      <c r="E16">
        <v>1.11E-2</v>
      </c>
      <c r="F16">
        <v>1.1115999999999999</v>
      </c>
      <c r="G16">
        <v>1.55E-2</v>
      </c>
      <c r="H16">
        <v>0.96630000000000005</v>
      </c>
      <c r="I16">
        <v>1.9199999999999998E-2</v>
      </c>
    </row>
    <row r="17" spans="1:9" x14ac:dyDescent="0.35">
      <c r="A17">
        <v>30770</v>
      </c>
      <c r="B17" t="s">
        <v>13</v>
      </c>
      <c r="C17" t="s">
        <v>34</v>
      </c>
      <c r="D17">
        <v>0.1082</v>
      </c>
      <c r="E17">
        <v>1.43E-2</v>
      </c>
      <c r="F17">
        <v>1.0674999999999999</v>
      </c>
      <c r="G17">
        <v>1.14E-2</v>
      </c>
      <c r="H17">
        <v>0.96630000000000005</v>
      </c>
      <c r="I17">
        <v>1.9199999999999998E-2</v>
      </c>
    </row>
    <row r="18" spans="1:9" x14ac:dyDescent="0.35">
      <c r="A18">
        <v>30770</v>
      </c>
      <c r="B18" t="s">
        <v>13</v>
      </c>
      <c r="C18" t="s">
        <v>35</v>
      </c>
      <c r="D18">
        <v>0.1236</v>
      </c>
      <c r="E18">
        <v>1.5800000000000002E-2</v>
      </c>
      <c r="F18">
        <v>1.0478000000000001</v>
      </c>
      <c r="G18">
        <v>1.1299999999999999E-2</v>
      </c>
      <c r="H18">
        <v>0.96630000000000005</v>
      </c>
      <c r="I18">
        <v>1.9199999999999998E-2</v>
      </c>
    </row>
    <row r="19" spans="1:9" x14ac:dyDescent="0.35">
      <c r="A19">
        <v>30700</v>
      </c>
      <c r="B19" t="s">
        <v>11</v>
      </c>
      <c r="C19" t="s">
        <v>33</v>
      </c>
      <c r="D19">
        <v>9.7699999999999995E-2</v>
      </c>
      <c r="E19">
        <v>5.5999999999999999E-3</v>
      </c>
      <c r="F19">
        <v>1.089</v>
      </c>
      <c r="G19">
        <v>1.41E-2</v>
      </c>
      <c r="H19">
        <v>0.88980000000000004</v>
      </c>
      <c r="I19">
        <v>2.9600000000000001E-2</v>
      </c>
    </row>
    <row r="20" spans="1:9" x14ac:dyDescent="0.35">
      <c r="A20">
        <v>30700</v>
      </c>
      <c r="B20" t="s">
        <v>11</v>
      </c>
      <c r="C20" t="s">
        <v>34</v>
      </c>
      <c r="D20">
        <v>0.1321</v>
      </c>
      <c r="E20">
        <v>8.0000000000000002E-3</v>
      </c>
      <c r="F20">
        <v>1.0438000000000001</v>
      </c>
      <c r="G20">
        <v>1.21E-2</v>
      </c>
      <c r="H20">
        <v>0.88980000000000004</v>
      </c>
      <c r="I20">
        <v>2.9600000000000001E-2</v>
      </c>
    </row>
    <row r="21" spans="1:9" x14ac:dyDescent="0.35">
      <c r="A21">
        <v>30700</v>
      </c>
      <c r="B21" t="s">
        <v>11</v>
      </c>
      <c r="C21" t="s">
        <v>35</v>
      </c>
      <c r="D21">
        <v>9.3299999999999994E-2</v>
      </c>
      <c r="E21">
        <v>7.1999999999999998E-3</v>
      </c>
      <c r="F21">
        <v>1.0450999999999999</v>
      </c>
      <c r="G21">
        <v>9.9000000000000008E-3</v>
      </c>
      <c r="H21">
        <v>0.88980000000000004</v>
      </c>
      <c r="I21">
        <v>2.9600000000000001E-2</v>
      </c>
    </row>
    <row r="22" spans="1:9" x14ac:dyDescent="0.35">
      <c r="A22">
        <v>21002</v>
      </c>
      <c r="B22" t="s">
        <v>29</v>
      </c>
      <c r="C22" t="s">
        <v>33</v>
      </c>
      <c r="D22">
        <v>0.1278</v>
      </c>
      <c r="E22">
        <v>5.4000000000000003E-3</v>
      </c>
      <c r="F22">
        <v>1.0774999999999999</v>
      </c>
      <c r="G22">
        <v>1.47E-2</v>
      </c>
      <c r="H22">
        <v>0.92410000000000003</v>
      </c>
      <c r="I22">
        <v>1.3899999999999999E-2</v>
      </c>
    </row>
    <row r="23" spans="1:9" x14ac:dyDescent="0.35">
      <c r="A23">
        <v>21002</v>
      </c>
      <c r="B23" t="s">
        <v>29</v>
      </c>
      <c r="C23" t="s">
        <v>34</v>
      </c>
      <c r="D23">
        <v>0.16089999999999999</v>
      </c>
      <c r="E23">
        <v>8.0999999999999996E-3</v>
      </c>
      <c r="F23">
        <v>1.0354000000000001</v>
      </c>
      <c r="G23">
        <v>1.26E-2</v>
      </c>
      <c r="H23">
        <v>0.92410000000000003</v>
      </c>
      <c r="I23">
        <v>1.3899999999999999E-2</v>
      </c>
    </row>
    <row r="24" spans="1:9" x14ac:dyDescent="0.35">
      <c r="A24">
        <v>21002</v>
      </c>
      <c r="B24" t="s">
        <v>29</v>
      </c>
      <c r="C24" t="s">
        <v>35</v>
      </c>
      <c r="D24">
        <v>0.10920000000000001</v>
      </c>
      <c r="E24">
        <v>6.8999999999999999E-3</v>
      </c>
      <c r="F24">
        <v>1.0409999999999999</v>
      </c>
      <c r="G24">
        <v>1.0200000000000001E-2</v>
      </c>
      <c r="H24">
        <v>0.92410000000000003</v>
      </c>
      <c r="I24">
        <v>1.3899999999999999E-2</v>
      </c>
    </row>
    <row r="25" spans="1:9" x14ac:dyDescent="0.35">
      <c r="A25">
        <v>30680</v>
      </c>
      <c r="B25" t="s">
        <v>23</v>
      </c>
      <c r="C25" t="s">
        <v>33</v>
      </c>
      <c r="D25">
        <v>0.1328</v>
      </c>
      <c r="E25">
        <v>1.09E-2</v>
      </c>
      <c r="F25">
        <v>1.1431</v>
      </c>
      <c r="G25">
        <v>1.95E-2</v>
      </c>
      <c r="H25">
        <v>0.96589999999999998</v>
      </c>
      <c r="I25">
        <v>2.9499999999999998E-2</v>
      </c>
    </row>
    <row r="26" spans="1:9" x14ac:dyDescent="0.35">
      <c r="A26">
        <v>30680</v>
      </c>
      <c r="B26" t="s">
        <v>23</v>
      </c>
      <c r="C26" t="s">
        <v>34</v>
      </c>
      <c r="D26">
        <v>0.1249</v>
      </c>
      <c r="E26">
        <v>1.26E-2</v>
      </c>
      <c r="F26">
        <v>1.0772999999999999</v>
      </c>
      <c r="G26">
        <v>1.5299999999999999E-2</v>
      </c>
      <c r="H26">
        <v>0.96589999999999998</v>
      </c>
      <c r="I26">
        <v>2.9499999999999998E-2</v>
      </c>
    </row>
    <row r="27" spans="1:9" x14ac:dyDescent="0.35">
      <c r="A27">
        <v>30680</v>
      </c>
      <c r="B27" t="s">
        <v>23</v>
      </c>
      <c r="C27" t="s">
        <v>35</v>
      </c>
      <c r="D27">
        <v>0.15010000000000001</v>
      </c>
      <c r="E27">
        <v>1.3100000000000001E-2</v>
      </c>
      <c r="F27">
        <v>1.0640000000000001</v>
      </c>
      <c r="G27">
        <v>1.38E-2</v>
      </c>
      <c r="H27">
        <v>0.96589999999999998</v>
      </c>
      <c r="I27">
        <v>2.9499999999999998E-2</v>
      </c>
    </row>
    <row r="28" spans="1:9" x14ac:dyDescent="0.35">
      <c r="A28">
        <v>30860</v>
      </c>
      <c r="B28" t="s">
        <v>18</v>
      </c>
      <c r="C28" t="s">
        <v>33</v>
      </c>
      <c r="D28">
        <v>0.1973</v>
      </c>
      <c r="E28">
        <v>7.7000000000000002E-3</v>
      </c>
      <c r="F28">
        <v>1.1377999999999999</v>
      </c>
      <c r="G28">
        <v>1.2699999999999999E-2</v>
      </c>
      <c r="H28">
        <v>0.9728</v>
      </c>
      <c r="I28">
        <v>2.69E-2</v>
      </c>
    </row>
    <row r="29" spans="1:9" x14ac:dyDescent="0.35">
      <c r="A29">
        <v>30860</v>
      </c>
      <c r="B29" t="s">
        <v>18</v>
      </c>
      <c r="C29" t="s">
        <v>34</v>
      </c>
      <c r="D29">
        <v>0.21260000000000001</v>
      </c>
      <c r="E29">
        <v>9.4999999999999998E-3</v>
      </c>
      <c r="F29">
        <v>1.075</v>
      </c>
      <c r="G29">
        <v>1.0699999999999999E-2</v>
      </c>
      <c r="H29">
        <v>0.9728</v>
      </c>
      <c r="I29">
        <v>2.69E-2</v>
      </c>
    </row>
    <row r="30" spans="1:9" x14ac:dyDescent="0.35">
      <c r="A30">
        <v>30860</v>
      </c>
      <c r="B30" t="s">
        <v>18</v>
      </c>
      <c r="C30" t="s">
        <v>35</v>
      </c>
      <c r="D30">
        <v>0.21199999999999999</v>
      </c>
      <c r="E30">
        <v>1.1299999999999999E-2</v>
      </c>
      <c r="F30">
        <v>1.0631999999999999</v>
      </c>
      <c r="G30">
        <v>1.06E-2</v>
      </c>
      <c r="H30">
        <v>0.9728</v>
      </c>
      <c r="I30">
        <v>2.69E-2</v>
      </c>
    </row>
    <row r="31" spans="1:9" x14ac:dyDescent="0.35">
      <c r="A31">
        <v>30670</v>
      </c>
      <c r="B31" t="s">
        <v>19</v>
      </c>
      <c r="C31" t="s">
        <v>33</v>
      </c>
      <c r="D31">
        <v>0.10630000000000001</v>
      </c>
      <c r="E31">
        <v>6.8999999999999999E-3</v>
      </c>
      <c r="F31">
        <v>1.1166</v>
      </c>
      <c r="G31">
        <v>1.49E-2</v>
      </c>
      <c r="H31">
        <v>0.98</v>
      </c>
      <c r="I31">
        <v>3.3599999999999998E-2</v>
      </c>
    </row>
    <row r="32" spans="1:9" x14ac:dyDescent="0.35">
      <c r="A32">
        <v>30670</v>
      </c>
      <c r="B32" t="s">
        <v>19</v>
      </c>
      <c r="C32" t="s">
        <v>34</v>
      </c>
      <c r="D32">
        <v>0.1148</v>
      </c>
      <c r="E32">
        <v>8.8000000000000005E-3</v>
      </c>
      <c r="F32">
        <v>1.0538000000000001</v>
      </c>
      <c r="G32">
        <v>1.14E-2</v>
      </c>
      <c r="H32">
        <v>0.98</v>
      </c>
      <c r="I32">
        <v>3.3599999999999998E-2</v>
      </c>
    </row>
    <row r="33" spans="1:9" x14ac:dyDescent="0.35">
      <c r="A33">
        <v>30670</v>
      </c>
      <c r="B33" t="s">
        <v>19</v>
      </c>
      <c r="C33" t="s">
        <v>35</v>
      </c>
      <c r="D33">
        <v>0.111</v>
      </c>
      <c r="E33">
        <v>8.8000000000000005E-3</v>
      </c>
      <c r="F33">
        <v>1.0638000000000001</v>
      </c>
      <c r="G33">
        <v>1.0999999999999999E-2</v>
      </c>
      <c r="H33">
        <v>0.98</v>
      </c>
      <c r="I33">
        <v>3.3599999999999998E-2</v>
      </c>
    </row>
    <row r="34" spans="1:9" x14ac:dyDescent="0.35">
      <c r="A34">
        <v>23121</v>
      </c>
      <c r="B34" t="s">
        <v>109</v>
      </c>
      <c r="C34" t="s">
        <v>33</v>
      </c>
      <c r="D34">
        <v>0.42020000000000002</v>
      </c>
      <c r="E34">
        <v>1.7399999999999999E-2</v>
      </c>
      <c r="F34">
        <v>1.4915</v>
      </c>
      <c r="G34">
        <v>3.4000000000000002E-2</v>
      </c>
      <c r="H34">
        <v>0.97230000000000005</v>
      </c>
      <c r="I34">
        <v>1.38E-2</v>
      </c>
    </row>
    <row r="35" spans="1:9" x14ac:dyDescent="0.35">
      <c r="A35">
        <v>23121</v>
      </c>
      <c r="B35" t="s">
        <v>109</v>
      </c>
      <c r="C35" t="s">
        <v>34</v>
      </c>
      <c r="D35">
        <v>0.43380000000000002</v>
      </c>
      <c r="E35">
        <v>1.9599999999999999E-2</v>
      </c>
      <c r="F35">
        <v>1.2648999999999999</v>
      </c>
      <c r="G35">
        <v>2.3099999999999999E-2</v>
      </c>
      <c r="H35">
        <v>0.97230000000000005</v>
      </c>
      <c r="I35">
        <v>1.38E-2</v>
      </c>
    </row>
    <row r="36" spans="1:9" x14ac:dyDescent="0.35">
      <c r="A36">
        <v>23121</v>
      </c>
      <c r="B36" t="s">
        <v>109</v>
      </c>
      <c r="C36" t="s">
        <v>35</v>
      </c>
      <c r="D36">
        <v>0.4395</v>
      </c>
      <c r="E36">
        <v>2.0500000000000001E-2</v>
      </c>
      <c r="F36">
        <v>1.2196</v>
      </c>
      <c r="G36">
        <v>2.1700000000000001E-2</v>
      </c>
      <c r="H36">
        <v>0.97230000000000005</v>
      </c>
      <c r="I36">
        <v>1.38E-2</v>
      </c>
    </row>
    <row r="37" spans="1:9" x14ac:dyDescent="0.35">
      <c r="A37">
        <v>30830</v>
      </c>
      <c r="B37" t="s">
        <v>26</v>
      </c>
      <c r="C37" t="s">
        <v>33</v>
      </c>
      <c r="D37">
        <v>0.1951</v>
      </c>
      <c r="E37">
        <v>7.1000000000000004E-3</v>
      </c>
      <c r="F37">
        <v>1.1575</v>
      </c>
      <c r="G37">
        <v>1.7999999999999999E-2</v>
      </c>
      <c r="H37">
        <v>0.89290000000000003</v>
      </c>
      <c r="I37">
        <v>2.9499999999999998E-2</v>
      </c>
    </row>
    <row r="38" spans="1:9" x14ac:dyDescent="0.35">
      <c r="A38">
        <v>30830</v>
      </c>
      <c r="B38" t="s">
        <v>26</v>
      </c>
      <c r="C38" t="s">
        <v>34</v>
      </c>
      <c r="D38">
        <v>0.2157</v>
      </c>
      <c r="E38">
        <v>8.3999999999999995E-3</v>
      </c>
      <c r="F38">
        <v>1.079</v>
      </c>
      <c r="G38">
        <v>1.32E-2</v>
      </c>
      <c r="H38">
        <v>0.89290000000000003</v>
      </c>
      <c r="I38">
        <v>2.9499999999999998E-2</v>
      </c>
    </row>
    <row r="39" spans="1:9" x14ac:dyDescent="0.35">
      <c r="A39">
        <v>30830</v>
      </c>
      <c r="B39" t="s">
        <v>26</v>
      </c>
      <c r="C39" t="s">
        <v>35</v>
      </c>
      <c r="D39">
        <v>0.21590000000000001</v>
      </c>
      <c r="E39">
        <v>1.0200000000000001E-2</v>
      </c>
      <c r="F39">
        <v>1.0625</v>
      </c>
      <c r="G39">
        <v>1.35E-2</v>
      </c>
      <c r="H39">
        <v>0.89290000000000003</v>
      </c>
      <c r="I39">
        <v>2.9499999999999998E-2</v>
      </c>
    </row>
    <row r="40" spans="1:9" x14ac:dyDescent="0.35">
      <c r="A40">
        <v>23100</v>
      </c>
      <c r="B40" t="s">
        <v>10</v>
      </c>
      <c r="C40" t="s">
        <v>33</v>
      </c>
      <c r="D40">
        <v>0.2049</v>
      </c>
      <c r="E40">
        <v>1.43E-2</v>
      </c>
      <c r="F40">
        <v>1.1986000000000001</v>
      </c>
      <c r="G40">
        <v>2.2200000000000001E-2</v>
      </c>
      <c r="H40">
        <v>0.89090000000000003</v>
      </c>
      <c r="I40">
        <v>1.44E-2</v>
      </c>
    </row>
    <row r="41" spans="1:9" x14ac:dyDescent="0.35">
      <c r="A41">
        <v>23100</v>
      </c>
      <c r="B41" t="s">
        <v>10</v>
      </c>
      <c r="C41" t="s">
        <v>34</v>
      </c>
      <c r="D41">
        <v>0.20610000000000001</v>
      </c>
      <c r="E41">
        <v>1.54E-2</v>
      </c>
      <c r="F41">
        <v>1.123</v>
      </c>
      <c r="G41">
        <v>1.61E-2</v>
      </c>
      <c r="H41">
        <v>0.89090000000000003</v>
      </c>
      <c r="I41">
        <v>1.44E-2</v>
      </c>
    </row>
    <row r="42" spans="1:9" x14ac:dyDescent="0.35">
      <c r="A42">
        <v>23100</v>
      </c>
      <c r="B42" t="s">
        <v>10</v>
      </c>
      <c r="C42" t="s">
        <v>35</v>
      </c>
      <c r="D42">
        <v>0.24510000000000001</v>
      </c>
      <c r="E42">
        <v>1.7000000000000001E-2</v>
      </c>
      <c r="F42">
        <v>1.0795999999999999</v>
      </c>
      <c r="G42">
        <v>1.5800000000000002E-2</v>
      </c>
      <c r="H42">
        <v>0.89090000000000003</v>
      </c>
      <c r="I42">
        <v>1.44E-2</v>
      </c>
    </row>
    <row r="43" spans="1:9" x14ac:dyDescent="0.35">
      <c r="A43">
        <v>20151</v>
      </c>
      <c r="B43" t="s">
        <v>24</v>
      </c>
      <c r="C43" t="s">
        <v>33</v>
      </c>
      <c r="D43">
        <v>0.1313</v>
      </c>
      <c r="E43">
        <v>9.5999999999999992E-3</v>
      </c>
      <c r="F43">
        <v>1.1766000000000001</v>
      </c>
      <c r="G43">
        <v>2.1000000000000001E-2</v>
      </c>
      <c r="H43">
        <v>0.94220000000000004</v>
      </c>
      <c r="I43">
        <v>2.0500000000000001E-2</v>
      </c>
    </row>
    <row r="44" spans="1:9" x14ac:dyDescent="0.35">
      <c r="A44">
        <v>20151</v>
      </c>
      <c r="B44" t="s">
        <v>24</v>
      </c>
      <c r="C44" t="s">
        <v>34</v>
      </c>
      <c r="D44">
        <v>0.14879999999999999</v>
      </c>
      <c r="E44">
        <v>1.11E-2</v>
      </c>
      <c r="F44">
        <v>1.0793999999999999</v>
      </c>
      <c r="G44">
        <v>1.47E-2</v>
      </c>
      <c r="H44">
        <v>0.94220000000000004</v>
      </c>
      <c r="I44">
        <v>2.0500000000000001E-2</v>
      </c>
    </row>
    <row r="45" spans="1:9" x14ac:dyDescent="0.35">
      <c r="A45">
        <v>20151</v>
      </c>
      <c r="B45" t="s">
        <v>24</v>
      </c>
      <c r="C45" t="s">
        <v>35</v>
      </c>
      <c r="D45">
        <v>0.13059999999999999</v>
      </c>
      <c r="E45">
        <v>0.01</v>
      </c>
      <c r="F45">
        <v>1.0871999999999999</v>
      </c>
      <c r="G45">
        <v>1.2999999999999999E-2</v>
      </c>
      <c r="H45">
        <v>0.94220000000000004</v>
      </c>
      <c r="I45">
        <v>2.0500000000000001E-2</v>
      </c>
    </row>
    <row r="46" spans="1:9" x14ac:dyDescent="0.35">
      <c r="A46">
        <v>30750</v>
      </c>
      <c r="B46" t="s">
        <v>32</v>
      </c>
      <c r="C46" t="s">
        <v>33</v>
      </c>
      <c r="D46">
        <v>0.13619999999999999</v>
      </c>
      <c r="E46">
        <v>8.2000000000000007E-3</v>
      </c>
      <c r="F46">
        <v>1.0839000000000001</v>
      </c>
      <c r="G46">
        <v>1.41E-2</v>
      </c>
      <c r="H46">
        <v>0.89559999999999995</v>
      </c>
      <c r="I46">
        <v>3.1600000000000003E-2</v>
      </c>
    </row>
    <row r="47" spans="1:9" x14ac:dyDescent="0.35">
      <c r="A47">
        <v>30750</v>
      </c>
      <c r="B47" t="s">
        <v>32</v>
      </c>
      <c r="C47" t="s">
        <v>34</v>
      </c>
      <c r="D47">
        <v>0.15129999999999999</v>
      </c>
      <c r="E47">
        <v>9.7999999999999997E-3</v>
      </c>
      <c r="F47">
        <v>1.0431999999999999</v>
      </c>
      <c r="G47">
        <v>1.23E-2</v>
      </c>
      <c r="H47">
        <v>0.89559999999999995</v>
      </c>
      <c r="I47">
        <v>3.1600000000000003E-2</v>
      </c>
    </row>
    <row r="48" spans="1:9" x14ac:dyDescent="0.35">
      <c r="A48">
        <v>30750</v>
      </c>
      <c r="B48" t="s">
        <v>32</v>
      </c>
      <c r="C48" t="s">
        <v>35</v>
      </c>
      <c r="D48">
        <v>0.1409</v>
      </c>
      <c r="E48">
        <v>9.1999999999999998E-3</v>
      </c>
      <c r="F48">
        <v>1.0324</v>
      </c>
      <c r="G48">
        <v>1.0500000000000001E-2</v>
      </c>
      <c r="H48">
        <v>0.89559999999999995</v>
      </c>
      <c r="I48">
        <v>3.1600000000000003E-2</v>
      </c>
    </row>
    <row r="49" spans="1:9" x14ac:dyDescent="0.35">
      <c r="A49">
        <v>30880</v>
      </c>
      <c r="B49" t="s">
        <v>9</v>
      </c>
      <c r="C49" t="s">
        <v>33</v>
      </c>
      <c r="D49">
        <v>0.1857</v>
      </c>
      <c r="E49">
        <v>1.38E-2</v>
      </c>
      <c r="F49">
        <v>1.2317</v>
      </c>
      <c r="G49">
        <v>2.35E-2</v>
      </c>
      <c r="H49">
        <v>0.95509999999999995</v>
      </c>
      <c r="I49">
        <v>3.1099999999999999E-2</v>
      </c>
    </row>
    <row r="50" spans="1:9" x14ac:dyDescent="0.35">
      <c r="A50">
        <v>30880</v>
      </c>
      <c r="B50" t="s">
        <v>9</v>
      </c>
      <c r="C50" t="s">
        <v>34</v>
      </c>
      <c r="D50">
        <v>0.20280000000000001</v>
      </c>
      <c r="E50">
        <v>1.5900000000000001E-2</v>
      </c>
      <c r="F50">
        <v>1.1293</v>
      </c>
      <c r="G50">
        <v>1.89E-2</v>
      </c>
      <c r="H50">
        <v>0.95509999999999995</v>
      </c>
      <c r="I50">
        <v>3.1099999999999999E-2</v>
      </c>
    </row>
    <row r="51" spans="1:9" x14ac:dyDescent="0.35">
      <c r="A51">
        <v>30880</v>
      </c>
      <c r="B51" t="s">
        <v>9</v>
      </c>
      <c r="C51" t="s">
        <v>35</v>
      </c>
      <c r="D51">
        <v>0.1862</v>
      </c>
      <c r="E51">
        <v>1.5800000000000002E-2</v>
      </c>
      <c r="F51">
        <v>1.1245000000000001</v>
      </c>
      <c r="G51">
        <v>1.7000000000000001E-2</v>
      </c>
      <c r="H51">
        <v>0.95509999999999995</v>
      </c>
      <c r="I51">
        <v>3.1099999999999999E-2</v>
      </c>
    </row>
    <row r="52" spans="1:9" x14ac:dyDescent="0.35">
      <c r="A52">
        <v>23125</v>
      </c>
      <c r="B52" t="s">
        <v>16</v>
      </c>
      <c r="C52" t="s">
        <v>33</v>
      </c>
      <c r="D52">
        <v>0.157</v>
      </c>
      <c r="E52">
        <v>2.69E-2</v>
      </c>
      <c r="H52">
        <v>0.86709999999999998</v>
      </c>
      <c r="I52">
        <v>1.44E-2</v>
      </c>
    </row>
    <row r="53" spans="1:9" x14ac:dyDescent="0.35">
      <c r="A53">
        <v>23125</v>
      </c>
      <c r="B53" t="s">
        <v>16</v>
      </c>
      <c r="C53" t="s">
        <v>34</v>
      </c>
      <c r="D53">
        <v>0.17080000000000001</v>
      </c>
      <c r="E53">
        <v>2.9000000000000001E-2</v>
      </c>
      <c r="F53">
        <v>1.0739000000000001</v>
      </c>
      <c r="G53">
        <v>1.5299999999999999E-2</v>
      </c>
      <c r="H53">
        <v>0.86709999999999998</v>
      </c>
      <c r="I53">
        <v>1.44E-2</v>
      </c>
    </row>
    <row r="54" spans="1:9" x14ac:dyDescent="0.35">
      <c r="A54">
        <v>23125</v>
      </c>
      <c r="B54" t="s">
        <v>16</v>
      </c>
      <c r="C54" t="s">
        <v>35</v>
      </c>
      <c r="D54">
        <v>0.2361</v>
      </c>
      <c r="E54">
        <v>4.99E-2</v>
      </c>
      <c r="F54">
        <v>1.0640000000000001</v>
      </c>
      <c r="G54">
        <v>1.47E-2</v>
      </c>
      <c r="H54">
        <v>0.86709999999999998</v>
      </c>
      <c r="I54">
        <v>1.44E-2</v>
      </c>
    </row>
    <row r="55" spans="1:9" x14ac:dyDescent="0.35">
      <c r="A55">
        <v>30210</v>
      </c>
      <c r="B55" t="s">
        <v>30</v>
      </c>
      <c r="C55" t="s">
        <v>33</v>
      </c>
      <c r="D55">
        <v>0.13400000000000001</v>
      </c>
      <c r="E55">
        <v>5.4999999999999997E-3</v>
      </c>
      <c r="F55">
        <v>1.0844</v>
      </c>
      <c r="G55">
        <v>1.2999999999999999E-2</v>
      </c>
      <c r="H55">
        <v>0.93730000000000002</v>
      </c>
      <c r="I55">
        <v>2.4899999999999999E-2</v>
      </c>
    </row>
    <row r="56" spans="1:9" x14ac:dyDescent="0.35">
      <c r="A56">
        <v>30210</v>
      </c>
      <c r="B56" t="s">
        <v>30</v>
      </c>
      <c r="C56" t="s">
        <v>34</v>
      </c>
      <c r="D56">
        <v>0.15909999999999999</v>
      </c>
      <c r="E56">
        <v>7.9000000000000008E-3</v>
      </c>
      <c r="F56">
        <v>1.0555000000000001</v>
      </c>
      <c r="G56">
        <v>1.21E-2</v>
      </c>
      <c r="H56">
        <v>0.93730000000000002</v>
      </c>
      <c r="I56">
        <v>2.4899999999999999E-2</v>
      </c>
    </row>
    <row r="57" spans="1:9" x14ac:dyDescent="0.35">
      <c r="A57">
        <v>30210</v>
      </c>
      <c r="B57" t="s">
        <v>30</v>
      </c>
      <c r="C57" t="s">
        <v>35</v>
      </c>
      <c r="D57">
        <v>0.1222</v>
      </c>
      <c r="E57">
        <v>6.7999999999999996E-3</v>
      </c>
      <c r="F57">
        <v>1.0246999999999999</v>
      </c>
      <c r="G57">
        <v>1.03E-2</v>
      </c>
      <c r="H57">
        <v>0.93730000000000002</v>
      </c>
      <c r="I57">
        <v>2.4899999999999999E-2</v>
      </c>
    </row>
    <row r="58" spans="1:9" x14ac:dyDescent="0.35">
      <c r="A58">
        <v>30180</v>
      </c>
      <c r="B58" t="s">
        <v>7</v>
      </c>
      <c r="C58" t="s">
        <v>33</v>
      </c>
      <c r="D58">
        <v>8.5000000000000006E-2</v>
      </c>
      <c r="E58">
        <v>1.1299999999999999E-2</v>
      </c>
      <c r="F58">
        <v>1.0537000000000001</v>
      </c>
      <c r="G58">
        <v>1.29E-2</v>
      </c>
      <c r="H58">
        <v>1.12E-2</v>
      </c>
      <c r="I58">
        <v>2.2499999999999999E-2</v>
      </c>
    </row>
    <row r="59" spans="1:9" x14ac:dyDescent="0.35">
      <c r="A59">
        <v>30180</v>
      </c>
      <c r="B59" t="s">
        <v>7</v>
      </c>
      <c r="C59" t="s">
        <v>34</v>
      </c>
      <c r="D59">
        <v>0.06</v>
      </c>
      <c r="E59">
        <v>6.7999999999999996E-3</v>
      </c>
      <c r="F59">
        <v>1.0263</v>
      </c>
      <c r="G59">
        <v>9.4999999999999998E-3</v>
      </c>
      <c r="H59">
        <v>1.12E-2</v>
      </c>
      <c r="I59">
        <v>2.2499999999999999E-2</v>
      </c>
    </row>
    <row r="60" spans="1:9" x14ac:dyDescent="0.35">
      <c r="A60">
        <v>30180</v>
      </c>
      <c r="B60" t="s">
        <v>7</v>
      </c>
      <c r="C60" t="s">
        <v>35</v>
      </c>
      <c r="D60">
        <v>0.1706</v>
      </c>
      <c r="E60">
        <v>2.1999999999999999E-2</v>
      </c>
      <c r="F60">
        <v>1.0529999999999999</v>
      </c>
      <c r="G60">
        <v>1.29E-2</v>
      </c>
      <c r="H60">
        <v>1.12E-2</v>
      </c>
      <c r="I60">
        <v>2.2499999999999999E-2</v>
      </c>
    </row>
    <row r="61" spans="1:9" x14ac:dyDescent="0.35">
      <c r="A61">
        <v>48</v>
      </c>
      <c r="B61" t="s">
        <v>14</v>
      </c>
      <c r="C61" t="s">
        <v>33</v>
      </c>
      <c r="D61">
        <v>0.12839999999999999</v>
      </c>
      <c r="E61">
        <v>8.2000000000000007E-3</v>
      </c>
      <c r="F61">
        <v>1.1592</v>
      </c>
      <c r="G61">
        <v>1.95E-2</v>
      </c>
      <c r="H61">
        <v>0.94979999999999998</v>
      </c>
      <c r="I61">
        <v>1.7000000000000001E-2</v>
      </c>
    </row>
    <row r="62" spans="1:9" x14ac:dyDescent="0.35">
      <c r="A62">
        <v>48</v>
      </c>
      <c r="B62" t="s">
        <v>14</v>
      </c>
      <c r="C62" t="s">
        <v>34</v>
      </c>
      <c r="D62">
        <v>0.1275</v>
      </c>
      <c r="E62">
        <v>8.5000000000000006E-3</v>
      </c>
      <c r="F62">
        <v>1.0859000000000001</v>
      </c>
      <c r="G62">
        <v>1.4E-2</v>
      </c>
      <c r="H62">
        <v>0.94979999999999998</v>
      </c>
      <c r="I62">
        <v>1.7000000000000001E-2</v>
      </c>
    </row>
    <row r="63" spans="1:9" x14ac:dyDescent="0.35">
      <c r="A63">
        <v>48</v>
      </c>
      <c r="B63" t="s">
        <v>14</v>
      </c>
      <c r="C63" t="s">
        <v>35</v>
      </c>
      <c r="D63">
        <v>0.13719999999999999</v>
      </c>
      <c r="E63">
        <v>1.11E-2</v>
      </c>
      <c r="F63">
        <v>1.0681</v>
      </c>
      <c r="G63">
        <v>1.37E-2</v>
      </c>
      <c r="H63">
        <v>0.94979999999999998</v>
      </c>
      <c r="I63">
        <v>1.7000000000000001E-2</v>
      </c>
    </row>
    <row r="64" spans="1:9" x14ac:dyDescent="0.35">
      <c r="A64">
        <v>49</v>
      </c>
      <c r="B64" t="s">
        <v>20</v>
      </c>
      <c r="C64" t="s">
        <v>33</v>
      </c>
      <c r="D64">
        <v>0.16800000000000001</v>
      </c>
      <c r="E64">
        <v>2.4899999999999999E-2</v>
      </c>
      <c r="H64">
        <v>0.87</v>
      </c>
      <c r="I64">
        <v>1.6400000000000001E-2</v>
      </c>
    </row>
    <row r="65" spans="1:9" x14ac:dyDescent="0.35">
      <c r="A65">
        <v>49</v>
      </c>
      <c r="B65" t="s">
        <v>20</v>
      </c>
      <c r="C65" t="s">
        <v>34</v>
      </c>
      <c r="D65">
        <v>0.22220000000000001</v>
      </c>
      <c r="E65">
        <v>4.4400000000000002E-2</v>
      </c>
      <c r="F65">
        <v>1.0602</v>
      </c>
      <c r="G65">
        <v>1.2999999999999999E-2</v>
      </c>
      <c r="H65">
        <v>0.87</v>
      </c>
      <c r="I65">
        <v>1.6400000000000001E-2</v>
      </c>
    </row>
    <row r="66" spans="1:9" x14ac:dyDescent="0.35">
      <c r="A66">
        <v>49</v>
      </c>
      <c r="B66" t="s">
        <v>20</v>
      </c>
      <c r="C66" t="s">
        <v>35</v>
      </c>
      <c r="D66">
        <v>0.17169999999999999</v>
      </c>
      <c r="E66">
        <v>3.2599999999999997E-2</v>
      </c>
      <c r="F66">
        <v>1.0462</v>
      </c>
      <c r="G66">
        <v>1.17E-2</v>
      </c>
      <c r="H66">
        <v>0.87</v>
      </c>
      <c r="I66">
        <v>1.6400000000000001E-2</v>
      </c>
    </row>
    <row r="67" spans="1:9" x14ac:dyDescent="0.35">
      <c r="A67">
        <v>0</v>
      </c>
      <c r="B67" t="s">
        <v>15</v>
      </c>
      <c r="C67" t="s">
        <v>33</v>
      </c>
      <c r="D67">
        <v>9.1800000000000007E-2</v>
      </c>
      <c r="E67">
        <v>5.7999999999999996E-3</v>
      </c>
      <c r="F67">
        <v>1.0802</v>
      </c>
      <c r="G67">
        <v>1.29E-2</v>
      </c>
      <c r="H67">
        <v>0.91080000000000005</v>
      </c>
      <c r="I67">
        <v>2.52E-2</v>
      </c>
    </row>
    <row r="68" spans="1:9" x14ac:dyDescent="0.35">
      <c r="A68">
        <v>0</v>
      </c>
      <c r="B68" t="s">
        <v>15</v>
      </c>
      <c r="C68" t="s">
        <v>34</v>
      </c>
      <c r="D68">
        <v>0.10390000000000001</v>
      </c>
      <c r="E68">
        <v>6.7999999999999996E-3</v>
      </c>
      <c r="F68">
        <v>1.0219</v>
      </c>
      <c r="G68">
        <v>1.01E-2</v>
      </c>
      <c r="H68">
        <v>0.91080000000000005</v>
      </c>
      <c r="I68">
        <v>2.52E-2</v>
      </c>
    </row>
    <row r="69" spans="1:9" x14ac:dyDescent="0.35">
      <c r="A69">
        <v>0</v>
      </c>
      <c r="B69" t="s">
        <v>15</v>
      </c>
      <c r="C69" t="s">
        <v>35</v>
      </c>
      <c r="D69">
        <v>9.3299999999999994E-2</v>
      </c>
      <c r="E69">
        <v>8.0000000000000002E-3</v>
      </c>
      <c r="F69">
        <v>1.0505</v>
      </c>
      <c r="G69">
        <v>1.06E-2</v>
      </c>
      <c r="H69">
        <v>0.91080000000000005</v>
      </c>
      <c r="I69">
        <v>2.52E-2</v>
      </c>
    </row>
    <row r="70" spans="1:9" x14ac:dyDescent="0.35">
      <c r="A70">
        <v>0</v>
      </c>
      <c r="B70" t="s">
        <v>25</v>
      </c>
      <c r="C70" t="s">
        <v>33</v>
      </c>
      <c r="D70">
        <v>0.19689999999999999</v>
      </c>
      <c r="E70">
        <v>6.7000000000000002E-3</v>
      </c>
      <c r="F70">
        <v>1.1268</v>
      </c>
      <c r="G70">
        <v>1.66E-2</v>
      </c>
      <c r="H70">
        <v>0.89629999999999999</v>
      </c>
      <c r="I70">
        <v>2.69E-2</v>
      </c>
    </row>
    <row r="71" spans="1:9" x14ac:dyDescent="0.35">
      <c r="A71">
        <v>0</v>
      </c>
      <c r="B71" t="s">
        <v>25</v>
      </c>
      <c r="C71" t="s">
        <v>34</v>
      </c>
      <c r="D71">
        <v>0.2077</v>
      </c>
      <c r="E71">
        <v>7.7999999999999996E-3</v>
      </c>
      <c r="F71">
        <v>1.0699000000000001</v>
      </c>
      <c r="G71">
        <v>1.23E-2</v>
      </c>
      <c r="H71">
        <v>0.89629999999999999</v>
      </c>
      <c r="I71">
        <v>2.69E-2</v>
      </c>
    </row>
    <row r="72" spans="1:9" x14ac:dyDescent="0.35">
      <c r="A72">
        <v>0</v>
      </c>
      <c r="B72" t="s">
        <v>25</v>
      </c>
      <c r="C72" t="s">
        <v>35</v>
      </c>
      <c r="D72">
        <v>0.21870000000000001</v>
      </c>
      <c r="E72">
        <v>9.4999999999999998E-3</v>
      </c>
      <c r="F72">
        <v>1.0494000000000001</v>
      </c>
      <c r="G72">
        <v>1.2699999999999999E-2</v>
      </c>
      <c r="H72">
        <v>0.89629999999999999</v>
      </c>
      <c r="I72">
        <v>2.69E-2</v>
      </c>
    </row>
    <row r="73" spans="1:9" x14ac:dyDescent="0.35">
      <c r="A73">
        <v>4079</v>
      </c>
      <c r="B73" t="s">
        <v>27</v>
      </c>
      <c r="C73" t="s">
        <v>33</v>
      </c>
      <c r="D73">
        <v>0.158</v>
      </c>
      <c r="E73">
        <v>5.3E-3</v>
      </c>
      <c r="F73">
        <v>1.1247</v>
      </c>
      <c r="G73">
        <v>1.52E-2</v>
      </c>
      <c r="H73">
        <v>0.75170000000000003</v>
      </c>
      <c r="I73">
        <v>2.7400000000000001E-2</v>
      </c>
    </row>
    <row r="74" spans="1:9" x14ac:dyDescent="0.35">
      <c r="A74">
        <v>4079</v>
      </c>
      <c r="B74" t="s">
        <v>27</v>
      </c>
      <c r="C74" t="s">
        <v>34</v>
      </c>
      <c r="D74">
        <v>0.18659999999999999</v>
      </c>
      <c r="E74">
        <v>9.1000000000000004E-3</v>
      </c>
      <c r="F74">
        <v>1.0975999999999999</v>
      </c>
      <c r="G74">
        <v>1.29E-2</v>
      </c>
      <c r="H74">
        <v>0.75170000000000003</v>
      </c>
      <c r="I74">
        <v>2.7400000000000001E-2</v>
      </c>
    </row>
    <row r="75" spans="1:9" x14ac:dyDescent="0.35">
      <c r="A75">
        <v>4079</v>
      </c>
      <c r="B75" t="s">
        <v>27</v>
      </c>
      <c r="C75" t="s">
        <v>35</v>
      </c>
      <c r="D75">
        <v>0.1757</v>
      </c>
      <c r="E75">
        <v>7.3000000000000001E-3</v>
      </c>
      <c r="F75">
        <v>1.0468</v>
      </c>
      <c r="G75">
        <v>1.0500000000000001E-2</v>
      </c>
      <c r="H75">
        <v>0.75170000000000003</v>
      </c>
      <c r="I75">
        <v>2.7400000000000001E-2</v>
      </c>
    </row>
    <row r="76" spans="1:9" x14ac:dyDescent="0.35">
      <c r="A76">
        <v>4080</v>
      </c>
      <c r="B76" t="s">
        <v>28</v>
      </c>
      <c r="C76" t="s">
        <v>33</v>
      </c>
      <c r="D76">
        <v>0.12820000000000001</v>
      </c>
      <c r="E76">
        <v>7.1999999999999998E-3</v>
      </c>
      <c r="F76">
        <v>1.1434</v>
      </c>
      <c r="G76">
        <v>1.7299999999999999E-2</v>
      </c>
      <c r="H76">
        <v>0.63219999999999998</v>
      </c>
      <c r="I76">
        <v>2.53E-2</v>
      </c>
    </row>
    <row r="77" spans="1:9" x14ac:dyDescent="0.35">
      <c r="A77">
        <v>4080</v>
      </c>
      <c r="B77" t="s">
        <v>28</v>
      </c>
      <c r="C77" t="s">
        <v>34</v>
      </c>
      <c r="D77">
        <v>0.18210000000000001</v>
      </c>
      <c r="E77">
        <v>1.3100000000000001E-2</v>
      </c>
      <c r="F77">
        <v>1.1180000000000001</v>
      </c>
      <c r="G77">
        <v>1.54E-2</v>
      </c>
      <c r="H77">
        <v>0.63219999999999998</v>
      </c>
      <c r="I77">
        <v>2.53E-2</v>
      </c>
    </row>
    <row r="78" spans="1:9" x14ac:dyDescent="0.35">
      <c r="A78">
        <v>4080</v>
      </c>
      <c r="B78" t="s">
        <v>28</v>
      </c>
      <c r="C78" t="s">
        <v>35</v>
      </c>
      <c r="D78">
        <v>0.1268</v>
      </c>
      <c r="E78">
        <v>7.4000000000000003E-3</v>
      </c>
      <c r="F78">
        <v>1.0508</v>
      </c>
      <c r="G78">
        <v>1.06E-2</v>
      </c>
      <c r="H78">
        <v>0.63219999999999998</v>
      </c>
      <c r="I78">
        <v>2.53E-2</v>
      </c>
    </row>
    <row r="79" spans="1:9" x14ac:dyDescent="0.35">
      <c r="A79">
        <v>23479</v>
      </c>
      <c r="B79" t="s">
        <v>12</v>
      </c>
      <c r="C79" t="s">
        <v>33</v>
      </c>
      <c r="D79">
        <v>0.2387</v>
      </c>
      <c r="E79">
        <v>8.6E-3</v>
      </c>
      <c r="F79">
        <v>1.1891</v>
      </c>
      <c r="G79">
        <v>2.0299999999999999E-2</v>
      </c>
      <c r="H79">
        <v>0.9365</v>
      </c>
      <c r="I79">
        <v>3.1E-2</v>
      </c>
    </row>
    <row r="80" spans="1:9" x14ac:dyDescent="0.35">
      <c r="A80">
        <v>23479</v>
      </c>
      <c r="B80" t="s">
        <v>12</v>
      </c>
      <c r="C80" t="s">
        <v>34</v>
      </c>
      <c r="D80">
        <v>0.24660000000000001</v>
      </c>
      <c r="E80">
        <v>9.2999999999999992E-3</v>
      </c>
      <c r="F80">
        <v>1.0838000000000001</v>
      </c>
      <c r="G80">
        <v>1.43E-2</v>
      </c>
      <c r="H80">
        <v>0.9365</v>
      </c>
      <c r="I80">
        <v>3.1E-2</v>
      </c>
    </row>
    <row r="81" spans="1:9" x14ac:dyDescent="0.35">
      <c r="A81">
        <v>23479</v>
      </c>
      <c r="B81" t="s">
        <v>12</v>
      </c>
      <c r="C81" t="s">
        <v>35</v>
      </c>
      <c r="D81">
        <v>0.26400000000000001</v>
      </c>
      <c r="E81">
        <v>1.11E-2</v>
      </c>
      <c r="F81">
        <v>1.0844</v>
      </c>
      <c r="G81">
        <v>1.47E-2</v>
      </c>
      <c r="H81">
        <v>0.9365</v>
      </c>
      <c r="I81">
        <v>3.1E-2</v>
      </c>
    </row>
    <row r="82" spans="1:9" x14ac:dyDescent="0.35">
      <c r="A82">
        <v>102</v>
      </c>
      <c r="B82" t="s">
        <v>17</v>
      </c>
      <c r="C82" t="s">
        <v>33</v>
      </c>
      <c r="D82">
        <v>0.21829999999999999</v>
      </c>
      <c r="E82">
        <v>7.1999999999999998E-3</v>
      </c>
      <c r="F82">
        <v>1.1524000000000001</v>
      </c>
      <c r="G82">
        <v>1.77E-2</v>
      </c>
      <c r="H82">
        <v>0.91349999999999998</v>
      </c>
      <c r="I82">
        <v>2.5999999999999999E-2</v>
      </c>
    </row>
    <row r="83" spans="1:9" x14ac:dyDescent="0.35">
      <c r="A83">
        <v>102</v>
      </c>
      <c r="B83" t="s">
        <v>17</v>
      </c>
      <c r="C83" t="s">
        <v>34</v>
      </c>
      <c r="D83">
        <v>0.2354</v>
      </c>
      <c r="E83">
        <v>8.3999999999999995E-3</v>
      </c>
      <c r="F83">
        <v>1.0755999999999999</v>
      </c>
      <c r="G83">
        <v>1.37E-2</v>
      </c>
      <c r="H83">
        <v>0.91349999999999998</v>
      </c>
      <c r="I83">
        <v>2.5999999999999999E-2</v>
      </c>
    </row>
    <row r="84" spans="1:9" x14ac:dyDescent="0.35">
      <c r="A84">
        <v>102</v>
      </c>
      <c r="B84" t="s">
        <v>17</v>
      </c>
      <c r="C84" t="s">
        <v>35</v>
      </c>
      <c r="D84">
        <v>0.23769999999999999</v>
      </c>
      <c r="E84">
        <v>9.5999999999999992E-3</v>
      </c>
      <c r="F84">
        <v>1.0525</v>
      </c>
      <c r="G84">
        <v>1.29E-2</v>
      </c>
      <c r="H84">
        <v>0.91349999999999998</v>
      </c>
      <c r="I84">
        <v>2.5999999999999999E-2</v>
      </c>
    </row>
  </sheetData>
  <autoFilter ref="A3:I84" xr:uid="{0523F347-AC39-4ED0-9D70-1D8EC2DA6663}">
    <sortState xmlns:xlrd2="http://schemas.microsoft.com/office/spreadsheetml/2017/richdata2" ref="A4:I84">
      <sortCondition ref="B3:B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F5A0-3093-4911-8030-45CDFCF6E2AF}">
  <dimension ref="A1:I28"/>
  <sheetViews>
    <sheetView workbookViewId="0">
      <selection activeCell="I1" sqref="I1"/>
    </sheetView>
  </sheetViews>
  <sheetFormatPr defaultRowHeight="14.5" x14ac:dyDescent="0.35"/>
  <cols>
    <col min="1" max="1" width="20.1796875" bestFit="1" customWidth="1"/>
    <col min="3" max="3" width="9.81640625" bestFit="1" customWidth="1"/>
    <col min="4" max="4" width="9.453125" bestFit="1" customWidth="1"/>
    <col min="5" max="5" width="11.7265625" bestFit="1" customWidth="1"/>
    <col min="9" max="9" width="11.81640625" bestFit="1" customWidth="1"/>
  </cols>
  <sheetData>
    <row r="1" spans="1:9" x14ac:dyDescent="0.35">
      <c r="A1" t="s">
        <v>57</v>
      </c>
      <c r="B1" t="s">
        <v>88</v>
      </c>
      <c r="C1" t="s">
        <v>90</v>
      </c>
      <c r="D1" t="s">
        <v>89</v>
      </c>
      <c r="E1" t="s">
        <v>91</v>
      </c>
      <c r="F1" t="s">
        <v>92</v>
      </c>
      <c r="G1" t="s">
        <v>93</v>
      </c>
      <c r="H1" t="s">
        <v>95</v>
      </c>
      <c r="I1" t="s">
        <v>94</v>
      </c>
    </row>
    <row r="2" spans="1:9" x14ac:dyDescent="0.35">
      <c r="A2" t="s">
        <v>76</v>
      </c>
      <c r="B2">
        <v>0.1706</v>
      </c>
      <c r="C2">
        <v>2.1999999999999999E-2</v>
      </c>
      <c r="D2">
        <v>0.06</v>
      </c>
      <c r="E2">
        <v>6.7999999999999996E-3</v>
      </c>
      <c r="F2">
        <f>ABS(B2-D2)</f>
        <v>0.1106</v>
      </c>
      <c r="G2">
        <f t="shared" ref="G2:G28" si="0">SQRT(C2^2+E2^2)</f>
        <v>2.3026940743398807E-2</v>
      </c>
      <c r="H2">
        <f t="shared" ref="H2:H28" si="1">F2/G2</f>
        <v>4.8030696405776787</v>
      </c>
      <c r="I2">
        <f>_xlfn.NORM.S.DIST(H2,FALSE)</f>
        <v>3.903341724332511E-6</v>
      </c>
    </row>
    <row r="3" spans="1:9" x14ac:dyDescent="0.35">
      <c r="A3" t="s">
        <v>74</v>
      </c>
      <c r="B3">
        <v>0.2361</v>
      </c>
      <c r="C3">
        <v>4.99E-2</v>
      </c>
      <c r="D3">
        <v>0.17080000000000001</v>
      </c>
      <c r="E3">
        <v>2.9000000000000001E-2</v>
      </c>
      <c r="F3">
        <f t="shared" ref="F3:F28" si="2">ABS(B3-D3)</f>
        <v>6.5299999999999997E-2</v>
      </c>
      <c r="G3">
        <f t="shared" si="0"/>
        <v>5.7714902754834478E-2</v>
      </c>
      <c r="H3">
        <f t="shared" si="1"/>
        <v>1.1314235471795915</v>
      </c>
      <c r="I3">
        <f t="shared" ref="I3:I28" si="3">_xlfn.NORM.S.DIST(H3,FALSE)</f>
        <v>0.21034670051463134</v>
      </c>
    </row>
    <row r="4" spans="1:9" x14ac:dyDescent="0.35">
      <c r="A4" t="s">
        <v>70</v>
      </c>
      <c r="B4">
        <v>0.24510000000000001</v>
      </c>
      <c r="C4">
        <v>1.7000000000000001E-2</v>
      </c>
      <c r="D4">
        <v>0.20610000000000001</v>
      </c>
      <c r="E4">
        <v>1.54E-2</v>
      </c>
      <c r="F4">
        <f t="shared" si="2"/>
        <v>3.9000000000000007E-2</v>
      </c>
      <c r="G4">
        <f t="shared" si="0"/>
        <v>2.2938177782901588E-2</v>
      </c>
      <c r="H4">
        <f t="shared" si="1"/>
        <v>1.7002222394958988</v>
      </c>
      <c r="I4">
        <f t="shared" si="3"/>
        <v>9.4013549353330172E-2</v>
      </c>
    </row>
    <row r="5" spans="1:9" x14ac:dyDescent="0.35">
      <c r="A5" t="s">
        <v>63</v>
      </c>
      <c r="B5">
        <v>0.27739999999999998</v>
      </c>
      <c r="C5">
        <v>1.2500000000000001E-2</v>
      </c>
      <c r="D5">
        <v>0.24329999999999999</v>
      </c>
      <c r="E5">
        <v>1.01E-2</v>
      </c>
      <c r="F5">
        <f t="shared" si="2"/>
        <v>3.4099999999999991E-2</v>
      </c>
      <c r="G5">
        <f t="shared" si="0"/>
        <v>1.6070469812671937E-2</v>
      </c>
      <c r="H5">
        <f t="shared" si="1"/>
        <v>2.121904362317482</v>
      </c>
      <c r="I5">
        <f t="shared" si="3"/>
        <v>4.1996138952974188E-2</v>
      </c>
    </row>
    <row r="6" spans="1:9" x14ac:dyDescent="0.35">
      <c r="A6" t="s">
        <v>68</v>
      </c>
      <c r="B6">
        <v>0.15010000000000001</v>
      </c>
      <c r="C6">
        <v>1.3100000000000001E-2</v>
      </c>
      <c r="D6">
        <v>0.1249</v>
      </c>
      <c r="E6">
        <v>1.26E-2</v>
      </c>
      <c r="F6">
        <f t="shared" si="2"/>
        <v>2.5200000000000014E-2</v>
      </c>
      <c r="G6">
        <f t="shared" si="0"/>
        <v>1.8176083186429357E-2</v>
      </c>
      <c r="H6">
        <f t="shared" si="1"/>
        <v>1.3864373166389807</v>
      </c>
      <c r="I6">
        <f t="shared" si="3"/>
        <v>0.15258358271671449</v>
      </c>
    </row>
    <row r="7" spans="1:9" x14ac:dyDescent="0.35">
      <c r="A7" t="s">
        <v>64</v>
      </c>
      <c r="B7">
        <v>0.27860000000000001</v>
      </c>
      <c r="C7">
        <v>1.24E-2</v>
      </c>
      <c r="D7">
        <v>0.255</v>
      </c>
      <c r="E7">
        <v>1.0999999999999999E-2</v>
      </c>
      <c r="F7">
        <f t="shared" si="2"/>
        <v>2.360000000000001E-2</v>
      </c>
      <c r="G7">
        <f t="shared" si="0"/>
        <v>1.6575886099994774E-2</v>
      </c>
      <c r="H7">
        <f t="shared" si="1"/>
        <v>1.4237549569073988</v>
      </c>
      <c r="I7">
        <f t="shared" si="3"/>
        <v>0.14478902126995594</v>
      </c>
    </row>
    <row r="8" spans="1:9" x14ac:dyDescent="0.35">
      <c r="A8" t="s">
        <v>81</v>
      </c>
      <c r="B8">
        <v>0.26400000000000001</v>
      </c>
      <c r="C8">
        <v>1.11E-2</v>
      </c>
      <c r="D8">
        <v>0.24660000000000001</v>
      </c>
      <c r="E8">
        <v>9.2999999999999992E-3</v>
      </c>
      <c r="F8">
        <f t="shared" si="2"/>
        <v>1.7399999999999999E-2</v>
      </c>
      <c r="G8">
        <f t="shared" si="0"/>
        <v>1.4481022063376604E-2</v>
      </c>
      <c r="H8">
        <f t="shared" si="1"/>
        <v>1.2015726461743104</v>
      </c>
      <c r="I8">
        <f t="shared" si="3"/>
        <v>0.19381969772900928</v>
      </c>
    </row>
    <row r="9" spans="1:9" x14ac:dyDescent="0.35">
      <c r="A9" t="s">
        <v>65</v>
      </c>
      <c r="B9">
        <v>0.1236</v>
      </c>
      <c r="C9">
        <v>1.5800000000000002E-2</v>
      </c>
      <c r="D9">
        <v>0.1082</v>
      </c>
      <c r="E9">
        <v>1.43E-2</v>
      </c>
      <c r="F9">
        <f t="shared" si="2"/>
        <v>1.5399999999999997E-2</v>
      </c>
      <c r="G9">
        <f t="shared" si="0"/>
        <v>2.1310326135467756E-2</v>
      </c>
      <c r="H9">
        <f t="shared" si="1"/>
        <v>0.72265435555062052</v>
      </c>
      <c r="I9">
        <f t="shared" si="3"/>
        <v>0.30726239426430074</v>
      </c>
    </row>
    <row r="10" spans="1:9" x14ac:dyDescent="0.35">
      <c r="A10" t="s">
        <v>53</v>
      </c>
      <c r="B10">
        <v>0.25829999999999997</v>
      </c>
      <c r="C10">
        <v>1.0500000000000001E-2</v>
      </c>
      <c r="D10">
        <v>0.24379999999999999</v>
      </c>
      <c r="E10">
        <v>8.8000000000000005E-3</v>
      </c>
      <c r="F10">
        <f t="shared" si="2"/>
        <v>1.4499999999999985E-2</v>
      </c>
      <c r="G10">
        <f t="shared" si="0"/>
        <v>1.37E-2</v>
      </c>
      <c r="H10">
        <f t="shared" si="1"/>
        <v>1.0583941605839404</v>
      </c>
      <c r="I10">
        <f t="shared" si="3"/>
        <v>0.22785686487951404</v>
      </c>
    </row>
    <row r="11" spans="1:9" x14ac:dyDescent="0.35">
      <c r="A11" t="s">
        <v>79</v>
      </c>
      <c r="B11">
        <v>0.21870000000000001</v>
      </c>
      <c r="C11">
        <v>9.4999999999999998E-3</v>
      </c>
      <c r="D11">
        <v>0.2077</v>
      </c>
      <c r="E11">
        <v>7.7999999999999996E-3</v>
      </c>
      <c r="F11">
        <f t="shared" si="2"/>
        <v>1.100000000000001E-2</v>
      </c>
      <c r="G11">
        <f t="shared" si="0"/>
        <v>1.229186723000212E-2</v>
      </c>
      <c r="H11">
        <f t="shared" si="1"/>
        <v>0.89490065212802605</v>
      </c>
      <c r="I11">
        <f t="shared" si="3"/>
        <v>0.26730575611167195</v>
      </c>
    </row>
    <row r="12" spans="1:9" x14ac:dyDescent="0.35">
      <c r="A12" t="s">
        <v>62</v>
      </c>
      <c r="B12">
        <v>0.12189999999999999</v>
      </c>
      <c r="C12">
        <v>9.5999999999999992E-3</v>
      </c>
      <c r="D12">
        <v>0.1118</v>
      </c>
      <c r="E12">
        <v>7.7999999999999996E-3</v>
      </c>
      <c r="F12">
        <f t="shared" si="2"/>
        <v>1.0099999999999998E-2</v>
      </c>
      <c r="G12">
        <f t="shared" si="0"/>
        <v>1.2369316876852981E-2</v>
      </c>
      <c r="H12">
        <f t="shared" si="1"/>
        <v>0.81653660428898756</v>
      </c>
      <c r="I12">
        <f t="shared" si="3"/>
        <v>0.28584529351723531</v>
      </c>
    </row>
    <row r="13" spans="1:9" x14ac:dyDescent="0.35">
      <c r="A13" t="s">
        <v>52</v>
      </c>
      <c r="B13">
        <v>0.13719999999999999</v>
      </c>
      <c r="C13">
        <v>1.11E-2</v>
      </c>
      <c r="D13">
        <v>0.1275</v>
      </c>
      <c r="E13">
        <v>8.5000000000000006E-3</v>
      </c>
      <c r="F13">
        <f t="shared" si="2"/>
        <v>9.6999999999999864E-3</v>
      </c>
      <c r="G13">
        <f t="shared" si="0"/>
        <v>1.3980700983856282E-2</v>
      </c>
      <c r="H13">
        <f t="shared" si="1"/>
        <v>0.69381356565745289</v>
      </c>
      <c r="I13">
        <f t="shared" si="3"/>
        <v>0.3136030812467967</v>
      </c>
    </row>
    <row r="14" spans="1:9" x14ac:dyDescent="0.35">
      <c r="A14" t="s">
        <v>75</v>
      </c>
      <c r="B14">
        <v>0.4395</v>
      </c>
      <c r="C14">
        <v>2.0500000000000001E-2</v>
      </c>
      <c r="D14">
        <v>0.43380000000000002</v>
      </c>
      <c r="E14">
        <v>1.9599999999999999E-2</v>
      </c>
      <c r="F14">
        <f t="shared" si="2"/>
        <v>5.6999999999999829E-3</v>
      </c>
      <c r="G14">
        <f t="shared" si="0"/>
        <v>2.8362122628604509E-2</v>
      </c>
      <c r="H14">
        <f t="shared" si="1"/>
        <v>0.20097226412282942</v>
      </c>
      <c r="I14">
        <f t="shared" si="3"/>
        <v>0.39096647722177597</v>
      </c>
    </row>
    <row r="15" spans="1:9" x14ac:dyDescent="0.35">
      <c r="A15" t="s">
        <v>83</v>
      </c>
      <c r="B15">
        <v>0.23769999999999999</v>
      </c>
      <c r="C15">
        <v>9.5999999999999992E-3</v>
      </c>
      <c r="D15">
        <v>0.2354</v>
      </c>
      <c r="E15">
        <v>8.3999999999999995E-3</v>
      </c>
      <c r="F15">
        <f t="shared" si="2"/>
        <v>2.2999999999999965E-3</v>
      </c>
      <c r="G15">
        <f t="shared" si="0"/>
        <v>1.2756174975281578E-2</v>
      </c>
      <c r="H15">
        <f t="shared" si="1"/>
        <v>0.18030483310685588</v>
      </c>
      <c r="I15">
        <f t="shared" si="3"/>
        <v>0.39250992728819672</v>
      </c>
    </row>
    <row r="16" spans="1:9" x14ac:dyDescent="0.35">
      <c r="A16" t="s">
        <v>51</v>
      </c>
      <c r="B16">
        <v>0.21590000000000001</v>
      </c>
      <c r="C16">
        <v>1.0200000000000001E-2</v>
      </c>
      <c r="D16">
        <v>0.2157</v>
      </c>
      <c r="E16">
        <v>8.3999999999999995E-3</v>
      </c>
      <c r="F16">
        <f t="shared" si="2"/>
        <v>2.0000000000000573E-4</v>
      </c>
      <c r="G16">
        <f t="shared" si="0"/>
        <v>1.3213629327327146E-2</v>
      </c>
      <c r="H16">
        <f t="shared" si="1"/>
        <v>1.5135886972883759E-2</v>
      </c>
      <c r="I16">
        <f t="shared" si="3"/>
        <v>0.3988965851629051</v>
      </c>
    </row>
    <row r="17" spans="1:9" x14ac:dyDescent="0.35">
      <c r="A17" t="s">
        <v>69</v>
      </c>
      <c r="B17">
        <v>0.21199999999999999</v>
      </c>
      <c r="C17">
        <v>1.1299999999999999E-2</v>
      </c>
      <c r="D17">
        <v>0.21260000000000001</v>
      </c>
      <c r="E17">
        <v>9.4999999999999998E-3</v>
      </c>
      <c r="F17">
        <f t="shared" si="2"/>
        <v>6.0000000000001719E-4</v>
      </c>
      <c r="G17">
        <f t="shared" si="0"/>
        <v>1.476279106402309E-2</v>
      </c>
      <c r="H17">
        <f t="shared" si="1"/>
        <v>4.0642721108626725E-2</v>
      </c>
      <c r="I17">
        <f t="shared" si="3"/>
        <v>0.39861292386154396</v>
      </c>
    </row>
    <row r="18" spans="1:9" x14ac:dyDescent="0.35">
      <c r="A18" t="s">
        <v>19</v>
      </c>
      <c r="B18">
        <v>0.111</v>
      </c>
      <c r="C18">
        <v>8.8000000000000005E-3</v>
      </c>
      <c r="D18">
        <v>0.1148</v>
      </c>
      <c r="E18">
        <v>8.8000000000000005E-3</v>
      </c>
      <c r="F18">
        <f t="shared" si="2"/>
        <v>3.7999999999999978E-3</v>
      </c>
      <c r="G18">
        <f t="shared" si="0"/>
        <v>1.2445079348883236E-2</v>
      </c>
      <c r="H18">
        <f t="shared" si="1"/>
        <v>0.30534156460328171</v>
      </c>
      <c r="I18">
        <f t="shared" si="3"/>
        <v>0.38077171039949087</v>
      </c>
    </row>
    <row r="19" spans="1:9" x14ac:dyDescent="0.35">
      <c r="A19" t="s">
        <v>72</v>
      </c>
      <c r="B19">
        <v>0.1409</v>
      </c>
      <c r="C19">
        <v>9.1999999999999998E-3</v>
      </c>
      <c r="D19">
        <v>0.15129999999999999</v>
      </c>
      <c r="E19">
        <v>9.7999999999999997E-3</v>
      </c>
      <c r="F19">
        <f t="shared" si="2"/>
        <v>1.0399999999999993E-2</v>
      </c>
      <c r="G19">
        <f t="shared" si="0"/>
        <v>1.3441726079637244E-2</v>
      </c>
      <c r="H19">
        <f t="shared" si="1"/>
        <v>0.77371015734019932</v>
      </c>
      <c r="I19">
        <f t="shared" si="3"/>
        <v>0.2957466104680882</v>
      </c>
    </row>
    <row r="20" spans="1:9" x14ac:dyDescent="0.35">
      <c r="A20" t="s">
        <v>78</v>
      </c>
      <c r="B20">
        <v>9.3299999999999994E-2</v>
      </c>
      <c r="C20">
        <v>8.0000000000000002E-3</v>
      </c>
      <c r="D20">
        <v>0.10390000000000001</v>
      </c>
      <c r="E20">
        <v>6.7999999999999996E-3</v>
      </c>
      <c r="F20">
        <f t="shared" si="2"/>
        <v>1.0600000000000012E-2</v>
      </c>
      <c r="G20">
        <f t="shared" si="0"/>
        <v>1.049952379872535E-2</v>
      </c>
      <c r="H20">
        <f t="shared" si="1"/>
        <v>1.0095695960312847</v>
      </c>
      <c r="I20">
        <f t="shared" si="3"/>
        <v>0.23965523294823243</v>
      </c>
    </row>
    <row r="21" spans="1:9" x14ac:dyDescent="0.35">
      <c r="A21" t="s">
        <v>82</v>
      </c>
      <c r="B21">
        <v>0.1757</v>
      </c>
      <c r="C21">
        <v>7.3000000000000001E-3</v>
      </c>
      <c r="D21">
        <v>0.18659999999999999</v>
      </c>
      <c r="E21">
        <v>9.1000000000000004E-3</v>
      </c>
      <c r="F21">
        <f t="shared" si="2"/>
        <v>1.0899999999999993E-2</v>
      </c>
      <c r="G21">
        <f t="shared" si="0"/>
        <v>1.1666190466471906E-2</v>
      </c>
      <c r="H21">
        <f t="shared" si="1"/>
        <v>0.93432385073140123</v>
      </c>
      <c r="I21">
        <f t="shared" si="3"/>
        <v>0.25783922113035312</v>
      </c>
    </row>
    <row r="22" spans="1:9" x14ac:dyDescent="0.35">
      <c r="A22" t="s">
        <v>73</v>
      </c>
      <c r="B22">
        <v>0.1862</v>
      </c>
      <c r="C22">
        <v>1.5800000000000002E-2</v>
      </c>
      <c r="D22">
        <v>0.20280000000000001</v>
      </c>
      <c r="E22">
        <v>1.5900000000000001E-2</v>
      </c>
      <c r="F22">
        <f t="shared" si="2"/>
        <v>1.6600000000000004E-2</v>
      </c>
      <c r="G22">
        <f t="shared" si="0"/>
        <v>2.2415396494374129E-2</v>
      </c>
      <c r="H22">
        <f t="shared" si="1"/>
        <v>0.7405624078149281</v>
      </c>
      <c r="I22">
        <f t="shared" si="3"/>
        <v>0.30326299697276682</v>
      </c>
    </row>
    <row r="23" spans="1:9" x14ac:dyDescent="0.35">
      <c r="A23" t="s">
        <v>71</v>
      </c>
      <c r="B23">
        <v>0.13059999999999999</v>
      </c>
      <c r="C23">
        <v>0.01</v>
      </c>
      <c r="D23">
        <v>0.14879999999999999</v>
      </c>
      <c r="E23">
        <v>1.11E-2</v>
      </c>
      <c r="F23">
        <f t="shared" si="2"/>
        <v>1.8199999999999994E-2</v>
      </c>
      <c r="G23">
        <f t="shared" si="0"/>
        <v>1.4940214188558343E-2</v>
      </c>
      <c r="H23">
        <f t="shared" si="1"/>
        <v>1.2181886933012038</v>
      </c>
      <c r="I23">
        <f t="shared" si="3"/>
        <v>0.18996216096934554</v>
      </c>
    </row>
    <row r="24" spans="1:9" x14ac:dyDescent="0.35">
      <c r="A24" t="s">
        <v>16</v>
      </c>
      <c r="B24">
        <v>0.1222</v>
      </c>
      <c r="C24">
        <v>6.7999999999999996E-3</v>
      </c>
      <c r="D24">
        <v>0.15909999999999999</v>
      </c>
      <c r="E24">
        <v>7.9000000000000008E-3</v>
      </c>
      <c r="F24">
        <f t="shared" si="2"/>
        <v>3.6899999999999988E-2</v>
      </c>
      <c r="G24">
        <f t="shared" si="0"/>
        <v>1.0423531071570709E-2</v>
      </c>
      <c r="H24">
        <f t="shared" si="1"/>
        <v>3.5400671563825035</v>
      </c>
      <c r="I24">
        <f t="shared" si="3"/>
        <v>7.5788699310196778E-4</v>
      </c>
    </row>
    <row r="25" spans="1:9" x14ac:dyDescent="0.35">
      <c r="A25" t="s">
        <v>66</v>
      </c>
      <c r="B25">
        <v>9.3299999999999994E-2</v>
      </c>
      <c r="C25">
        <v>7.1999999999999998E-3</v>
      </c>
      <c r="D25">
        <v>0.1321</v>
      </c>
      <c r="E25">
        <v>8.0000000000000002E-3</v>
      </c>
      <c r="F25">
        <f t="shared" si="2"/>
        <v>3.8800000000000001E-2</v>
      </c>
      <c r="G25">
        <f t="shared" si="0"/>
        <v>1.0762899237658968E-2</v>
      </c>
      <c r="H25">
        <f t="shared" si="1"/>
        <v>3.6049766092987565</v>
      </c>
      <c r="I25">
        <f t="shared" si="3"/>
        <v>6.0102939768968229E-4</v>
      </c>
    </row>
    <row r="26" spans="1:9" x14ac:dyDescent="0.35">
      <c r="A26" t="s">
        <v>77</v>
      </c>
      <c r="B26">
        <v>0.17169999999999999</v>
      </c>
      <c r="C26">
        <v>3.2599999999999997E-2</v>
      </c>
      <c r="D26">
        <v>0.22220000000000001</v>
      </c>
      <c r="E26">
        <v>4.4400000000000002E-2</v>
      </c>
      <c r="F26">
        <f t="shared" si="2"/>
        <v>5.0500000000000017E-2</v>
      </c>
      <c r="G26">
        <f t="shared" si="0"/>
        <v>5.5082846694774229E-2</v>
      </c>
      <c r="H26">
        <f t="shared" si="1"/>
        <v>0.9168008378330782</v>
      </c>
      <c r="I26">
        <f t="shared" si="3"/>
        <v>0.26205511851634439</v>
      </c>
    </row>
    <row r="27" spans="1:9" x14ac:dyDescent="0.35">
      <c r="A27" t="s">
        <v>67</v>
      </c>
      <c r="B27">
        <v>0.10920000000000001</v>
      </c>
      <c r="C27">
        <v>6.8999999999999999E-3</v>
      </c>
      <c r="D27">
        <v>0.16089999999999999</v>
      </c>
      <c r="E27">
        <v>8.0999999999999996E-3</v>
      </c>
      <c r="F27">
        <f t="shared" si="2"/>
        <v>5.1699999999999982E-2</v>
      </c>
      <c r="G27">
        <f t="shared" si="0"/>
        <v>1.0640488710580919E-2</v>
      </c>
      <c r="H27">
        <f t="shared" si="1"/>
        <v>4.8587993847114763</v>
      </c>
      <c r="I27">
        <f t="shared" si="3"/>
        <v>2.9820360167560843E-6</v>
      </c>
    </row>
    <row r="28" spans="1:9" x14ac:dyDescent="0.35">
      <c r="A28" t="s">
        <v>80</v>
      </c>
      <c r="B28">
        <v>0.1268</v>
      </c>
      <c r="C28">
        <v>7.4000000000000003E-3</v>
      </c>
      <c r="D28">
        <v>0.18210000000000001</v>
      </c>
      <c r="E28">
        <v>1.3100000000000001E-2</v>
      </c>
      <c r="F28">
        <f t="shared" si="2"/>
        <v>5.5300000000000016E-2</v>
      </c>
      <c r="G28">
        <f t="shared" si="0"/>
        <v>1.5045597362683877E-2</v>
      </c>
      <c r="H28">
        <f t="shared" si="1"/>
        <v>3.6754938117083471</v>
      </c>
      <c r="I28">
        <f t="shared" si="3"/>
        <v>4.6495686823736534E-4</v>
      </c>
    </row>
  </sheetData>
  <autoFilter ref="A1:I1" xr:uid="{21C7F5A0-3093-4911-8030-45CDFCF6E2AF}">
    <sortState xmlns:xlrd2="http://schemas.microsoft.com/office/spreadsheetml/2017/richdata2" ref="A2:I28">
      <sortCondition descending="1"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1592-C215-4DDF-8CBD-E98A4E95D57E}">
  <dimension ref="A1:D28"/>
  <sheetViews>
    <sheetView workbookViewId="0">
      <selection activeCell="D28" sqref="D28"/>
    </sheetView>
  </sheetViews>
  <sheetFormatPr defaultRowHeight="14.5" x14ac:dyDescent="0.35"/>
  <cols>
    <col min="1" max="1" width="20.1796875" bestFit="1" customWidth="1"/>
    <col min="2" max="2" width="9.81640625" bestFit="1" customWidth="1"/>
    <col min="3" max="3" width="11.54296875" bestFit="1" customWidth="1"/>
  </cols>
  <sheetData>
    <row r="1" spans="1:4" x14ac:dyDescent="0.35">
      <c r="A1" t="s">
        <v>57</v>
      </c>
      <c r="B1" t="s">
        <v>96</v>
      </c>
      <c r="C1" t="s">
        <v>97</v>
      </c>
      <c r="D1" t="s">
        <v>98</v>
      </c>
    </row>
    <row r="2" spans="1:4" x14ac:dyDescent="0.35">
      <c r="A2" t="s">
        <v>62</v>
      </c>
      <c r="B2">
        <v>2457</v>
      </c>
      <c r="C2">
        <v>2026</v>
      </c>
      <c r="D2">
        <v>854</v>
      </c>
    </row>
    <row r="3" spans="1:4" x14ac:dyDescent="0.35">
      <c r="A3" t="s">
        <v>63</v>
      </c>
      <c r="B3">
        <v>2351</v>
      </c>
      <c r="C3">
        <v>1933</v>
      </c>
      <c r="D3">
        <v>817</v>
      </c>
    </row>
    <row r="4" spans="1:4" x14ac:dyDescent="0.35">
      <c r="A4" t="s">
        <v>64</v>
      </c>
      <c r="B4">
        <v>2346</v>
      </c>
      <c r="C4">
        <v>1923</v>
      </c>
      <c r="D4">
        <v>809</v>
      </c>
    </row>
    <row r="5" spans="1:4" x14ac:dyDescent="0.35">
      <c r="A5" t="s">
        <v>53</v>
      </c>
      <c r="B5">
        <v>2339</v>
      </c>
      <c r="C5">
        <v>1927</v>
      </c>
      <c r="D5">
        <v>733</v>
      </c>
    </row>
    <row r="6" spans="1:4" x14ac:dyDescent="0.35">
      <c r="A6" t="s">
        <v>65</v>
      </c>
      <c r="B6">
        <v>2459</v>
      </c>
      <c r="C6">
        <v>2028</v>
      </c>
      <c r="D6">
        <v>831</v>
      </c>
    </row>
    <row r="7" spans="1:4" x14ac:dyDescent="0.35">
      <c r="A7" t="s">
        <v>66</v>
      </c>
      <c r="B7">
        <v>2458</v>
      </c>
      <c r="C7">
        <v>2031</v>
      </c>
      <c r="D7">
        <v>795</v>
      </c>
    </row>
    <row r="8" spans="1:4" x14ac:dyDescent="0.35">
      <c r="A8" t="s">
        <v>67</v>
      </c>
      <c r="B8">
        <v>2341</v>
      </c>
      <c r="C8">
        <v>1932</v>
      </c>
      <c r="D8">
        <v>735</v>
      </c>
    </row>
    <row r="9" spans="1:4" x14ac:dyDescent="0.35">
      <c r="A9" t="s">
        <v>68</v>
      </c>
      <c r="B9">
        <v>2360</v>
      </c>
      <c r="C9">
        <v>1945</v>
      </c>
      <c r="D9">
        <v>734</v>
      </c>
    </row>
    <row r="10" spans="1:4" x14ac:dyDescent="0.35">
      <c r="A10" t="s">
        <v>69</v>
      </c>
      <c r="B10">
        <v>2350</v>
      </c>
      <c r="C10">
        <v>1948</v>
      </c>
      <c r="D10">
        <v>627</v>
      </c>
    </row>
    <row r="11" spans="1:4" x14ac:dyDescent="0.35">
      <c r="A11" t="s">
        <v>19</v>
      </c>
      <c r="B11">
        <v>2345</v>
      </c>
      <c r="C11">
        <v>1930</v>
      </c>
      <c r="D11">
        <v>729</v>
      </c>
    </row>
    <row r="12" spans="1:4" x14ac:dyDescent="0.35">
      <c r="A12" t="s">
        <v>51</v>
      </c>
      <c r="B12">
        <v>2343</v>
      </c>
      <c r="C12">
        <v>1937</v>
      </c>
      <c r="D12">
        <v>795</v>
      </c>
    </row>
    <row r="13" spans="1:4" x14ac:dyDescent="0.35">
      <c r="A13" t="s">
        <v>70</v>
      </c>
      <c r="B13">
        <v>2342</v>
      </c>
      <c r="C13">
        <v>1941</v>
      </c>
      <c r="D13">
        <v>738</v>
      </c>
    </row>
    <row r="14" spans="1:4" x14ac:dyDescent="0.35">
      <c r="A14" t="s">
        <v>71</v>
      </c>
      <c r="B14">
        <v>2455</v>
      </c>
      <c r="C14">
        <v>2033</v>
      </c>
      <c r="D14">
        <v>844</v>
      </c>
    </row>
    <row r="15" spans="1:4" x14ac:dyDescent="0.35">
      <c r="A15" t="s">
        <v>72</v>
      </c>
      <c r="B15">
        <v>2360</v>
      </c>
      <c r="C15">
        <v>1945</v>
      </c>
      <c r="D15">
        <v>734</v>
      </c>
    </row>
    <row r="16" spans="1:4" x14ac:dyDescent="0.35">
      <c r="A16" t="s">
        <v>73</v>
      </c>
      <c r="B16">
        <v>2456</v>
      </c>
      <c r="C16">
        <v>2044</v>
      </c>
      <c r="D16">
        <v>744</v>
      </c>
    </row>
    <row r="17" spans="1:4" x14ac:dyDescent="0.35">
      <c r="A17" t="s">
        <v>74</v>
      </c>
      <c r="B17">
        <v>2341</v>
      </c>
      <c r="C17">
        <v>1932</v>
      </c>
      <c r="D17">
        <v>735</v>
      </c>
    </row>
    <row r="18" spans="1:4" x14ac:dyDescent="0.35">
      <c r="A18" t="s">
        <v>75</v>
      </c>
      <c r="B18">
        <v>2358</v>
      </c>
      <c r="C18">
        <v>1937</v>
      </c>
      <c r="D18">
        <v>738</v>
      </c>
    </row>
    <row r="19" spans="1:4" x14ac:dyDescent="0.35">
      <c r="A19" t="s">
        <v>16</v>
      </c>
      <c r="B19">
        <v>2467</v>
      </c>
      <c r="C19">
        <v>2057</v>
      </c>
      <c r="D19">
        <v>754</v>
      </c>
    </row>
    <row r="20" spans="1:4" x14ac:dyDescent="0.35">
      <c r="A20" t="s">
        <v>76</v>
      </c>
      <c r="B20">
        <v>2346</v>
      </c>
      <c r="C20">
        <v>1923</v>
      </c>
      <c r="D20">
        <v>806</v>
      </c>
    </row>
    <row r="21" spans="1:4" x14ac:dyDescent="0.35">
      <c r="A21" t="s">
        <v>52</v>
      </c>
      <c r="B21">
        <v>2480</v>
      </c>
      <c r="C21">
        <v>2431</v>
      </c>
      <c r="D21">
        <v>892</v>
      </c>
    </row>
    <row r="22" spans="1:4" x14ac:dyDescent="0.35">
      <c r="A22" t="s">
        <v>77</v>
      </c>
      <c r="B22">
        <v>2456</v>
      </c>
      <c r="C22">
        <v>2040</v>
      </c>
      <c r="D22">
        <v>714</v>
      </c>
    </row>
    <row r="23" spans="1:4" x14ac:dyDescent="0.35">
      <c r="A23" t="s">
        <v>78</v>
      </c>
      <c r="B23">
        <v>2455</v>
      </c>
      <c r="C23">
        <v>2020</v>
      </c>
      <c r="D23">
        <v>865</v>
      </c>
    </row>
    <row r="24" spans="1:4" x14ac:dyDescent="0.35">
      <c r="A24" t="s">
        <v>79</v>
      </c>
      <c r="B24">
        <v>2343</v>
      </c>
      <c r="C24">
        <v>1934</v>
      </c>
      <c r="D24">
        <v>834</v>
      </c>
    </row>
    <row r="25" spans="1:4" x14ac:dyDescent="0.35">
      <c r="A25" t="s">
        <v>82</v>
      </c>
      <c r="B25">
        <v>2349</v>
      </c>
      <c r="C25">
        <v>1926</v>
      </c>
      <c r="D25">
        <v>784</v>
      </c>
    </row>
    <row r="26" spans="1:4" x14ac:dyDescent="0.35">
      <c r="A26" t="s">
        <v>80</v>
      </c>
      <c r="B26">
        <v>2344</v>
      </c>
      <c r="C26">
        <v>1937</v>
      </c>
      <c r="D26">
        <v>745</v>
      </c>
    </row>
    <row r="27" spans="1:4" x14ac:dyDescent="0.35">
      <c r="A27" t="s">
        <v>81</v>
      </c>
      <c r="B27">
        <v>2343</v>
      </c>
      <c r="C27">
        <v>1936</v>
      </c>
      <c r="D27">
        <v>751</v>
      </c>
    </row>
    <row r="28" spans="1:4" x14ac:dyDescent="0.35">
      <c r="A28" t="s">
        <v>83</v>
      </c>
      <c r="B28">
        <v>2340</v>
      </c>
      <c r="C28">
        <v>1929</v>
      </c>
      <c r="D28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3E1F-BB1C-4E0A-91DD-0002890B132F}">
  <dimension ref="A1:I28"/>
  <sheetViews>
    <sheetView workbookViewId="0">
      <selection activeCell="D13" sqref="D13"/>
    </sheetView>
  </sheetViews>
  <sheetFormatPr defaultRowHeight="14.5" x14ac:dyDescent="0.35"/>
  <cols>
    <col min="1" max="1" width="20.1796875" bestFit="1" customWidth="1"/>
    <col min="2" max="2" width="22.453125" bestFit="1" customWidth="1"/>
    <col min="4" max="4" width="18.81640625" bestFit="1" customWidth="1"/>
    <col min="5" max="5" width="11.7265625" bestFit="1" customWidth="1"/>
    <col min="7" max="7" width="16" bestFit="1" customWidth="1"/>
    <col min="8" max="8" width="15.453125" bestFit="1" customWidth="1"/>
    <col min="9" max="9" width="15.54296875" bestFit="1" customWidth="1"/>
  </cols>
  <sheetData>
    <row r="1" spans="1:9" x14ac:dyDescent="0.35">
      <c r="A1" t="s">
        <v>57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130</v>
      </c>
    </row>
    <row r="2" spans="1:9" x14ac:dyDescent="0.35">
      <c r="A2" t="s">
        <v>62</v>
      </c>
      <c r="B2">
        <v>2.7820000000000001E-2</v>
      </c>
      <c r="C2">
        <v>8.4999999999999995E-4</v>
      </c>
      <c r="D2">
        <v>0.11565</v>
      </c>
      <c r="E2">
        <v>1.3599999999999999E-2</v>
      </c>
      <c r="F2">
        <v>1.1579999999999999</v>
      </c>
      <c r="G2" s="34">
        <v>6.7810974428574999</v>
      </c>
      <c r="H2" s="34">
        <v>6.8732706896667697</v>
      </c>
      <c r="I2" t="str">
        <f>IF(H2&gt;G2,"m","f")</f>
        <v>m</v>
      </c>
    </row>
    <row r="3" spans="1:9" x14ac:dyDescent="0.35">
      <c r="A3" t="s">
        <v>63</v>
      </c>
      <c r="B3">
        <v>2.945E-2</v>
      </c>
      <c r="C3">
        <v>3.1099999999999999E-3</v>
      </c>
      <c r="D3">
        <v>0.18013000000000001</v>
      </c>
      <c r="E3">
        <v>5.7599999999999998E-2</v>
      </c>
      <c r="F3">
        <v>0.625</v>
      </c>
      <c r="G3" s="34">
        <v>0.12750184261695599</v>
      </c>
      <c r="H3" s="34">
        <v>0.35862030356797397</v>
      </c>
      <c r="I3" t="str">
        <f t="shared" ref="I3:I28" si="0">IF(H3&gt;G3,"m","f")</f>
        <v>m</v>
      </c>
    </row>
    <row r="4" spans="1:9" x14ac:dyDescent="0.35">
      <c r="A4" t="s">
        <v>64</v>
      </c>
      <c r="B4">
        <v>2.537E-2</v>
      </c>
      <c r="C4">
        <v>2.7399999999999998E-3</v>
      </c>
      <c r="D4">
        <v>0.19824</v>
      </c>
      <c r="E4">
        <v>6.4799999999999996E-2</v>
      </c>
      <c r="F4">
        <v>0.58099999999999996</v>
      </c>
      <c r="G4" s="34">
        <v>9.8691536652983095E-2</v>
      </c>
      <c r="H4" s="34">
        <v>0.33117491137906102</v>
      </c>
      <c r="I4" t="str">
        <f t="shared" si="0"/>
        <v>m</v>
      </c>
    </row>
    <row r="5" spans="1:9" x14ac:dyDescent="0.35">
      <c r="A5" t="s">
        <v>53</v>
      </c>
      <c r="B5">
        <v>4.299E-2</v>
      </c>
      <c r="C5">
        <v>1.6199999999999999E-3</v>
      </c>
      <c r="D5">
        <v>0.24055000000000001</v>
      </c>
      <c r="E5">
        <v>4.9000000000000002E-2</v>
      </c>
      <c r="F5">
        <v>1.2769999999999999</v>
      </c>
      <c r="G5" s="34">
        <v>26.843190824909701</v>
      </c>
      <c r="H5" s="34">
        <v>17.9484858893981</v>
      </c>
      <c r="I5" t="str">
        <f t="shared" si="0"/>
        <v>f</v>
      </c>
    </row>
    <row r="6" spans="1:9" x14ac:dyDescent="0.35">
      <c r="A6" t="s">
        <v>65</v>
      </c>
      <c r="B6" s="26">
        <v>4.3529999999999999E-2</v>
      </c>
      <c r="C6">
        <v>1.8400000000000001E-3</v>
      </c>
      <c r="D6">
        <v>0.10591</v>
      </c>
      <c r="E6">
        <v>1.0999999999999999E-2</v>
      </c>
      <c r="F6">
        <v>1.1020000000000001</v>
      </c>
      <c r="G6" s="34">
        <v>9.4969284623883793E-3</v>
      </c>
      <c r="H6" s="34">
        <v>8.0181621164536598E-3</v>
      </c>
      <c r="I6" t="str">
        <f t="shared" si="0"/>
        <v>f</v>
      </c>
    </row>
    <row r="7" spans="1:9" x14ac:dyDescent="0.35">
      <c r="A7" t="s">
        <v>66</v>
      </c>
      <c r="B7">
        <v>2.281E-2</v>
      </c>
      <c r="C7">
        <v>1.1199999999999999E-3</v>
      </c>
      <c r="D7">
        <v>4.6719999999999998E-2</v>
      </c>
      <c r="E7">
        <v>3.31E-3</v>
      </c>
      <c r="F7">
        <v>1.083</v>
      </c>
      <c r="G7" s="34">
        <v>189.010159716549</v>
      </c>
      <c r="H7" s="34">
        <v>366.61020504239701</v>
      </c>
      <c r="I7" t="str">
        <f t="shared" si="0"/>
        <v>m</v>
      </c>
    </row>
    <row r="8" spans="1:9" x14ac:dyDescent="0.35">
      <c r="A8" t="s">
        <v>67</v>
      </c>
      <c r="B8" s="26">
        <v>2.6280000000000001E-2</v>
      </c>
      <c r="C8">
        <v>8.4000000000000003E-4</v>
      </c>
      <c r="D8">
        <v>9.8140000000000005E-2</v>
      </c>
      <c r="E8">
        <v>9.8899999999999995E-3</v>
      </c>
      <c r="F8">
        <v>1.387</v>
      </c>
      <c r="G8" s="34">
        <v>111.59870059103299</v>
      </c>
      <c r="H8" s="34">
        <v>111.714199865122</v>
      </c>
      <c r="I8" t="str">
        <f t="shared" si="0"/>
        <v>m</v>
      </c>
    </row>
    <row r="9" spans="1:9" x14ac:dyDescent="0.35">
      <c r="A9" t="s">
        <v>68</v>
      </c>
      <c r="B9">
        <v>1.6959999999999999E-2</v>
      </c>
      <c r="C9">
        <v>3.8999999999999999E-4</v>
      </c>
      <c r="D9">
        <v>0.10667</v>
      </c>
      <c r="E9">
        <v>1.21E-2</v>
      </c>
      <c r="F9">
        <v>0.93400000000000005</v>
      </c>
      <c r="G9" s="34">
        <v>3.2282606278264301</v>
      </c>
      <c r="H9" s="34">
        <v>3.79281684352835</v>
      </c>
      <c r="I9" t="str">
        <f t="shared" si="0"/>
        <v>m</v>
      </c>
    </row>
    <row r="10" spans="1:9" x14ac:dyDescent="0.35">
      <c r="A10" t="s">
        <v>69</v>
      </c>
      <c r="B10">
        <v>1.916E-2</v>
      </c>
      <c r="C10">
        <v>1.2600000000000001E-3</v>
      </c>
      <c r="D10">
        <v>0.10406</v>
      </c>
      <c r="E10">
        <v>1.6799999999999999E-2</v>
      </c>
      <c r="F10">
        <v>0.78300000000000003</v>
      </c>
      <c r="G10" s="34">
        <v>0.27568998097798803</v>
      </c>
      <c r="H10" s="34">
        <v>0.54462590609896899</v>
      </c>
      <c r="I10" t="str">
        <f t="shared" si="0"/>
        <v>m</v>
      </c>
    </row>
    <row r="11" spans="1:9" x14ac:dyDescent="0.35">
      <c r="A11" t="s">
        <v>19</v>
      </c>
      <c r="B11">
        <v>1.477E-2</v>
      </c>
      <c r="C11">
        <v>5.2999999999999998E-4</v>
      </c>
      <c r="D11">
        <v>7.2989999999999999E-2</v>
      </c>
      <c r="E11">
        <v>9.1199999999999996E-3</v>
      </c>
      <c r="F11">
        <v>0.81399999999999995</v>
      </c>
      <c r="G11" s="34">
        <v>35.797026782471598</v>
      </c>
      <c r="H11" s="34">
        <v>57.557716066284897</v>
      </c>
      <c r="I11" t="str">
        <f t="shared" si="0"/>
        <v>m</v>
      </c>
    </row>
    <row r="12" spans="1:9" x14ac:dyDescent="0.35">
      <c r="A12" t="s">
        <v>51</v>
      </c>
      <c r="B12">
        <v>8.0449999999999994E-2</v>
      </c>
      <c r="C12">
        <v>8.8400000000000006E-3</v>
      </c>
      <c r="D12">
        <v>0.43347000000000002</v>
      </c>
      <c r="E12">
        <v>0.223</v>
      </c>
      <c r="F12">
        <v>0.98099999999999998</v>
      </c>
      <c r="G12" s="34">
        <v>39.989247108443003</v>
      </c>
      <c r="H12" s="34">
        <v>46.882111223888003</v>
      </c>
      <c r="I12" t="str">
        <f t="shared" si="0"/>
        <v>m</v>
      </c>
    </row>
    <row r="13" spans="1:9" x14ac:dyDescent="0.35">
      <c r="A13" t="s">
        <v>70</v>
      </c>
      <c r="B13">
        <v>5.2850000000000001E-2</v>
      </c>
      <c r="C13">
        <v>1.8799999999999999E-3</v>
      </c>
      <c r="D13">
        <v>0.20161999999999999</v>
      </c>
      <c r="E13">
        <v>3.2199999999999999E-2</v>
      </c>
      <c r="F13">
        <v>1.47</v>
      </c>
      <c r="G13" s="34">
        <v>107.575796014812</v>
      </c>
      <c r="H13" s="34">
        <v>58.0598437177024</v>
      </c>
      <c r="I13" t="str">
        <f t="shared" si="0"/>
        <v>f</v>
      </c>
    </row>
    <row r="14" spans="1:9" x14ac:dyDescent="0.35">
      <c r="A14" t="s">
        <v>71</v>
      </c>
      <c r="B14">
        <v>5.6270000000000001E-2</v>
      </c>
      <c r="C14">
        <v>4.0000000000000001E-3</v>
      </c>
      <c r="D14">
        <v>0.17102000000000001</v>
      </c>
      <c r="E14">
        <v>3.1800000000000002E-2</v>
      </c>
      <c r="F14">
        <v>1.0760000000000001</v>
      </c>
      <c r="G14" s="34">
        <v>33.502705964156597</v>
      </c>
      <c r="H14" s="34">
        <v>30.800910800094599</v>
      </c>
      <c r="I14" t="str">
        <f t="shared" si="0"/>
        <v>f</v>
      </c>
    </row>
    <row r="15" spans="1:9" x14ac:dyDescent="0.35">
      <c r="A15" t="s">
        <v>72</v>
      </c>
      <c r="B15">
        <v>1.787E-2</v>
      </c>
      <c r="C15">
        <v>3.8999999999999999E-4</v>
      </c>
      <c r="D15">
        <v>0.14674999999999999</v>
      </c>
      <c r="E15">
        <v>2.2100000000000002E-2</v>
      </c>
      <c r="F15">
        <v>1.143</v>
      </c>
      <c r="G15" s="34">
        <v>54.292075376097401</v>
      </c>
      <c r="H15" s="34">
        <v>56.383443062948302</v>
      </c>
      <c r="I15" t="str">
        <f t="shared" si="0"/>
        <v>m</v>
      </c>
    </row>
    <row r="16" spans="1:9" x14ac:dyDescent="0.35">
      <c r="A16" t="s">
        <v>73</v>
      </c>
      <c r="B16">
        <v>3.2680000000000001E-2</v>
      </c>
      <c r="C16">
        <v>1.2700000000000001E-3</v>
      </c>
      <c r="D16">
        <v>0.12299</v>
      </c>
      <c r="E16">
        <v>1.5800000000000002E-2</v>
      </c>
      <c r="F16">
        <v>1.1539999999999999</v>
      </c>
      <c r="G16" s="34">
        <v>17.002634163220598</v>
      </c>
      <c r="H16" s="34">
        <v>16.797001747943</v>
      </c>
      <c r="I16" t="str">
        <f t="shared" si="0"/>
        <v>f</v>
      </c>
    </row>
    <row r="17" spans="1:9" x14ac:dyDescent="0.35">
      <c r="A17" t="s">
        <v>74</v>
      </c>
      <c r="B17">
        <v>6.5599999999999999E-3</v>
      </c>
      <c r="C17">
        <v>6.0000000000000002E-5</v>
      </c>
      <c r="D17">
        <v>0.10734</v>
      </c>
      <c r="E17">
        <v>1.2999999999999999E-2</v>
      </c>
      <c r="F17">
        <v>1.044</v>
      </c>
      <c r="G17" s="34">
        <v>121.45773504816</v>
      </c>
      <c r="H17" s="34">
        <v>150.80864790923201</v>
      </c>
      <c r="I17" t="str">
        <f t="shared" si="0"/>
        <v>m</v>
      </c>
    </row>
    <row r="18" spans="1:9" x14ac:dyDescent="0.35">
      <c r="A18" t="s">
        <v>75</v>
      </c>
      <c r="B18">
        <v>4.2220000000000001E-2</v>
      </c>
      <c r="C18">
        <v>2.63E-3</v>
      </c>
      <c r="D18">
        <v>0.21317</v>
      </c>
      <c r="E18">
        <v>4.9299999999999997E-2</v>
      </c>
      <c r="F18">
        <v>1.117</v>
      </c>
      <c r="G18" s="34">
        <v>0.115136699963165</v>
      </c>
      <c r="H18" s="34">
        <v>0.14613975650966701</v>
      </c>
      <c r="I18" t="str">
        <f t="shared" si="0"/>
        <v>m</v>
      </c>
    </row>
    <row r="19" spans="1:9" x14ac:dyDescent="0.35">
      <c r="A19" t="s">
        <v>16</v>
      </c>
      <c r="B19">
        <v>3.585E-2</v>
      </c>
      <c r="C19">
        <v>3.5000000000000001E-3</v>
      </c>
      <c r="D19" s="33">
        <v>0.23780000000000001</v>
      </c>
      <c r="E19">
        <v>3.5499999999999997E-2</v>
      </c>
      <c r="F19">
        <v>1.825</v>
      </c>
      <c r="G19" s="34">
        <v>961.18161797502898</v>
      </c>
      <c r="H19" s="34">
        <v>283.780475659709</v>
      </c>
      <c r="I19" t="str">
        <f t="shared" si="0"/>
        <v>f</v>
      </c>
    </row>
    <row r="20" spans="1:9" x14ac:dyDescent="0.35">
      <c r="A20" t="s">
        <v>76</v>
      </c>
      <c r="B20">
        <v>3.2480000000000002E-2</v>
      </c>
      <c r="C20">
        <v>1.1999999999999999E-3</v>
      </c>
      <c r="D20">
        <v>0.10392</v>
      </c>
      <c r="E20">
        <v>1.06E-2</v>
      </c>
      <c r="F20">
        <v>1.357</v>
      </c>
      <c r="G20" s="34">
        <v>410.63338748341903</v>
      </c>
      <c r="H20" s="34">
        <v>342.84346492025099</v>
      </c>
      <c r="I20" t="str">
        <f t="shared" si="0"/>
        <v>f</v>
      </c>
    </row>
    <row r="21" spans="1:9" x14ac:dyDescent="0.35">
      <c r="A21" t="s">
        <v>52</v>
      </c>
      <c r="B21">
        <v>-1.9000000000000001E-4</v>
      </c>
      <c r="C21" s="32">
        <v>1.3599999999999999E-6</v>
      </c>
      <c r="D21">
        <v>2.0600000000000002E-3</v>
      </c>
      <c r="E21" s="32">
        <v>2.2799999999999999E-5</v>
      </c>
      <c r="F21">
        <v>0.41199999999999998</v>
      </c>
      <c r="G21" s="34">
        <v>0.50776019569808395</v>
      </c>
      <c r="H21" s="34">
        <v>13.8783016551504</v>
      </c>
      <c r="I21" t="str">
        <f t="shared" si="0"/>
        <v>m</v>
      </c>
    </row>
    <row r="22" spans="1:9" x14ac:dyDescent="0.35">
      <c r="A22" t="s">
        <v>77</v>
      </c>
      <c r="B22">
        <v>3.8879999999999998E-2</v>
      </c>
      <c r="C22">
        <v>2.2599999999999999E-3</v>
      </c>
      <c r="D22">
        <v>0.28054000000000001</v>
      </c>
      <c r="E22">
        <v>7.4499999999999997E-2</v>
      </c>
      <c r="F22">
        <v>1.2310000000000001</v>
      </c>
      <c r="G22" s="34">
        <v>4392.3798933539301</v>
      </c>
      <c r="H22" s="34">
        <v>5158.9506311365903</v>
      </c>
      <c r="I22" t="str">
        <f t="shared" si="0"/>
        <v>m</v>
      </c>
    </row>
    <row r="23" spans="1:9" x14ac:dyDescent="0.35">
      <c r="A23" t="s">
        <v>78</v>
      </c>
      <c r="B23">
        <v>1.9890000000000001E-2</v>
      </c>
      <c r="C23">
        <v>5.9000000000000003E-4</v>
      </c>
      <c r="D23">
        <v>7.843E-2</v>
      </c>
      <c r="E23">
        <v>7.11E-3</v>
      </c>
      <c r="F23">
        <v>1.0029999999999999</v>
      </c>
      <c r="G23" s="34">
        <v>1.77336259364217</v>
      </c>
      <c r="H23" s="34">
        <v>2.1101771224232801</v>
      </c>
      <c r="I23" t="str">
        <f t="shared" si="0"/>
        <v>m</v>
      </c>
    </row>
    <row r="24" spans="1:9" x14ac:dyDescent="0.35">
      <c r="A24" t="s">
        <v>79</v>
      </c>
      <c r="B24" s="33">
        <v>4.6300000000000001E-2</v>
      </c>
      <c r="C24">
        <v>2.1800000000000001E-3</v>
      </c>
      <c r="D24">
        <v>0.19203000000000001</v>
      </c>
      <c r="E24">
        <v>3.4599999999999999E-2</v>
      </c>
      <c r="F24">
        <v>1.1830000000000001</v>
      </c>
      <c r="G24" s="34">
        <v>157.474984435571</v>
      </c>
      <c r="H24" s="34">
        <v>128.57735321132</v>
      </c>
      <c r="I24" t="str">
        <f t="shared" si="0"/>
        <v>f</v>
      </c>
    </row>
    <row r="25" spans="1:9" x14ac:dyDescent="0.35">
      <c r="A25" t="s">
        <v>82</v>
      </c>
      <c r="B25">
        <v>3.7069999999999999E-2</v>
      </c>
      <c r="C25">
        <v>1.42E-3</v>
      </c>
      <c r="D25">
        <v>0.13258</v>
      </c>
      <c r="E25">
        <v>1.6400000000000001E-2</v>
      </c>
      <c r="F25">
        <v>1.196</v>
      </c>
      <c r="G25" s="34">
        <v>4.9531546096435904E-3</v>
      </c>
      <c r="H25" s="34">
        <v>4.2633073991456003E-3</v>
      </c>
      <c r="I25" t="str">
        <f t="shared" si="0"/>
        <v>f</v>
      </c>
    </row>
    <row r="26" spans="1:9" x14ac:dyDescent="0.35">
      <c r="A26" t="s">
        <v>80</v>
      </c>
      <c r="B26">
        <v>4.1579999999999999E-2</v>
      </c>
      <c r="C26">
        <v>2.3800000000000002E-3</v>
      </c>
      <c r="D26">
        <v>0.19442000000000001</v>
      </c>
      <c r="E26">
        <v>4.1700000000000001E-2</v>
      </c>
      <c r="F26">
        <v>1.0229999999999999</v>
      </c>
      <c r="G26" s="34">
        <v>198.18341265452301</v>
      </c>
      <c r="H26" s="34">
        <v>205.69183918448999</v>
      </c>
      <c r="I26" t="str">
        <f t="shared" si="0"/>
        <v>m</v>
      </c>
    </row>
    <row r="27" spans="1:9" x14ac:dyDescent="0.35">
      <c r="A27" t="s">
        <v>81</v>
      </c>
      <c r="B27">
        <v>4.614E-2</v>
      </c>
      <c r="C27">
        <v>1.97E-3</v>
      </c>
      <c r="D27">
        <v>0.20701</v>
      </c>
      <c r="E27">
        <v>3.6999999999999998E-2</v>
      </c>
      <c r="F27">
        <v>1.292</v>
      </c>
      <c r="G27" s="34">
        <v>100.864133581781</v>
      </c>
      <c r="H27" s="34">
        <v>67.682601827721697</v>
      </c>
      <c r="I27" t="str">
        <f t="shared" si="0"/>
        <v>f</v>
      </c>
    </row>
    <row r="28" spans="1:9" x14ac:dyDescent="0.35">
      <c r="A28" t="s">
        <v>83</v>
      </c>
      <c r="B28" s="33">
        <v>3.2399999999999998E-2</v>
      </c>
      <c r="C28">
        <v>8.4999999999999995E-4</v>
      </c>
      <c r="D28">
        <v>8.702E-2</v>
      </c>
      <c r="E28">
        <v>6.4099999999999999E-3</v>
      </c>
      <c r="F28">
        <v>1.5549999999999999</v>
      </c>
      <c r="G28" s="34">
        <v>4.0003916123037397E-3</v>
      </c>
      <c r="H28" s="34">
        <v>2.7744439613210901E-3</v>
      </c>
      <c r="I28" t="str">
        <f t="shared" si="0"/>
        <v>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E973-CCA0-474C-B0DE-20B3B996B0BA}">
  <dimension ref="A1:J28"/>
  <sheetViews>
    <sheetView workbookViewId="0">
      <selection activeCell="B28" sqref="B28"/>
    </sheetView>
  </sheetViews>
  <sheetFormatPr defaultRowHeight="14.5" x14ac:dyDescent="0.35"/>
  <cols>
    <col min="1" max="1" width="19.81640625" bestFit="1" customWidth="1"/>
    <col min="2" max="2" width="21.54296875" bestFit="1" customWidth="1"/>
    <col min="3" max="3" width="13.54296875" bestFit="1" customWidth="1"/>
    <col min="4" max="4" width="12.453125" bestFit="1" customWidth="1"/>
    <col min="5" max="5" width="16.453125" bestFit="1" customWidth="1"/>
    <col min="6" max="6" width="15.26953125" bestFit="1" customWidth="1"/>
    <col min="7" max="7" width="11.81640625" bestFit="1" customWidth="1"/>
    <col min="10" max="11" width="11.81640625" bestFit="1" customWidth="1"/>
  </cols>
  <sheetData>
    <row r="1" spans="1:10" x14ac:dyDescent="0.3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113</v>
      </c>
      <c r="J1" t="s">
        <v>112</v>
      </c>
    </row>
    <row r="2" spans="1:10" x14ac:dyDescent="0.35">
      <c r="A2" t="s">
        <v>62</v>
      </c>
      <c r="B2" t="s">
        <v>31</v>
      </c>
      <c r="C2">
        <v>1.1051605273606</v>
      </c>
      <c r="D2">
        <v>1.00206679467154</v>
      </c>
      <c r="E2">
        <v>0.116393716187605</v>
      </c>
      <c r="F2">
        <v>1.4827114478253601E-2</v>
      </c>
      <c r="G2">
        <v>0.117294391546134</v>
      </c>
      <c r="H2">
        <v>0.87711865185165705</v>
      </c>
      <c r="I2">
        <v>0.80978890261133896</v>
      </c>
      <c r="J2">
        <f t="shared" ref="J2:J28" si="0">_xlfn.NORM.S.DIST(H2,FALSE)</f>
        <v>0.2715505150177584</v>
      </c>
    </row>
    <row r="3" spans="1:10" x14ac:dyDescent="0.35">
      <c r="A3" t="s">
        <v>63</v>
      </c>
      <c r="B3" t="s">
        <v>21</v>
      </c>
      <c r="C3">
        <v>3.20688037966086</v>
      </c>
      <c r="D3">
        <v>2.6859172968443499</v>
      </c>
      <c r="E3">
        <v>0.23502672351214299</v>
      </c>
      <c r="F3">
        <v>0.122857186453235</v>
      </c>
      <c r="G3">
        <v>0.103147667516773</v>
      </c>
      <c r="H3">
        <v>1.88042017089317</v>
      </c>
      <c r="I3">
        <v>0.96997458167547701</v>
      </c>
      <c r="J3">
        <f t="shared" si="0"/>
        <v>6.8089753292104302E-2</v>
      </c>
    </row>
    <row r="4" spans="1:10" x14ac:dyDescent="0.35">
      <c r="A4" t="s">
        <v>64</v>
      </c>
      <c r="B4" t="s">
        <v>22</v>
      </c>
      <c r="C4">
        <v>3.6662193843241901</v>
      </c>
      <c r="D4">
        <v>3.2493566551941102</v>
      </c>
      <c r="E4">
        <v>0.23928498310029001</v>
      </c>
      <c r="F4">
        <v>9.9135542474297303E-2</v>
      </c>
      <c r="G4">
        <v>8.1289133429396407E-2</v>
      </c>
      <c r="H4">
        <v>1.5782041850727599</v>
      </c>
      <c r="I4">
        <v>0.94274064544215597</v>
      </c>
      <c r="J4">
        <f t="shared" si="0"/>
        <v>0.11482997095935649</v>
      </c>
    </row>
    <row r="5" spans="1:10" x14ac:dyDescent="0.35">
      <c r="A5" t="s">
        <v>53</v>
      </c>
      <c r="B5" t="s">
        <v>8</v>
      </c>
      <c r="C5">
        <v>0.70840951225236704</v>
      </c>
      <c r="D5">
        <v>0.65582094884083897</v>
      </c>
      <c r="E5">
        <v>3.87413861463166E-2</v>
      </c>
      <c r="F5">
        <v>1.2635950956945001E-2</v>
      </c>
      <c r="G5">
        <v>6.26321645884345E-2</v>
      </c>
      <c r="H5">
        <v>1.28029072895117</v>
      </c>
      <c r="I5">
        <v>0.89977854647253996</v>
      </c>
      <c r="J5">
        <f t="shared" si="0"/>
        <v>0.17578199640136394</v>
      </c>
    </row>
    <row r="6" spans="1:10" x14ac:dyDescent="0.35">
      <c r="A6" t="s">
        <v>65</v>
      </c>
      <c r="B6" t="s">
        <v>13</v>
      </c>
      <c r="C6">
        <v>0.96445701487930602</v>
      </c>
      <c r="D6">
        <v>0.82971046369540402</v>
      </c>
      <c r="E6">
        <v>0.17743276629204699</v>
      </c>
      <c r="F6">
        <v>2.0646011778603399E-2</v>
      </c>
      <c r="G6">
        <v>0.21579626637278099</v>
      </c>
      <c r="H6">
        <v>0.75257045555818003</v>
      </c>
      <c r="I6">
        <v>0.77414596150453296</v>
      </c>
      <c r="J6">
        <f t="shared" si="0"/>
        <v>0.30055645317916035</v>
      </c>
    </row>
    <row r="7" spans="1:10" x14ac:dyDescent="0.35">
      <c r="A7" t="s">
        <v>66</v>
      </c>
      <c r="B7" t="s">
        <v>11</v>
      </c>
      <c r="C7">
        <v>1.3699295286965201</v>
      </c>
      <c r="D7">
        <v>2.0263447156599299</v>
      </c>
      <c r="E7">
        <v>0.17680319101481401</v>
      </c>
      <c r="F7">
        <v>0.171316660420538</v>
      </c>
      <c r="G7">
        <v>0.104306801251694</v>
      </c>
      <c r="H7">
        <v>-3.1056511078839</v>
      </c>
      <c r="I7">
        <v>9.4930292831481799E-4</v>
      </c>
      <c r="J7">
        <f t="shared" si="0"/>
        <v>3.2100366156686201E-3</v>
      </c>
    </row>
    <row r="8" spans="1:10" x14ac:dyDescent="0.35">
      <c r="A8" t="s">
        <v>67</v>
      </c>
      <c r="B8" t="s">
        <v>107</v>
      </c>
      <c r="C8">
        <v>0.67938481500706605</v>
      </c>
      <c r="D8">
        <v>1.06271235257747</v>
      </c>
      <c r="E8">
        <v>5.4995394283456803E-2</v>
      </c>
      <c r="F8">
        <v>1.4215487384677501E-2</v>
      </c>
      <c r="G8">
        <v>5.2451833794066698E-2</v>
      </c>
      <c r="H8">
        <v>-6.8769143325044704</v>
      </c>
      <c r="I8" s="32">
        <v>3.0581432514639299E-12</v>
      </c>
      <c r="J8">
        <f t="shared" si="0"/>
        <v>2.1458207675962557E-11</v>
      </c>
    </row>
    <row r="9" spans="1:10" x14ac:dyDescent="0.35">
      <c r="A9" t="s">
        <v>68</v>
      </c>
      <c r="B9" t="s">
        <v>23</v>
      </c>
      <c r="C9">
        <v>1.41192469875312</v>
      </c>
      <c r="D9">
        <v>1.1410467200332699</v>
      </c>
      <c r="E9">
        <v>0.19316409661908801</v>
      </c>
      <c r="F9">
        <v>4.2071728469378698E-2</v>
      </c>
      <c r="G9">
        <v>0.175327039849273</v>
      </c>
      <c r="H9">
        <v>1.3540084440115401</v>
      </c>
      <c r="I9">
        <v>0.91213315810863604</v>
      </c>
      <c r="J9">
        <f t="shared" si="0"/>
        <v>0.15951649160940537</v>
      </c>
    </row>
    <row r="10" spans="1:10" x14ac:dyDescent="0.35">
      <c r="A10" t="s">
        <v>69</v>
      </c>
      <c r="B10" t="s">
        <v>108</v>
      </c>
      <c r="C10">
        <v>1.96992600247178</v>
      </c>
      <c r="D10">
        <v>1.9770065997173301</v>
      </c>
      <c r="E10">
        <v>0.137511809493603</v>
      </c>
      <c r="F10">
        <v>3.8847757561501599E-2</v>
      </c>
      <c r="G10">
        <v>7.2258770119914106E-2</v>
      </c>
      <c r="H10">
        <v>-4.95645545395983E-2</v>
      </c>
      <c r="I10">
        <v>0.48023469663852703</v>
      </c>
      <c r="J10">
        <f t="shared" si="0"/>
        <v>0.39845255144303954</v>
      </c>
    </row>
    <row r="11" spans="1:10" x14ac:dyDescent="0.35">
      <c r="A11" t="s">
        <v>19</v>
      </c>
      <c r="B11" t="s">
        <v>19</v>
      </c>
      <c r="C11">
        <v>1.5546680968175199</v>
      </c>
      <c r="D11">
        <v>1.61479334736309</v>
      </c>
      <c r="E11">
        <v>0.17652156324680601</v>
      </c>
      <c r="F11">
        <v>4.9064515632114003E-2</v>
      </c>
      <c r="G11">
        <v>0.11316169293001301</v>
      </c>
      <c r="H11">
        <v>-0.32903379881832601</v>
      </c>
      <c r="I11">
        <v>0.37106507066330602</v>
      </c>
      <c r="J11">
        <f t="shared" si="0"/>
        <v>0.37792097971580879</v>
      </c>
    </row>
    <row r="12" spans="1:10" x14ac:dyDescent="0.35">
      <c r="A12" t="s">
        <v>51</v>
      </c>
      <c r="B12" t="s">
        <v>109</v>
      </c>
      <c r="C12">
        <v>1.1877724972144399</v>
      </c>
      <c r="D12">
        <v>1.1605655774257599</v>
      </c>
      <c r="E12">
        <v>7.7314810571681894E-2</v>
      </c>
      <c r="F12">
        <v>5.86736931856639E-2</v>
      </c>
      <c r="G12">
        <v>8.4351341958738293E-2</v>
      </c>
      <c r="H12">
        <v>0.27791865212285399</v>
      </c>
      <c r="I12">
        <v>0.60946259729544705</v>
      </c>
      <c r="J12">
        <f t="shared" si="0"/>
        <v>0.38382908301143698</v>
      </c>
    </row>
    <row r="13" spans="1:10" x14ac:dyDescent="0.35">
      <c r="A13" t="s">
        <v>70</v>
      </c>
      <c r="B13" t="s">
        <v>26</v>
      </c>
      <c r="C13">
        <v>0.54021145791509895</v>
      </c>
      <c r="D13">
        <v>0.53957340172008295</v>
      </c>
      <c r="E13">
        <v>3.3252807219150103E-2</v>
      </c>
      <c r="F13">
        <v>9.7173466786302492E-3</v>
      </c>
      <c r="G13">
        <v>6.4211433344865204E-2</v>
      </c>
      <c r="H13">
        <v>1.8416030783786501E-2</v>
      </c>
      <c r="I13">
        <v>0.50734651805231401</v>
      </c>
      <c r="J13">
        <f t="shared" si="0"/>
        <v>0.39887463546197877</v>
      </c>
    </row>
    <row r="14" spans="1:10" x14ac:dyDescent="0.35">
      <c r="A14" t="s">
        <v>71</v>
      </c>
      <c r="B14" t="s">
        <v>10</v>
      </c>
      <c r="C14">
        <v>1.09332427976756</v>
      </c>
      <c r="D14">
        <v>0.874192943768477</v>
      </c>
      <c r="E14">
        <v>0.111819742024304</v>
      </c>
      <c r="F14">
        <v>2.6934759002261999E-2</v>
      </c>
      <c r="G14">
        <v>0.133590286332989</v>
      </c>
      <c r="H14">
        <v>1.87638654102308</v>
      </c>
      <c r="I14">
        <v>0.96969888932860604</v>
      </c>
      <c r="J14">
        <f t="shared" si="0"/>
        <v>6.8607614019537702E-2</v>
      </c>
    </row>
    <row r="15" spans="1:10" x14ac:dyDescent="0.35">
      <c r="A15" t="s">
        <v>72</v>
      </c>
      <c r="B15" t="s">
        <v>24</v>
      </c>
      <c r="C15">
        <v>0.91149731765821296</v>
      </c>
      <c r="D15">
        <v>1.0607258923735501</v>
      </c>
      <c r="E15">
        <v>9.7587847033395902E-2</v>
      </c>
      <c r="F15">
        <v>1.94752083675125E-2</v>
      </c>
      <c r="G15">
        <v>9.3344020636939806E-2</v>
      </c>
      <c r="H15">
        <v>-1.50717026547292</v>
      </c>
      <c r="I15">
        <v>6.5883509899199999E-2</v>
      </c>
      <c r="J15">
        <f t="shared" si="0"/>
        <v>0.12812875300558799</v>
      </c>
    </row>
    <row r="16" spans="1:10" x14ac:dyDescent="0.35">
      <c r="A16" t="s">
        <v>73</v>
      </c>
      <c r="B16" t="s">
        <v>14</v>
      </c>
      <c r="C16">
        <v>1.0630641769489699</v>
      </c>
      <c r="D16">
        <v>0.97692282751739501</v>
      </c>
      <c r="E16">
        <v>0.11157786155350601</v>
      </c>
      <c r="F16">
        <v>1.65427134084641E-2</v>
      </c>
      <c r="G16">
        <v>0.11569046682521</v>
      </c>
      <c r="H16">
        <v>0.76217349093998599</v>
      </c>
      <c r="I16">
        <v>0.77702176729406602</v>
      </c>
      <c r="J16">
        <f t="shared" si="0"/>
        <v>0.29837841521163394</v>
      </c>
    </row>
    <row r="17" spans="1:10" x14ac:dyDescent="0.35">
      <c r="A17" t="s">
        <v>74</v>
      </c>
      <c r="B17" t="s">
        <v>32</v>
      </c>
      <c r="C17">
        <v>1.1563069426632699</v>
      </c>
      <c r="D17">
        <v>1.2568706504079901</v>
      </c>
      <c r="E17">
        <v>0.106531229629745</v>
      </c>
      <c r="F17">
        <v>2.0924311314626E-2</v>
      </c>
      <c r="G17">
        <v>8.6131777491188499E-2</v>
      </c>
      <c r="H17">
        <v>-0.92893918402763997</v>
      </c>
      <c r="I17">
        <v>0.17646030232385301</v>
      </c>
      <c r="J17">
        <f t="shared" si="0"/>
        <v>0.25913592784535289</v>
      </c>
    </row>
    <row r="18" spans="1:10" x14ac:dyDescent="0.35">
      <c r="A18" t="s">
        <v>75</v>
      </c>
      <c r="B18" t="s">
        <v>9</v>
      </c>
      <c r="C18">
        <v>1.16537669207022</v>
      </c>
      <c r="D18">
        <v>1.29570160671755</v>
      </c>
      <c r="E18">
        <v>0.134806579247915</v>
      </c>
      <c r="F18">
        <v>3.6836606343213403E-2</v>
      </c>
      <c r="G18">
        <v>0.107137522486487</v>
      </c>
      <c r="H18">
        <v>-0.93881679991817901</v>
      </c>
      <c r="I18">
        <v>0.173912405940474</v>
      </c>
      <c r="J18">
        <f t="shared" si="0"/>
        <v>0.25675652283316441</v>
      </c>
    </row>
    <row r="19" spans="1:10" x14ac:dyDescent="0.35">
      <c r="A19" t="s">
        <v>16</v>
      </c>
      <c r="B19" t="s">
        <v>16</v>
      </c>
      <c r="C19">
        <v>0.408117461299288</v>
      </c>
      <c r="D19">
        <v>0.27199083627426701</v>
      </c>
      <c r="E19">
        <v>0.110691294628428</v>
      </c>
      <c r="F19">
        <v>2.0268107100554E-2</v>
      </c>
      <c r="G19">
        <v>0.42204756046661501</v>
      </c>
      <c r="H19">
        <v>1.18584359062024</v>
      </c>
      <c r="I19">
        <v>0.882157963311195</v>
      </c>
      <c r="J19">
        <f t="shared" si="0"/>
        <v>0.19749321613543644</v>
      </c>
    </row>
    <row r="20" spans="1:10" x14ac:dyDescent="0.35">
      <c r="A20" t="s">
        <v>76</v>
      </c>
      <c r="B20" t="s">
        <v>110</v>
      </c>
      <c r="C20">
        <v>0.64127254111840704</v>
      </c>
      <c r="D20">
        <v>0.87155107293918899</v>
      </c>
      <c r="E20">
        <v>4.7930236089655097E-2</v>
      </c>
      <c r="F20">
        <v>1.14483738910485E-2</v>
      </c>
      <c r="G20">
        <v>5.5837008570089601E-2</v>
      </c>
      <c r="H20">
        <v>-4.7319316927962003</v>
      </c>
      <c r="I20" s="32">
        <v>1.1119662835616001E-6</v>
      </c>
      <c r="J20">
        <f t="shared" si="0"/>
        <v>5.4793323090095727E-6</v>
      </c>
    </row>
    <row r="21" spans="1:10" x14ac:dyDescent="0.35">
      <c r="A21" t="s">
        <v>52</v>
      </c>
      <c r="B21" t="s">
        <v>7</v>
      </c>
      <c r="C21">
        <v>77.715106541371597</v>
      </c>
      <c r="D21">
        <v>24.116476029064</v>
      </c>
      <c r="E21">
        <v>13.7220837195275</v>
      </c>
      <c r="F21">
        <v>1.19047014345254</v>
      </c>
      <c r="G21">
        <v>0.59080976223036197</v>
      </c>
      <c r="H21">
        <v>3.76176951635756</v>
      </c>
      <c r="I21">
        <v>0.99991564225640905</v>
      </c>
      <c r="J21">
        <f t="shared" si="0"/>
        <v>3.3734868790930266E-4</v>
      </c>
    </row>
    <row r="22" spans="1:10" x14ac:dyDescent="0.35">
      <c r="A22" t="s">
        <v>77</v>
      </c>
      <c r="B22" t="s">
        <v>20</v>
      </c>
      <c r="C22">
        <v>0.90758585280036896</v>
      </c>
      <c r="D22">
        <v>1.2507807814832199</v>
      </c>
      <c r="E22">
        <v>0.25020169446606</v>
      </c>
      <c r="F22">
        <v>8.6911313324851594E-2</v>
      </c>
      <c r="G22">
        <v>0.20629281779609701</v>
      </c>
      <c r="H22">
        <v>-1.3300732346065001</v>
      </c>
      <c r="I22">
        <v>9.1747071589603296E-2</v>
      </c>
      <c r="J22">
        <f t="shared" si="0"/>
        <v>0.16472366973062894</v>
      </c>
    </row>
    <row r="23" spans="1:10" x14ac:dyDescent="0.35">
      <c r="A23" t="s">
        <v>78</v>
      </c>
      <c r="B23" t="s">
        <v>15</v>
      </c>
      <c r="C23">
        <v>1.06853182840589</v>
      </c>
      <c r="D23">
        <v>1.2040055954741999</v>
      </c>
      <c r="E23">
        <v>0.116002720929009</v>
      </c>
      <c r="F23">
        <v>2.03174338961465E-2</v>
      </c>
      <c r="G23">
        <v>9.7504315826355298E-2</v>
      </c>
      <c r="H23">
        <v>-1.1539921716706401</v>
      </c>
      <c r="I23">
        <v>0.12425168919584</v>
      </c>
      <c r="J23">
        <f t="shared" si="0"/>
        <v>0.20499134928513091</v>
      </c>
    </row>
    <row r="24" spans="1:10" x14ac:dyDescent="0.35">
      <c r="A24" t="s">
        <v>79</v>
      </c>
      <c r="B24" t="s">
        <v>25</v>
      </c>
      <c r="C24">
        <v>0.85973616117963603</v>
      </c>
      <c r="D24">
        <v>0.80515793207004305</v>
      </c>
      <c r="E24">
        <v>4.9532868021731201E-2</v>
      </c>
      <c r="F24">
        <v>1.3153665883334499E-2</v>
      </c>
      <c r="G24">
        <v>6.39448228181487E-2</v>
      </c>
      <c r="H24">
        <v>1.06006617226866</v>
      </c>
      <c r="I24">
        <v>0.855442751989823</v>
      </c>
      <c r="J24">
        <f t="shared" si="0"/>
        <v>0.22745367720643403</v>
      </c>
    </row>
    <row r="25" spans="1:10" x14ac:dyDescent="0.35">
      <c r="A25" t="s">
        <v>82</v>
      </c>
      <c r="B25" t="s">
        <v>27</v>
      </c>
      <c r="C25">
        <v>0.81044749746255595</v>
      </c>
      <c r="D25">
        <v>0.87225987577145603</v>
      </c>
      <c r="E25">
        <v>5.2144991272500003E-2</v>
      </c>
      <c r="F25">
        <v>1.34786089400312E-2</v>
      </c>
      <c r="G25">
        <v>6.1481405423776697E-2</v>
      </c>
      <c r="H25">
        <v>-1.15261899406418</v>
      </c>
      <c r="I25">
        <v>0.124533401784731</v>
      </c>
      <c r="J25">
        <f t="shared" si="0"/>
        <v>0.20531624993561101</v>
      </c>
    </row>
    <row r="26" spans="1:10" x14ac:dyDescent="0.35">
      <c r="A26" t="s">
        <v>80</v>
      </c>
      <c r="B26" t="s">
        <v>12</v>
      </c>
      <c r="C26">
        <v>1.11111910090342</v>
      </c>
      <c r="D26">
        <v>1.0139159553867401</v>
      </c>
      <c r="E26">
        <v>6.3085227756349699E-2</v>
      </c>
      <c r="F26">
        <v>2.0611329709145899E-2</v>
      </c>
      <c r="G26">
        <v>6.60872937224041E-2</v>
      </c>
      <c r="H26">
        <v>1.45064248942421</v>
      </c>
      <c r="I26">
        <v>0.92656028133346302</v>
      </c>
      <c r="J26">
        <f t="shared" si="0"/>
        <v>0.13930070331776206</v>
      </c>
    </row>
    <row r="27" spans="1:10" x14ac:dyDescent="0.35">
      <c r="A27" t="s">
        <v>81</v>
      </c>
      <c r="B27" t="s">
        <v>17</v>
      </c>
      <c r="C27">
        <v>0.67758378770232197</v>
      </c>
      <c r="D27">
        <v>0.66900892121206601</v>
      </c>
      <c r="E27">
        <v>3.6765235519225101E-2</v>
      </c>
      <c r="F27">
        <v>1.19461504746194E-2</v>
      </c>
      <c r="G27">
        <v>5.7854193332968901E-2</v>
      </c>
      <c r="H27">
        <v>0.22154431755776399</v>
      </c>
      <c r="I27">
        <v>0.58766568332612801</v>
      </c>
      <c r="J27">
        <f t="shared" si="0"/>
        <v>0.38927101724232016</v>
      </c>
    </row>
    <row r="28" spans="1:10" x14ac:dyDescent="0.35">
      <c r="A28" t="s">
        <v>83</v>
      </c>
      <c r="B28" t="s">
        <v>111</v>
      </c>
      <c r="C28">
        <v>0.48292841215620902</v>
      </c>
      <c r="D28">
        <v>0.74043504887491196</v>
      </c>
      <c r="E28">
        <v>4.4819225337217002E-2</v>
      </c>
      <c r="F28">
        <v>1.4056739963466E-2</v>
      </c>
      <c r="G28">
        <v>6.1784381490059E-2</v>
      </c>
      <c r="H28">
        <v>-5.6288899134655601</v>
      </c>
      <c r="I28" s="32">
        <v>9.0686552593422508E-9</v>
      </c>
      <c r="J28">
        <f t="shared" si="0"/>
        <v>5.2568993817370052E-8</v>
      </c>
    </row>
  </sheetData>
  <autoFilter ref="A1:J1" xr:uid="{7E20E973-CCA0-474C-B0DE-20B3B996B0BA}">
    <sortState xmlns:xlrd2="http://schemas.microsoft.com/office/spreadsheetml/2017/richdata2" ref="A2:J28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AE3D-420C-42C1-B33B-95CBA6EEEC01}">
  <dimension ref="A2:G32"/>
  <sheetViews>
    <sheetView workbookViewId="0">
      <selection activeCell="A28" sqref="A28"/>
    </sheetView>
  </sheetViews>
  <sheetFormatPr defaultRowHeight="14.5" x14ac:dyDescent="0.35"/>
  <sheetData>
    <row r="2" spans="1:7" x14ac:dyDescent="0.35">
      <c r="D2" t="s">
        <v>129</v>
      </c>
    </row>
    <row r="3" spans="1:7" x14ac:dyDescent="0.35">
      <c r="A3" t="s">
        <v>0</v>
      </c>
      <c r="B3" t="s">
        <v>121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</row>
    <row r="4" spans="1:7" x14ac:dyDescent="0.35">
      <c r="A4" t="s">
        <v>31</v>
      </c>
      <c r="B4">
        <v>7.6100000000000001E-2</v>
      </c>
      <c r="C4">
        <v>1.1000000000000001E-3</v>
      </c>
      <c r="D4">
        <v>7.0000000000000001E-3</v>
      </c>
      <c r="E4">
        <v>1.5556350000000001E-3</v>
      </c>
      <c r="F4">
        <v>4.4997701899999996</v>
      </c>
      <c r="G4" s="32">
        <v>6.8199999999999999E-6</v>
      </c>
    </row>
    <row r="5" spans="1:7" x14ac:dyDescent="0.35">
      <c r="A5" t="s">
        <v>21</v>
      </c>
      <c r="B5">
        <v>0.69979999999999998</v>
      </c>
      <c r="C5">
        <v>4.3E-3</v>
      </c>
      <c r="D5">
        <v>-1.2999999999999999E-3</v>
      </c>
      <c r="E5">
        <v>6.0108239999999997E-3</v>
      </c>
      <c r="F5">
        <v>-0.21627650400000001</v>
      </c>
      <c r="G5">
        <v>0.82877310500000001</v>
      </c>
    </row>
    <row r="6" spans="1:7" x14ac:dyDescent="0.35">
      <c r="A6" t="s">
        <v>22</v>
      </c>
      <c r="B6">
        <v>0.73119999999999996</v>
      </c>
      <c r="C6">
        <v>1E-3</v>
      </c>
      <c r="D6">
        <v>-3.0999999999999999E-3</v>
      </c>
      <c r="E6">
        <v>1.5620499999999999E-3</v>
      </c>
      <c r="F6">
        <v>-1.984571557</v>
      </c>
      <c r="G6">
        <v>4.7197615999999998E-2</v>
      </c>
    </row>
    <row r="7" spans="1:7" x14ac:dyDescent="0.35">
      <c r="A7" t="s">
        <v>8</v>
      </c>
      <c r="B7">
        <v>6.9000000000000006E-2</v>
      </c>
      <c r="C7">
        <v>1.2999999999999999E-3</v>
      </c>
      <c r="D7">
        <v>3.7000000000000002E-3</v>
      </c>
      <c r="E7">
        <v>2.3853720000000002E-3</v>
      </c>
      <c r="F7">
        <v>1.551120748</v>
      </c>
      <c r="G7">
        <v>0.120879079</v>
      </c>
    </row>
    <row r="8" spans="1:7" x14ac:dyDescent="0.35">
      <c r="A8" t="s">
        <v>13</v>
      </c>
      <c r="B8">
        <v>4.5999999999999999E-2</v>
      </c>
      <c r="C8">
        <v>1E-3</v>
      </c>
      <c r="D8">
        <v>7.4999999999999997E-3</v>
      </c>
      <c r="E8">
        <v>1.3453619999999999E-3</v>
      </c>
      <c r="F8">
        <v>5.5747077740000002</v>
      </c>
      <c r="G8" s="32">
        <v>2.4900000000000001E-8</v>
      </c>
    </row>
    <row r="9" spans="1:7" x14ac:dyDescent="0.35">
      <c r="A9" t="s">
        <v>11</v>
      </c>
      <c r="B9">
        <v>0.24529999999999999</v>
      </c>
      <c r="C9">
        <v>1.17E-2</v>
      </c>
      <c r="D9">
        <v>5.0000000000000001E-3</v>
      </c>
      <c r="E9">
        <v>1.6617159999999999E-2</v>
      </c>
      <c r="F9">
        <v>0.30089377499999997</v>
      </c>
      <c r="G9">
        <v>0.76349674899999997</v>
      </c>
    </row>
    <row r="10" spans="1:7" x14ac:dyDescent="0.35">
      <c r="A10" t="s">
        <v>107</v>
      </c>
      <c r="B10">
        <v>4.9500000000000002E-2</v>
      </c>
      <c r="C10">
        <v>1.5E-3</v>
      </c>
      <c r="D10">
        <v>5.4999999999999997E-3</v>
      </c>
      <c r="E10">
        <v>1.655295E-3</v>
      </c>
      <c r="F10">
        <v>3.3226705810000001</v>
      </c>
      <c r="G10">
        <v>8.92241E-4</v>
      </c>
    </row>
    <row r="11" spans="1:7" x14ac:dyDescent="0.35">
      <c r="A11" t="s">
        <v>23</v>
      </c>
      <c r="B11">
        <v>5.6500000000000002E-2</v>
      </c>
      <c r="C11">
        <v>1.5E-3</v>
      </c>
      <c r="D11">
        <v>1.0800000000000001E-2</v>
      </c>
      <c r="E11">
        <v>2.1931709999999998E-3</v>
      </c>
      <c r="F11">
        <v>4.9243766219999996</v>
      </c>
      <c r="G11" s="32">
        <v>8.4900000000000005E-7</v>
      </c>
    </row>
    <row r="12" spans="1:7" x14ac:dyDescent="0.35">
      <c r="A12" t="s">
        <v>108</v>
      </c>
      <c r="B12">
        <v>0.49809999999999999</v>
      </c>
      <c r="C12">
        <v>2.3E-3</v>
      </c>
      <c r="D12">
        <v>2.5000000000000001E-3</v>
      </c>
      <c r="E12">
        <v>3.3970580000000001E-3</v>
      </c>
      <c r="F12">
        <v>0.73593091399999999</v>
      </c>
      <c r="G12">
        <v>0.461776195</v>
      </c>
    </row>
    <row r="13" spans="1:7" x14ac:dyDescent="0.35">
      <c r="A13" t="s">
        <v>19</v>
      </c>
      <c r="B13">
        <v>6.8099999999999994E-2</v>
      </c>
      <c r="C13" s="32">
        <v>6.9999999999999999E-4</v>
      </c>
      <c r="D13">
        <v>6.3E-3</v>
      </c>
      <c r="E13">
        <v>1.140175E-3</v>
      </c>
      <c r="F13">
        <v>5.5254675820000001</v>
      </c>
      <c r="G13" s="32">
        <v>3.2999999999999998E-8</v>
      </c>
    </row>
    <row r="14" spans="1:7" x14ac:dyDescent="0.35">
      <c r="A14" t="s">
        <v>109</v>
      </c>
      <c r="B14">
        <v>0.63439999999999996</v>
      </c>
      <c r="C14">
        <v>1.2999999999999999E-3</v>
      </c>
      <c r="D14">
        <v>-3.5000000000000001E-3</v>
      </c>
      <c r="E14">
        <v>1.7691810000000001E-3</v>
      </c>
      <c r="F14">
        <v>-1.9783165199999999</v>
      </c>
      <c r="G14">
        <v>4.7898490000000002E-2</v>
      </c>
    </row>
    <row r="15" spans="1:7" x14ac:dyDescent="0.35">
      <c r="A15" t="s">
        <v>26</v>
      </c>
      <c r="B15">
        <v>4.4900000000000002E-2</v>
      </c>
      <c r="C15">
        <v>1.4E-3</v>
      </c>
      <c r="D15">
        <v>-2.0000000000000001E-4</v>
      </c>
      <c r="E15">
        <v>3.2202480000000002E-3</v>
      </c>
      <c r="F15">
        <v>-6.2107018E-2</v>
      </c>
      <c r="G15">
        <v>0.95047785699999998</v>
      </c>
    </row>
    <row r="16" spans="1:7" x14ac:dyDescent="0.35">
      <c r="A16" t="s">
        <v>10</v>
      </c>
      <c r="B16">
        <v>0.13869999999999999</v>
      </c>
      <c r="C16">
        <v>1.2999999999999999E-3</v>
      </c>
      <c r="D16">
        <v>7.6E-3</v>
      </c>
      <c r="E16">
        <v>1.4317819999999999E-3</v>
      </c>
      <c r="F16">
        <v>5.3080706419999997</v>
      </c>
      <c r="G16" s="32">
        <v>1.11E-7</v>
      </c>
    </row>
    <row r="17" spans="1:7" x14ac:dyDescent="0.35">
      <c r="A17" t="s">
        <v>24</v>
      </c>
      <c r="B17">
        <v>6.7199999999999996E-2</v>
      </c>
      <c r="C17" s="32">
        <v>4.0000000000000002E-4</v>
      </c>
      <c r="D17">
        <v>1.0699999999999999E-2</v>
      </c>
      <c r="E17">
        <v>8.0622599999999995E-4</v>
      </c>
      <c r="F17">
        <v>13.27171289</v>
      </c>
      <c r="G17" s="32">
        <v>3.9500000000000002E-40</v>
      </c>
    </row>
    <row r="18" spans="1:7" x14ac:dyDescent="0.35">
      <c r="A18" t="s">
        <v>32</v>
      </c>
      <c r="B18">
        <v>4.0800000000000003E-2</v>
      </c>
      <c r="C18" s="32">
        <v>5.9999999999999995E-4</v>
      </c>
      <c r="D18">
        <v>6.7999999999999996E-3</v>
      </c>
      <c r="E18">
        <v>1.341641E-3</v>
      </c>
      <c r="F18">
        <v>5.0684199420000002</v>
      </c>
      <c r="G18" s="32">
        <v>4.03E-7</v>
      </c>
    </row>
    <row r="19" spans="1:7" x14ac:dyDescent="0.35">
      <c r="A19" t="s">
        <v>9</v>
      </c>
      <c r="B19">
        <v>0.32040000000000002</v>
      </c>
      <c r="C19">
        <v>1.4E-3</v>
      </c>
      <c r="D19">
        <v>9.1000000000000004E-3</v>
      </c>
      <c r="E19">
        <v>4.1436700000000003E-3</v>
      </c>
      <c r="F19">
        <v>2.1961208299999999</v>
      </c>
      <c r="G19">
        <v>2.8087872E-2</v>
      </c>
    </row>
    <row r="20" spans="1:7" x14ac:dyDescent="0.35">
      <c r="A20" t="s">
        <v>16</v>
      </c>
      <c r="B20">
        <v>0.23300000000000001</v>
      </c>
      <c r="C20">
        <v>1.6000000000000001E-3</v>
      </c>
      <c r="D20">
        <v>5.8999999999999999E-3</v>
      </c>
      <c r="E20">
        <v>2.2627419999999999E-3</v>
      </c>
      <c r="F20">
        <v>2.6074559100000001</v>
      </c>
      <c r="G20">
        <v>9.1244910000000002E-3</v>
      </c>
    </row>
    <row r="21" spans="1:7" x14ac:dyDescent="0.35">
      <c r="A21" t="s">
        <v>110</v>
      </c>
      <c r="B21">
        <v>0.13750000000000001</v>
      </c>
      <c r="C21">
        <v>1E-3</v>
      </c>
      <c r="D21">
        <v>4.7000000000000002E-3</v>
      </c>
      <c r="E21">
        <v>1.886796E-3</v>
      </c>
      <c r="F21">
        <v>2.4909953169999999</v>
      </c>
      <c r="G21">
        <v>1.2741798E-2</v>
      </c>
    </row>
    <row r="22" spans="1:7" x14ac:dyDescent="0.35">
      <c r="A22" t="s">
        <v>7</v>
      </c>
      <c r="B22">
        <v>0.81279999999999997</v>
      </c>
      <c r="C22">
        <v>1.4E-3</v>
      </c>
      <c r="D22">
        <v>-3.3E-3</v>
      </c>
      <c r="E22">
        <v>2.4413109999999998E-3</v>
      </c>
      <c r="F22">
        <v>-1.3517327370000001</v>
      </c>
      <c r="G22">
        <v>0.17646694299999999</v>
      </c>
    </row>
    <row r="23" spans="1:7" x14ac:dyDescent="0.35">
      <c r="A23" t="s">
        <v>14</v>
      </c>
      <c r="B23">
        <v>4.1000000000000002E-2</v>
      </c>
      <c r="C23">
        <v>2.8999999999999998E-3</v>
      </c>
      <c r="D23">
        <v>6.4000000000000003E-3</v>
      </c>
      <c r="E23">
        <v>4.0311289999999996E-3</v>
      </c>
      <c r="F23">
        <v>1.5876445530000001</v>
      </c>
      <c r="G23">
        <v>0.112373061</v>
      </c>
    </row>
    <row r="24" spans="1:7" x14ac:dyDescent="0.35">
      <c r="A24" t="s">
        <v>20</v>
      </c>
      <c r="B24">
        <v>0.33300000000000002</v>
      </c>
      <c r="C24">
        <v>1.1999999999999999E-3</v>
      </c>
      <c r="D24">
        <v>2.2000000000000001E-3</v>
      </c>
      <c r="E24">
        <v>1.5620499999999999E-3</v>
      </c>
      <c r="F24">
        <v>1.408405621</v>
      </c>
      <c r="G24">
        <v>0.15901721399999999</v>
      </c>
    </row>
    <row r="25" spans="1:7" x14ac:dyDescent="0.35">
      <c r="A25" t="s">
        <v>15</v>
      </c>
      <c r="B25">
        <v>9.7900000000000001E-2</v>
      </c>
      <c r="C25">
        <v>1.5E-3</v>
      </c>
      <c r="D25">
        <v>5.4999999999999997E-3</v>
      </c>
      <c r="E25">
        <v>2.0518279999999999E-3</v>
      </c>
      <c r="F25">
        <v>2.6805365750000001</v>
      </c>
      <c r="G25">
        <v>7.3528329999999996E-3</v>
      </c>
    </row>
    <row r="26" spans="1:7" x14ac:dyDescent="0.35">
      <c r="A26" t="s">
        <v>25</v>
      </c>
      <c r="B26">
        <v>0.25990000000000002</v>
      </c>
      <c r="C26">
        <v>1.5E-3</v>
      </c>
      <c r="D26">
        <v>4.5999999999999999E-3</v>
      </c>
      <c r="E26">
        <v>2.5000000000000001E-3</v>
      </c>
      <c r="F26">
        <v>1.84</v>
      </c>
      <c r="G26">
        <v>6.5774160999999998E-2</v>
      </c>
    </row>
    <row r="27" spans="1:7" x14ac:dyDescent="0.35">
      <c r="A27" t="s">
        <v>27</v>
      </c>
      <c r="B27">
        <v>0.47270000000000001</v>
      </c>
      <c r="C27">
        <v>1.6999999999999999E-3</v>
      </c>
      <c r="D27">
        <v>8.9999999999999998E-4</v>
      </c>
      <c r="E27">
        <v>2.6248809999999999E-3</v>
      </c>
      <c r="F27">
        <v>0.34287268599999998</v>
      </c>
      <c r="G27">
        <v>0.73169568200000001</v>
      </c>
    </row>
    <row r="28" spans="1:7" x14ac:dyDescent="0.35">
      <c r="A28" t="s">
        <v>127</v>
      </c>
      <c r="B28">
        <v>0.51790000000000003</v>
      </c>
      <c r="C28">
        <v>1.5E-3</v>
      </c>
      <c r="D28">
        <v>2.9999999999999997E-4</v>
      </c>
      <c r="E28">
        <v>2.662705E-3</v>
      </c>
      <c r="F28">
        <v>0.112667381</v>
      </c>
      <c r="G28">
        <v>0.91029471500000003</v>
      </c>
    </row>
    <row r="29" spans="1:7" x14ac:dyDescent="0.35">
      <c r="A29" t="s">
        <v>12</v>
      </c>
      <c r="B29">
        <v>0.26989999999999997</v>
      </c>
      <c r="C29">
        <v>1.6000000000000001E-3</v>
      </c>
      <c r="D29">
        <v>4.1999999999999997E-3</v>
      </c>
      <c r="E29">
        <v>2E-3</v>
      </c>
      <c r="F29">
        <v>2.1</v>
      </c>
      <c r="G29">
        <v>3.5733837999999997E-2</v>
      </c>
    </row>
    <row r="30" spans="1:7" x14ac:dyDescent="0.35">
      <c r="A30" t="s">
        <v>17</v>
      </c>
      <c r="B30">
        <v>0.115</v>
      </c>
      <c r="C30" s="32">
        <v>8.9999999999999998E-4</v>
      </c>
      <c r="D30">
        <v>5.1999999999999998E-3</v>
      </c>
      <c r="E30">
        <v>1.4212669999999999E-3</v>
      </c>
      <c r="F30">
        <v>3.658707336</v>
      </c>
      <c r="G30">
        <v>2.5375099999999998E-4</v>
      </c>
    </row>
    <row r="32" spans="1:7" x14ac:dyDescent="0.35">
      <c r="A32" t="s">
        <v>128</v>
      </c>
      <c r="B32">
        <v>49999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1:E28"/>
  <sheetViews>
    <sheetView workbookViewId="0">
      <selection activeCell="I24" sqref="I24"/>
    </sheetView>
  </sheetViews>
  <sheetFormatPr defaultRowHeight="14.5" x14ac:dyDescent="0.35"/>
  <cols>
    <col min="1" max="1" width="18.54296875" bestFit="1" customWidth="1"/>
    <col min="2" max="2" width="14" bestFit="1" customWidth="1"/>
    <col min="3" max="3" width="13.1796875" bestFit="1" customWidth="1"/>
    <col min="4" max="4" width="13.453125" bestFit="1" customWidth="1"/>
    <col min="5" max="5" width="10.1796875" bestFit="1" customWidth="1"/>
  </cols>
  <sheetData>
    <row r="1" spans="1:5" x14ac:dyDescent="0.3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35">
      <c r="A2" t="s">
        <v>62</v>
      </c>
      <c r="B2">
        <v>17</v>
      </c>
      <c r="C2">
        <v>30</v>
      </c>
      <c r="D2">
        <v>52</v>
      </c>
      <c r="E2">
        <v>62</v>
      </c>
    </row>
    <row r="3" spans="1:5" x14ac:dyDescent="0.35">
      <c r="A3" t="s">
        <v>63</v>
      </c>
      <c r="B3">
        <v>88</v>
      </c>
      <c r="C3">
        <v>3</v>
      </c>
      <c r="D3">
        <v>9</v>
      </c>
      <c r="E3">
        <v>42</v>
      </c>
    </row>
    <row r="4" spans="1:5" x14ac:dyDescent="0.35">
      <c r="A4" t="s">
        <v>64</v>
      </c>
      <c r="B4">
        <v>92</v>
      </c>
      <c r="C4">
        <v>3</v>
      </c>
      <c r="D4">
        <v>5</v>
      </c>
      <c r="E4">
        <v>48</v>
      </c>
    </row>
    <row r="5" spans="1:5" x14ac:dyDescent="0.35">
      <c r="A5" t="s">
        <v>53</v>
      </c>
      <c r="B5">
        <v>6</v>
      </c>
      <c r="C5">
        <v>47</v>
      </c>
      <c r="D5">
        <v>48</v>
      </c>
      <c r="E5">
        <v>45</v>
      </c>
    </row>
    <row r="6" spans="1:5" x14ac:dyDescent="0.35">
      <c r="A6" t="s">
        <v>65</v>
      </c>
      <c r="B6">
        <v>28</v>
      </c>
      <c r="C6">
        <v>31</v>
      </c>
      <c r="D6">
        <v>41</v>
      </c>
      <c r="E6">
        <v>70</v>
      </c>
    </row>
    <row r="7" spans="1:5" x14ac:dyDescent="0.35">
      <c r="A7" t="s">
        <v>66</v>
      </c>
      <c r="B7">
        <v>34</v>
      </c>
      <c r="C7">
        <v>26</v>
      </c>
      <c r="D7">
        <v>40</v>
      </c>
      <c r="E7">
        <v>62</v>
      </c>
    </row>
    <row r="8" spans="1:5" x14ac:dyDescent="0.35">
      <c r="A8" t="s">
        <v>67</v>
      </c>
      <c r="B8">
        <v>12</v>
      </c>
      <c r="C8">
        <v>55</v>
      </c>
      <c r="D8">
        <v>33</v>
      </c>
      <c r="E8">
        <v>66</v>
      </c>
    </row>
    <row r="9" spans="1:5" x14ac:dyDescent="0.35">
      <c r="A9" t="s">
        <v>68</v>
      </c>
      <c r="B9">
        <v>44</v>
      </c>
      <c r="C9">
        <v>15</v>
      </c>
      <c r="D9">
        <v>41</v>
      </c>
      <c r="E9">
        <v>68</v>
      </c>
    </row>
    <row r="10" spans="1:5" x14ac:dyDescent="0.35">
      <c r="A10" t="s">
        <v>69</v>
      </c>
      <c r="B10">
        <v>69</v>
      </c>
      <c r="C10">
        <v>7</v>
      </c>
      <c r="D10">
        <v>24</v>
      </c>
      <c r="E10">
        <v>59</v>
      </c>
    </row>
    <row r="11" spans="1:5" x14ac:dyDescent="0.35">
      <c r="A11" t="s">
        <v>19</v>
      </c>
      <c r="B11">
        <v>63</v>
      </c>
      <c r="C11">
        <v>10</v>
      </c>
      <c r="D11">
        <v>27</v>
      </c>
      <c r="E11">
        <v>61</v>
      </c>
    </row>
    <row r="12" spans="1:5" x14ac:dyDescent="0.35">
      <c r="A12" t="s">
        <v>51</v>
      </c>
      <c r="B12">
        <v>29</v>
      </c>
      <c r="C12">
        <v>9</v>
      </c>
      <c r="D12">
        <v>62</v>
      </c>
      <c r="E12">
        <v>53</v>
      </c>
    </row>
    <row r="13" spans="1:5" x14ac:dyDescent="0.35">
      <c r="A13" t="s">
        <v>70</v>
      </c>
      <c r="B13">
        <v>6</v>
      </c>
      <c r="C13">
        <v>69</v>
      </c>
      <c r="D13">
        <v>25</v>
      </c>
      <c r="E13">
        <v>46</v>
      </c>
    </row>
    <row r="14" spans="1:5" x14ac:dyDescent="0.35">
      <c r="A14" t="s">
        <v>71</v>
      </c>
      <c r="B14">
        <v>35</v>
      </c>
      <c r="C14">
        <v>24</v>
      </c>
      <c r="D14">
        <v>41</v>
      </c>
      <c r="E14">
        <v>50</v>
      </c>
    </row>
    <row r="15" spans="1:5" x14ac:dyDescent="0.35">
      <c r="A15" t="s">
        <v>72</v>
      </c>
      <c r="B15">
        <v>25</v>
      </c>
      <c r="C15">
        <v>31</v>
      </c>
      <c r="D15">
        <v>44</v>
      </c>
      <c r="E15">
        <v>58</v>
      </c>
    </row>
    <row r="16" spans="1:5" x14ac:dyDescent="0.35">
      <c r="A16" t="s">
        <v>73</v>
      </c>
      <c r="B16">
        <v>23</v>
      </c>
      <c r="C16">
        <v>32</v>
      </c>
      <c r="D16">
        <v>45</v>
      </c>
      <c r="E16">
        <v>67</v>
      </c>
    </row>
    <row r="17" spans="1:5" x14ac:dyDescent="0.35">
      <c r="A17" t="s">
        <v>74</v>
      </c>
      <c r="B17">
        <v>37</v>
      </c>
      <c r="C17">
        <v>22</v>
      </c>
      <c r="D17">
        <v>41</v>
      </c>
      <c r="E17">
        <v>49</v>
      </c>
    </row>
    <row r="18" spans="1:5" x14ac:dyDescent="0.35">
      <c r="A18" t="s">
        <v>75</v>
      </c>
      <c r="B18">
        <v>28</v>
      </c>
      <c r="C18">
        <v>27</v>
      </c>
      <c r="D18">
        <v>45</v>
      </c>
      <c r="E18">
        <v>57</v>
      </c>
    </row>
    <row r="19" spans="1:5" x14ac:dyDescent="0.35">
      <c r="A19" t="s">
        <v>16</v>
      </c>
      <c r="B19">
        <v>8</v>
      </c>
      <c r="C19">
        <v>78</v>
      </c>
      <c r="D19">
        <v>14</v>
      </c>
      <c r="E19">
        <v>50</v>
      </c>
    </row>
    <row r="20" spans="1:5" x14ac:dyDescent="0.35">
      <c r="A20" t="s">
        <v>76</v>
      </c>
      <c r="B20">
        <v>11</v>
      </c>
      <c r="C20">
        <v>53</v>
      </c>
      <c r="D20">
        <v>36</v>
      </c>
      <c r="E20">
        <v>63</v>
      </c>
    </row>
    <row r="21" spans="1:5" x14ac:dyDescent="0.35">
      <c r="A21" t="s">
        <v>52</v>
      </c>
      <c r="B21">
        <v>98</v>
      </c>
      <c r="C21">
        <v>2</v>
      </c>
      <c r="D21">
        <v>0</v>
      </c>
      <c r="E21">
        <v>8</v>
      </c>
    </row>
    <row r="22" spans="1:5" x14ac:dyDescent="0.35">
      <c r="A22" t="s">
        <v>77</v>
      </c>
      <c r="B22">
        <v>19</v>
      </c>
      <c r="C22">
        <v>38</v>
      </c>
      <c r="D22">
        <v>44</v>
      </c>
      <c r="E22">
        <v>51</v>
      </c>
    </row>
    <row r="23" spans="1:5" x14ac:dyDescent="0.35">
      <c r="A23" t="s">
        <v>78</v>
      </c>
      <c r="B23">
        <v>42</v>
      </c>
      <c r="C23">
        <v>20</v>
      </c>
      <c r="D23">
        <v>37</v>
      </c>
      <c r="E23">
        <v>60</v>
      </c>
    </row>
    <row r="24" spans="1:5" x14ac:dyDescent="0.35">
      <c r="A24" t="s">
        <v>79</v>
      </c>
      <c r="B24">
        <v>14</v>
      </c>
      <c r="C24">
        <v>36</v>
      </c>
      <c r="D24">
        <v>50</v>
      </c>
      <c r="E24">
        <v>44</v>
      </c>
    </row>
    <row r="25" spans="1:5" x14ac:dyDescent="0.35">
      <c r="A25" t="s">
        <v>82</v>
      </c>
      <c r="B25">
        <v>20</v>
      </c>
      <c r="C25">
        <v>37</v>
      </c>
      <c r="D25">
        <v>42</v>
      </c>
      <c r="E25">
        <v>39</v>
      </c>
    </row>
    <row r="26" spans="1:5" x14ac:dyDescent="0.35">
      <c r="A26" t="s">
        <v>80</v>
      </c>
      <c r="B26">
        <v>24</v>
      </c>
      <c r="C26">
        <v>16</v>
      </c>
      <c r="D26">
        <v>60</v>
      </c>
      <c r="E26">
        <v>47</v>
      </c>
    </row>
    <row r="27" spans="1:5" x14ac:dyDescent="0.35">
      <c r="A27" t="s">
        <v>81</v>
      </c>
      <c r="B27">
        <v>8</v>
      </c>
      <c r="C27">
        <v>52</v>
      </c>
      <c r="D27">
        <v>41</v>
      </c>
      <c r="E27">
        <v>44</v>
      </c>
    </row>
    <row r="28" spans="1:5" x14ac:dyDescent="0.35">
      <c r="A28" t="s">
        <v>83</v>
      </c>
      <c r="B28">
        <v>10</v>
      </c>
      <c r="C28">
        <v>64</v>
      </c>
      <c r="D28">
        <v>27</v>
      </c>
      <c r="E28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R101"/>
  <sheetViews>
    <sheetView zoomScale="110" zoomScaleNormal="110" workbookViewId="0">
      <selection activeCell="E10" activeCellId="1" sqref="E4:F4 E10:F10"/>
    </sheetView>
  </sheetViews>
  <sheetFormatPr defaultRowHeight="14.5" x14ac:dyDescent="0.35"/>
  <cols>
    <col min="1" max="1" width="45" bestFit="1" customWidth="1"/>
    <col min="2" max="2" width="11.81640625" bestFit="1" customWidth="1"/>
    <col min="3" max="4" width="13.54296875" customWidth="1"/>
    <col min="5" max="5" width="8.7265625" style="2" customWidth="1"/>
    <col min="6" max="6" width="11" style="2" customWidth="1"/>
    <col min="7" max="8" width="13.54296875" customWidth="1"/>
    <col min="9" max="9" width="8.7265625" style="2" customWidth="1"/>
    <col min="10" max="10" width="11" style="2" customWidth="1"/>
    <col min="11" max="11" width="10.81640625" customWidth="1"/>
    <col min="12" max="12" width="12.54296875" customWidth="1"/>
    <col min="13" max="13" width="14.7265625" customWidth="1"/>
    <col min="14" max="14" width="11.81640625" customWidth="1"/>
    <col min="15" max="16" width="10.54296875" bestFit="1" customWidth="1"/>
  </cols>
  <sheetData>
    <row r="2" spans="1:18" ht="26" x14ac:dyDescent="0.6">
      <c r="A2" s="6"/>
      <c r="B2" s="7"/>
      <c r="C2" s="37" t="s">
        <v>41</v>
      </c>
      <c r="D2" s="38"/>
      <c r="E2" s="38"/>
      <c r="F2" s="39"/>
      <c r="G2" s="37" t="s">
        <v>48</v>
      </c>
      <c r="H2" s="38"/>
      <c r="I2" s="38"/>
      <c r="J2" s="39"/>
      <c r="K2" s="37" t="s">
        <v>49</v>
      </c>
      <c r="L2" s="38"/>
      <c r="M2" s="38"/>
      <c r="N2" s="38"/>
      <c r="O2" s="37" t="s">
        <v>133</v>
      </c>
      <c r="P2" s="38"/>
      <c r="Q2" s="38"/>
      <c r="R2" s="38"/>
    </row>
    <row r="3" spans="1:18" ht="29.15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  <c r="O3" s="15" t="s">
        <v>39</v>
      </c>
      <c r="P3" s="18" t="s">
        <v>42</v>
      </c>
      <c r="Q3" s="19" t="s">
        <v>37</v>
      </c>
      <c r="R3" s="20" t="s">
        <v>38</v>
      </c>
    </row>
    <row r="4" spans="1:18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  <c r="O4" s="3">
        <v>1.0000000000000001E-5</v>
      </c>
      <c r="P4" s="12">
        <v>2711</v>
      </c>
      <c r="Q4" s="8">
        <v>0.60719999999999996</v>
      </c>
      <c r="R4" s="2">
        <v>7.4800000000000005E-2</v>
      </c>
    </row>
    <row r="5" spans="1:18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  <c r="O5" s="3">
        <v>1.0000000000000001E-5</v>
      </c>
      <c r="P5" s="12">
        <v>2711</v>
      </c>
      <c r="Q5" s="8">
        <v>0.2056</v>
      </c>
      <c r="R5" s="2">
        <v>0.15459999999999999</v>
      </c>
    </row>
    <row r="6" spans="1:18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  <c r="O6" s="3">
        <v>1.0000000000000001E-5</v>
      </c>
      <c r="P6" s="12">
        <v>2711</v>
      </c>
      <c r="Q6" s="8">
        <v>0.19689999999999999</v>
      </c>
      <c r="R6" s="2">
        <v>0.1502</v>
      </c>
    </row>
    <row r="7" spans="1:18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  <c r="O7" s="3">
        <v>1.0000000000000001E-5</v>
      </c>
      <c r="P7" s="12">
        <v>144</v>
      </c>
      <c r="Q7" s="8">
        <v>0.81119200000000002</v>
      </c>
      <c r="R7" s="2">
        <v>1.6514629999999999E-3</v>
      </c>
    </row>
    <row r="8" spans="1:18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  <c r="O8" s="3">
        <v>1E-8</v>
      </c>
      <c r="P8" s="12">
        <v>29</v>
      </c>
      <c r="Q8" s="8">
        <v>1.0114659999999999E-2</v>
      </c>
      <c r="R8" s="2">
        <v>4.4935759999999999E-4</v>
      </c>
    </row>
    <row r="9" spans="1:18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  <c r="O9" s="3">
        <v>1.0000000000000001E-5</v>
      </c>
      <c r="P9" s="12">
        <v>144</v>
      </c>
      <c r="Q9" s="8">
        <v>2.071667E-2</v>
      </c>
      <c r="R9" s="2">
        <v>2.2100720000000001E-2</v>
      </c>
    </row>
    <row r="10" spans="1:18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  <c r="O10" s="3">
        <v>1.0000000000000001E-5</v>
      </c>
      <c r="P10" s="12">
        <v>571</v>
      </c>
      <c r="Q10" s="8">
        <v>3.4105160000000002E-2</v>
      </c>
      <c r="R10" s="2">
        <v>2.2100720000000001E-2</v>
      </c>
    </row>
    <row r="11" spans="1:18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  <c r="O11" s="3">
        <v>1.0000000000000001E-5</v>
      </c>
      <c r="P11" s="12">
        <v>571</v>
      </c>
      <c r="Q11" s="8">
        <v>3.059309E-2</v>
      </c>
      <c r="R11" s="2">
        <v>2.3364300000000001E-2</v>
      </c>
    </row>
    <row r="12" spans="1:18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  <c r="O12" s="14">
        <v>0.01</v>
      </c>
      <c r="P12" s="12">
        <v>44620</v>
      </c>
      <c r="Q12" s="8">
        <v>2.7304040000000002E-2</v>
      </c>
      <c r="R12" s="2">
        <v>2.4500649999999999E-2</v>
      </c>
    </row>
    <row r="13" spans="1:18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  <c r="O13" s="3">
        <v>1.0000000000000001E-5</v>
      </c>
      <c r="P13" s="12">
        <v>778</v>
      </c>
      <c r="Q13" s="8">
        <v>0.29883609999999999</v>
      </c>
      <c r="R13" s="2">
        <v>3.7596230000000001E-2</v>
      </c>
    </row>
    <row r="14" spans="1:18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  <c r="O14" s="3">
        <v>1.0000000000000001E-5</v>
      </c>
      <c r="P14" s="12">
        <v>778</v>
      </c>
      <c r="Q14" s="8">
        <v>6.7094269999999998E-2</v>
      </c>
      <c r="R14" s="2">
        <v>5.4345369999999997E-2</v>
      </c>
    </row>
    <row r="15" spans="1:18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  <c r="O15" s="3">
        <v>1.0000000000000001E-5</v>
      </c>
      <c r="P15" s="12">
        <v>778</v>
      </c>
      <c r="Q15" s="8">
        <v>6.748767E-2</v>
      </c>
      <c r="R15" s="2">
        <v>4.740693E-2</v>
      </c>
    </row>
    <row r="16" spans="1:18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  <c r="O16" s="3">
        <v>1.0000000000000001E-5</v>
      </c>
      <c r="P16" s="12">
        <v>783</v>
      </c>
      <c r="Q16" s="8">
        <v>0.10856929999999999</v>
      </c>
      <c r="R16" s="2">
        <v>3.928218E-2</v>
      </c>
    </row>
    <row r="17" spans="1:18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  <c r="O17" s="3">
        <v>1.0000000000000001E-5</v>
      </c>
      <c r="P17" s="12">
        <v>783</v>
      </c>
      <c r="Q17" s="8">
        <v>0.1171336</v>
      </c>
      <c r="R17" s="2">
        <v>3.3557459999999997E-2</v>
      </c>
    </row>
    <row r="18" spans="1:18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  <c r="O18" s="3">
        <v>1.0000000000000001E-5</v>
      </c>
      <c r="P18" s="12">
        <v>783</v>
      </c>
      <c r="Q18" s="8">
        <v>8.9809269999999997E-2</v>
      </c>
      <c r="R18" s="2">
        <v>4.6218099999999998E-2</v>
      </c>
    </row>
    <row r="19" spans="1:18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  <c r="O19" s="23">
        <v>1</v>
      </c>
      <c r="P19" s="12">
        <v>1576975</v>
      </c>
      <c r="Q19" s="8">
        <v>0.25731680000000001</v>
      </c>
      <c r="R19" s="2">
        <v>1.624655E-3</v>
      </c>
    </row>
    <row r="20" spans="1:18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  <c r="O20" s="23">
        <v>1</v>
      </c>
      <c r="P20" s="12">
        <v>1576975</v>
      </c>
      <c r="Q20" s="8">
        <v>8.5242330000000009E-3</v>
      </c>
      <c r="R20" s="2">
        <v>2.4393409999999998E-3</v>
      </c>
    </row>
    <row r="21" spans="1:18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  <c r="O21" s="23">
        <v>1</v>
      </c>
      <c r="P21" s="12">
        <v>1576975</v>
      </c>
      <c r="Q21" s="8">
        <v>9.1125779999999997E-3</v>
      </c>
      <c r="R21" s="2">
        <v>2.005799E-3</v>
      </c>
    </row>
    <row r="22" spans="1:18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  <c r="O22" s="3">
        <v>1.0000000000000001E-5</v>
      </c>
      <c r="P22" s="12">
        <v>739</v>
      </c>
      <c r="Q22" s="8">
        <v>0.2391808</v>
      </c>
      <c r="R22" s="2">
        <v>2.216665E-2</v>
      </c>
    </row>
    <row r="23" spans="1:18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  <c r="O23" s="3">
        <v>1.0000000000000001E-5</v>
      </c>
      <c r="P23" s="12">
        <v>739</v>
      </c>
      <c r="Q23" s="8">
        <v>2.8767109999999999E-2</v>
      </c>
      <c r="R23" s="2">
        <v>2.812976E-2</v>
      </c>
    </row>
    <row r="24" spans="1:18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  <c r="O24" s="3">
        <v>1.0000000000000001E-5</v>
      </c>
      <c r="P24" s="12">
        <v>739</v>
      </c>
      <c r="Q24" s="8">
        <v>3.3860229999999998E-2</v>
      </c>
      <c r="R24" s="2">
        <v>2.822438E-2</v>
      </c>
    </row>
    <row r="25" spans="1:18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  <c r="O25" s="10">
        <v>1.0000000000000001E-5</v>
      </c>
      <c r="P25" s="12">
        <v>414</v>
      </c>
      <c r="Q25" s="8">
        <v>3.620773E-2</v>
      </c>
      <c r="R25" s="2">
        <v>2.7012660000000001E-2</v>
      </c>
    </row>
    <row r="26" spans="1:18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  <c r="O26" s="10">
        <v>1.0000000000000001E-5</v>
      </c>
      <c r="P26" s="12">
        <v>414</v>
      </c>
      <c r="Q26" s="8">
        <v>5.3369409999999999E-2</v>
      </c>
      <c r="R26" s="2">
        <v>2.5728129999999998E-2</v>
      </c>
    </row>
    <row r="27" spans="1:18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  <c r="O27" s="10">
        <v>1.0000000000000001E-5</v>
      </c>
      <c r="P27" s="12">
        <v>414</v>
      </c>
      <c r="Q27" s="8">
        <v>4.4057350000000002E-2</v>
      </c>
      <c r="R27" s="2">
        <v>2.872419E-2</v>
      </c>
    </row>
    <row r="28" spans="1:18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  <c r="O28" s="3">
        <v>1.0000000000000001E-5</v>
      </c>
      <c r="P28" s="12">
        <v>450</v>
      </c>
      <c r="Q28" s="8">
        <v>2.3087469999999999E-2</v>
      </c>
      <c r="R28" s="2">
        <v>1.6976910000000001E-2</v>
      </c>
    </row>
    <row r="29" spans="1:18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  <c r="O29" s="3">
        <v>1.0000000000000001E-5</v>
      </c>
      <c r="P29" s="12">
        <v>450</v>
      </c>
      <c r="Q29" s="8">
        <v>1.608178E-2</v>
      </c>
      <c r="R29" s="2">
        <v>1.4965910000000001E-2</v>
      </c>
    </row>
    <row r="30" spans="1:18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  <c r="O30" s="3">
        <v>1.0000000000000001E-5</v>
      </c>
      <c r="P30" s="12">
        <v>450</v>
      </c>
      <c r="Q30" s="8">
        <v>3.3557589999999998E-2</v>
      </c>
      <c r="R30" s="2">
        <v>1.9282500000000001E-2</v>
      </c>
    </row>
    <row r="31" spans="1:18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  <c r="O31" s="3">
        <v>1E-8</v>
      </c>
      <c r="P31" s="12">
        <v>81</v>
      </c>
      <c r="Q31" s="8">
        <v>8.6153300000000002E-2</v>
      </c>
      <c r="R31" s="2">
        <v>1.238943E-2</v>
      </c>
    </row>
    <row r="32" spans="1:18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  <c r="O32" s="3">
        <v>1E-8</v>
      </c>
      <c r="P32" s="12">
        <v>81</v>
      </c>
      <c r="Q32" s="8">
        <v>0.1028949</v>
      </c>
      <c r="R32" s="2">
        <v>1.1631829999999999E-2</v>
      </c>
    </row>
    <row r="33" spans="1:18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  <c r="O33" s="3">
        <v>1E-8</v>
      </c>
      <c r="P33" s="12">
        <v>81</v>
      </c>
      <c r="Q33" s="8">
        <v>4.7761699999999997E-2</v>
      </c>
      <c r="R33" s="2">
        <v>1.3719840000000001E-2</v>
      </c>
    </row>
    <row r="34" spans="1:18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  <c r="O34" s="3">
        <v>1.0000000000000001E-5</v>
      </c>
      <c r="P34" s="12">
        <v>527</v>
      </c>
      <c r="Q34" s="8">
        <v>0.22185849999999999</v>
      </c>
      <c r="R34" s="2">
        <v>5.244534E-2</v>
      </c>
    </row>
    <row r="35" spans="1:18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  <c r="O35" s="3">
        <v>1.0000000000000001E-5</v>
      </c>
      <c r="P35" s="12">
        <v>527</v>
      </c>
      <c r="Q35" s="8">
        <v>6.7202440000000002E-2</v>
      </c>
      <c r="R35" s="2">
        <v>5.7364190000000002E-2</v>
      </c>
    </row>
    <row r="36" spans="1:18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  <c r="O36" s="3">
        <v>1.0000000000000001E-5</v>
      </c>
      <c r="P36" s="12">
        <v>527</v>
      </c>
      <c r="Q36" s="8">
        <v>0.16559889999999999</v>
      </c>
      <c r="R36" s="2">
        <v>9.3925579999999995E-2</v>
      </c>
    </row>
    <row r="37" spans="1:18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  <c r="O37" s="3">
        <v>1.0000000000000001E-5</v>
      </c>
      <c r="P37" s="12">
        <v>603</v>
      </c>
      <c r="Q37" s="8">
        <v>8.5870600000000005E-2</v>
      </c>
      <c r="R37" s="2">
        <v>2.173806E-2</v>
      </c>
    </row>
    <row r="38" spans="1:18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  <c r="O38" s="3">
        <v>1.0000000000000001E-5</v>
      </c>
      <c r="P38" s="12">
        <v>603</v>
      </c>
      <c r="Q38" s="8">
        <v>2.4676190000000001E-2</v>
      </c>
      <c r="R38" s="2">
        <v>2.127389E-2</v>
      </c>
    </row>
    <row r="39" spans="1:18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  <c r="O39" s="3">
        <v>1.0000000000000001E-5</v>
      </c>
      <c r="P39" s="12">
        <v>603</v>
      </c>
      <c r="Q39" s="8">
        <v>3.3236630000000003E-2</v>
      </c>
      <c r="R39" s="2">
        <v>2.6029449999999999E-2</v>
      </c>
    </row>
    <row r="40" spans="1:18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  <c r="O40" s="3">
        <v>1.0000000000000001E-5</v>
      </c>
      <c r="P40" s="12">
        <v>396</v>
      </c>
      <c r="Q40" s="8">
        <v>0.48787190000000002</v>
      </c>
      <c r="R40" s="2">
        <v>8.4081069999999997E-3</v>
      </c>
    </row>
    <row r="41" spans="1:18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  <c r="O41" s="22">
        <v>0.01</v>
      </c>
      <c r="P41" s="12">
        <v>40563</v>
      </c>
      <c r="Q41" s="8">
        <v>0.2459462</v>
      </c>
      <c r="R41" s="2">
        <v>1.355374E-2</v>
      </c>
    </row>
    <row r="42" spans="1:18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  <c r="O42" s="3">
        <v>1.0000000000000001E-5</v>
      </c>
      <c r="P42" s="12">
        <v>396</v>
      </c>
      <c r="Q42" s="8">
        <v>0.2119682</v>
      </c>
      <c r="R42" s="2">
        <v>1.387877E-2</v>
      </c>
    </row>
    <row r="43" spans="1:18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  <c r="O43" s="3">
        <v>1.0000000000000001E-5</v>
      </c>
      <c r="P43" s="12">
        <v>597</v>
      </c>
      <c r="Q43" s="8">
        <v>5.9366799999999997E-2</v>
      </c>
      <c r="R43" s="2">
        <v>1.5101150000000001E-2</v>
      </c>
    </row>
    <row r="44" spans="1:18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  <c r="O44" s="3">
        <v>1.0000000000000001E-5</v>
      </c>
      <c r="P44" s="12">
        <v>597</v>
      </c>
      <c r="Q44" s="8">
        <v>8.3612359999999997E-2</v>
      </c>
      <c r="R44" s="2">
        <v>1.7335969999999999E-2</v>
      </c>
    </row>
    <row r="45" spans="1:18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  <c r="O45" s="3">
        <v>1.0000000000000001E-5</v>
      </c>
      <c r="P45" s="12">
        <v>597</v>
      </c>
      <c r="Q45" s="8">
        <v>4.1183890000000001E-2</v>
      </c>
      <c r="R45" s="2">
        <v>1.377771E-2</v>
      </c>
    </row>
    <row r="46" spans="1:18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  <c r="O46" s="3">
        <v>1.0000000000000001E-5</v>
      </c>
      <c r="P46" s="12">
        <v>915</v>
      </c>
      <c r="Q46" s="8">
        <v>0.32096720000000001</v>
      </c>
      <c r="R46" s="2">
        <v>4.5167470000000001E-2</v>
      </c>
    </row>
    <row r="47" spans="1:18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  <c r="O47" s="3">
        <v>1.0000000000000001E-5</v>
      </c>
      <c r="P47" s="12">
        <v>915</v>
      </c>
      <c r="Q47" s="8">
        <v>0.13600760000000001</v>
      </c>
      <c r="R47" s="2">
        <v>9.4335989999999995E-2</v>
      </c>
    </row>
    <row r="48" spans="1:18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  <c r="O48" s="3">
        <v>1.0000000000000001E-5</v>
      </c>
      <c r="P48" s="12">
        <v>915</v>
      </c>
      <c r="Q48" s="8">
        <v>3.909696E-2</v>
      </c>
      <c r="R48" s="2">
        <v>3.7876220000000002E-2</v>
      </c>
    </row>
    <row r="49" spans="1:18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  <c r="O49" s="3">
        <v>1.0000000000000001E-5</v>
      </c>
      <c r="P49" s="12">
        <v>818</v>
      </c>
      <c r="Q49" s="8">
        <v>0.67060399999999998</v>
      </c>
      <c r="R49" s="2">
        <v>1.389602E-2</v>
      </c>
    </row>
    <row r="50" spans="1:18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  <c r="O50" s="3">
        <v>1.0000000000000001E-5</v>
      </c>
      <c r="P50" s="12">
        <v>818</v>
      </c>
      <c r="Q50" s="8">
        <v>3.2048670000000001E-2</v>
      </c>
      <c r="R50" s="2">
        <v>2.89027E-2</v>
      </c>
    </row>
    <row r="51" spans="1:18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  <c r="O51" s="3">
        <v>1.0000000000000001E-5</v>
      </c>
      <c r="P51" s="12">
        <v>818</v>
      </c>
      <c r="Q51" s="8">
        <v>9.2843889999999998E-2</v>
      </c>
      <c r="R51" s="2">
        <v>5.1056169999999998E-2</v>
      </c>
    </row>
    <row r="52" spans="1:18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  <c r="O52" s="3">
        <v>1.0000000000000001E-5</v>
      </c>
      <c r="P52" s="12">
        <v>835</v>
      </c>
      <c r="Q52" s="8">
        <v>0.72152510000000003</v>
      </c>
      <c r="R52" s="2">
        <v>1.0835910000000001E-2</v>
      </c>
    </row>
    <row r="53" spans="1:18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  <c r="O53" s="3">
        <v>1.0000000000000001E-5</v>
      </c>
      <c r="P53" s="12">
        <v>835</v>
      </c>
      <c r="Q53" s="8">
        <v>4.7458119999999999E-2</v>
      </c>
      <c r="R53" s="2">
        <v>3.8460429999999997E-2</v>
      </c>
    </row>
    <row r="54" spans="1:18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  <c r="O54" s="3">
        <v>1.0000000000000001E-5</v>
      </c>
      <c r="P54" s="12">
        <v>835</v>
      </c>
      <c r="Q54" s="8">
        <v>0.1066496</v>
      </c>
      <c r="R54" s="2">
        <v>4.0152559999999997E-2</v>
      </c>
    </row>
    <row r="55" spans="1:18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  <c r="O55" s="3">
        <v>1E-8</v>
      </c>
      <c r="P55" s="12">
        <v>263</v>
      </c>
      <c r="Q55" s="8">
        <v>4.5543609999999998E-2</v>
      </c>
      <c r="R55" s="2">
        <v>3.5968779999999999E-2</v>
      </c>
    </row>
    <row r="56" spans="1:18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  <c r="O56" s="3">
        <v>1E-8</v>
      </c>
      <c r="P56" s="12">
        <v>263</v>
      </c>
      <c r="Q56" s="8">
        <v>3.6373019999999999E-2</v>
      </c>
      <c r="R56" s="2">
        <v>3.5962130000000002E-2</v>
      </c>
    </row>
    <row r="57" spans="1:18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  <c r="O57" s="3">
        <v>1E-8</v>
      </c>
      <c r="P57" s="12">
        <v>263</v>
      </c>
      <c r="Q57" s="8">
        <v>3.7620880000000002E-2</v>
      </c>
      <c r="R57" s="2">
        <v>3.6845389999999999E-2</v>
      </c>
    </row>
    <row r="58" spans="1:18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  <c r="O58" s="3">
        <v>1.0000000000000001E-5</v>
      </c>
      <c r="P58" s="12">
        <v>489</v>
      </c>
      <c r="Q58" s="8">
        <v>4.4127510000000002E-2</v>
      </c>
      <c r="R58" s="2">
        <v>2.6729989999999999E-2</v>
      </c>
    </row>
    <row r="59" spans="1:18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  <c r="O59" s="3">
        <v>1.0000000000000001E-5</v>
      </c>
      <c r="P59" s="12">
        <v>489</v>
      </c>
      <c r="Q59" s="8">
        <v>3.4163680000000002E-2</v>
      </c>
      <c r="R59" s="2">
        <v>2.8614170000000001E-2</v>
      </c>
    </row>
    <row r="60" spans="1:18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  <c r="O60" s="3">
        <v>1.0000000000000001E-5</v>
      </c>
      <c r="P60" s="12">
        <v>489</v>
      </c>
      <c r="Q60" s="8">
        <v>3.8722390000000002E-2</v>
      </c>
      <c r="R60" s="2">
        <v>2.6101630000000001E-2</v>
      </c>
    </row>
    <row r="61" spans="1:18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  <c r="O61" s="3">
        <v>1.0000000000000001E-5</v>
      </c>
      <c r="P61" s="12">
        <v>436</v>
      </c>
      <c r="Q61" s="8">
        <v>0.24280650000000001</v>
      </c>
      <c r="R61" s="2">
        <v>1.4565079999999999E-2</v>
      </c>
    </row>
    <row r="62" spans="1:18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  <c r="O62" s="3">
        <v>1.0000000000000001E-5</v>
      </c>
      <c r="P62" s="12">
        <v>436</v>
      </c>
      <c r="Q62" s="8">
        <v>3.0587260000000002E-2</v>
      </c>
      <c r="R62" s="2">
        <v>1.753965E-2</v>
      </c>
    </row>
    <row r="63" spans="1:18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  <c r="O63" s="3">
        <v>1.0000000000000001E-5</v>
      </c>
      <c r="P63" s="12">
        <v>436</v>
      </c>
      <c r="Q63" s="8">
        <v>3.0534599999999999E-2</v>
      </c>
      <c r="R63" s="2">
        <v>1.994601E-2</v>
      </c>
    </row>
    <row r="64" spans="1:18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0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  <c r="O64" s="3">
        <v>1.0000000000000001E-5</v>
      </c>
      <c r="P64" s="12">
        <v>431</v>
      </c>
      <c r="Q64" s="8">
        <v>2.1842569999999999E-2</v>
      </c>
      <c r="R64" s="2">
        <v>1.9959330000000001E-2</v>
      </c>
    </row>
    <row r="65" spans="1:18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0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  <c r="O65" s="3">
        <v>1.0000000000000001E-5</v>
      </c>
      <c r="P65" s="12">
        <v>431</v>
      </c>
      <c r="Q65" s="8">
        <v>2.3052320000000001E-2</v>
      </c>
      <c r="R65" s="2">
        <v>1.9922450000000001E-2</v>
      </c>
    </row>
    <row r="66" spans="1:18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0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  <c r="O66" s="3">
        <v>1.0000000000000001E-5</v>
      </c>
      <c r="P66" s="12">
        <v>431</v>
      </c>
      <c r="Q66" s="8">
        <v>2.186658E-2</v>
      </c>
      <c r="R66" s="2">
        <v>2.1075839999999998E-2</v>
      </c>
    </row>
    <row r="67" spans="1:18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  <c r="O67" s="3">
        <v>1.0000000000000001E-5</v>
      </c>
      <c r="P67" s="36">
        <v>396</v>
      </c>
      <c r="Q67" s="8">
        <v>0.46716669999999999</v>
      </c>
      <c r="R67" s="2">
        <v>7.0638769999999997E-3</v>
      </c>
    </row>
    <row r="68" spans="1:18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  <c r="O68" s="3">
        <v>1.0000000000000001E-5</v>
      </c>
      <c r="P68" s="36">
        <v>396</v>
      </c>
      <c r="Q68" s="8">
        <v>5.226633E-2</v>
      </c>
      <c r="R68" s="2">
        <v>2.1696199999999999E-2</v>
      </c>
    </row>
    <row r="69" spans="1:18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  <c r="O69" s="22">
        <v>0.01</v>
      </c>
      <c r="P69" s="36">
        <v>42000</v>
      </c>
      <c r="Q69" s="8">
        <v>4.5324990000000002E-2</v>
      </c>
      <c r="R69" s="2">
        <v>9.5748729999999994E-3</v>
      </c>
    </row>
    <row r="70" spans="1:18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  <c r="O70" s="3">
        <v>1.0000000000000001E-5</v>
      </c>
      <c r="P70" s="12">
        <v>509</v>
      </c>
      <c r="Q70" s="8">
        <v>0.51296070000000005</v>
      </c>
      <c r="R70" s="2">
        <v>9.624535E-3</v>
      </c>
    </row>
    <row r="71" spans="1:18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  <c r="O71" s="3">
        <v>1E-8</v>
      </c>
      <c r="P71" s="12">
        <v>109</v>
      </c>
      <c r="Q71" s="8">
        <v>5.4780589999999997E-2</v>
      </c>
      <c r="R71" s="2">
        <v>3.3634690000000002E-2</v>
      </c>
    </row>
    <row r="72" spans="1:18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  <c r="O72" s="3">
        <v>1.0000000000000001E-5</v>
      </c>
      <c r="P72" s="12">
        <v>509</v>
      </c>
      <c r="Q72" s="8">
        <v>4.8720369999999999E-2</v>
      </c>
      <c r="R72" s="2">
        <v>7.0588430000000004E-3</v>
      </c>
    </row>
    <row r="73" spans="1:18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  <c r="O73" s="22">
        <v>0.01</v>
      </c>
      <c r="P73" s="12">
        <v>16092</v>
      </c>
      <c r="Q73" s="35">
        <v>2.9560489999999998E-2</v>
      </c>
      <c r="R73" s="2">
        <v>2.1206929999999999E-3</v>
      </c>
    </row>
    <row r="74" spans="1:18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  <c r="O74" s="22">
        <v>0.01</v>
      </c>
      <c r="P74" s="12">
        <v>16092</v>
      </c>
      <c r="Q74" s="35">
        <v>9.309978E-3</v>
      </c>
      <c r="R74" s="2">
        <v>2.4121860000000002E-3</v>
      </c>
    </row>
    <row r="75" spans="1:18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  <c r="O75" s="22">
        <v>0.01</v>
      </c>
      <c r="P75" s="12">
        <v>16092</v>
      </c>
      <c r="Q75" s="35">
        <v>3.136809E-3</v>
      </c>
      <c r="R75" s="2">
        <v>1.9841360000000001E-3</v>
      </c>
    </row>
    <row r="76" spans="1:18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  <c r="O76" s="14">
        <v>0.01</v>
      </c>
      <c r="P76" s="12">
        <v>35755</v>
      </c>
      <c r="Q76" s="8">
        <v>0.1221334</v>
      </c>
      <c r="R76" s="2">
        <v>6.7059620000000002E-3</v>
      </c>
    </row>
    <row r="77" spans="1:18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  <c r="O77" s="14">
        <v>0.01</v>
      </c>
      <c r="P77" s="12">
        <v>35755</v>
      </c>
      <c r="Q77" s="8">
        <v>0.14633669999999999</v>
      </c>
      <c r="R77" s="2">
        <v>7.5598649999999998E-3</v>
      </c>
    </row>
    <row r="78" spans="1:18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  <c r="O78" s="14">
        <v>0.01</v>
      </c>
      <c r="P78" s="12">
        <v>35755</v>
      </c>
      <c r="Q78" s="8">
        <v>6.9991609999999996E-2</v>
      </c>
      <c r="R78" s="2">
        <v>6.2779869999999996E-3</v>
      </c>
    </row>
    <row r="79" spans="1:18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  <c r="O79" s="3">
        <v>1.0000000000000001E-5</v>
      </c>
      <c r="P79" s="12">
        <v>394</v>
      </c>
      <c r="Q79" s="8">
        <v>6.4293210000000003E-2</v>
      </c>
      <c r="R79" s="2">
        <v>2.6245790000000001E-2</v>
      </c>
    </row>
    <row r="80" spans="1:18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  <c r="O80" s="3">
        <v>1.0000000000000001E-5</v>
      </c>
      <c r="P80" s="12">
        <v>394</v>
      </c>
      <c r="Q80" s="8">
        <v>3.1839300000000001E-2</v>
      </c>
      <c r="R80" s="2">
        <v>2.541796E-2</v>
      </c>
    </row>
    <row r="81" spans="1:18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  <c r="O81" s="3">
        <v>1.0000000000000001E-5</v>
      </c>
      <c r="P81" s="12">
        <v>394</v>
      </c>
      <c r="Q81" s="8">
        <v>9.3485299999999993E-2</v>
      </c>
      <c r="R81" s="2">
        <v>2.768675E-2</v>
      </c>
    </row>
    <row r="82" spans="1:18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  <c r="O82" s="3">
        <v>1E-8</v>
      </c>
      <c r="P82" s="12">
        <v>81</v>
      </c>
      <c r="Q82" s="8">
        <v>2.7441719999999999E-2</v>
      </c>
      <c r="R82" s="2">
        <v>1.79857E-2</v>
      </c>
    </row>
    <row r="83" spans="1:18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  <c r="O83" s="3">
        <v>1.0000000000000001E-5</v>
      </c>
      <c r="P83" s="12">
        <v>362</v>
      </c>
      <c r="Q83" s="8">
        <v>2.4625230000000001E-2</v>
      </c>
      <c r="R83" s="2">
        <v>2.132326E-2</v>
      </c>
    </row>
    <row r="84" spans="1:18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  <c r="O84" s="3">
        <v>1E-8</v>
      </c>
      <c r="P84" s="12">
        <v>81</v>
      </c>
      <c r="Q84" s="9">
        <v>1.7735600000000001E-2</v>
      </c>
      <c r="R84" s="2">
        <v>1.6155329999999999E-2</v>
      </c>
    </row>
    <row r="92" spans="1:18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8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8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8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8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R3" xr:uid="{9686D293-1994-48C9-812E-DB0D3E0F57A3}"/>
  <mergeCells count="4">
    <mergeCell ref="G2:J2"/>
    <mergeCell ref="K2:N2"/>
    <mergeCell ref="C2:F2"/>
    <mergeCell ref="O2:R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3423" priority="737">
      <formula>$B5="female"</formula>
    </cfRule>
    <cfRule type="expression" dxfId="3422" priority="738">
      <formula>$B5="male"</formula>
    </cfRule>
    <cfRule type="expression" dxfId="3421" priority="739">
      <formula>$B5="male-both"</formula>
    </cfRule>
    <cfRule type="expression" dxfId="3420" priority="740">
      <formula>$B5="female-both"</formula>
    </cfRule>
  </conditionalFormatting>
  <conditionalFormatting sqref="A4:B4 G4:N4">
    <cfRule type="expression" dxfId="3419" priority="725">
      <formula>$B4="female"</formula>
    </cfRule>
    <cfRule type="expression" dxfId="3418" priority="726">
      <formula>$B4="male"</formula>
    </cfRule>
    <cfRule type="expression" dxfId="3417" priority="727">
      <formula>$B4="male-both"</formula>
    </cfRule>
    <cfRule type="expression" dxfId="3416" priority="728">
      <formula>$B4="female-both"</formula>
    </cfRule>
  </conditionalFormatting>
  <conditionalFormatting sqref="G74:J74">
    <cfRule type="expression" dxfId="3415" priority="713">
      <formula>$B74="female"</formula>
    </cfRule>
    <cfRule type="expression" dxfId="3414" priority="714">
      <formula>$B74="male"</formula>
    </cfRule>
    <cfRule type="expression" dxfId="3413" priority="715">
      <formula>$B74="male-both"</formula>
    </cfRule>
    <cfRule type="expression" dxfId="3412" priority="716">
      <formula>$B74="female-both"</formula>
    </cfRule>
  </conditionalFormatting>
  <conditionalFormatting sqref="A10:B10 G10:N10">
    <cfRule type="expression" dxfId="3411" priority="709">
      <formula>$B10="female"</formula>
    </cfRule>
    <cfRule type="expression" dxfId="3410" priority="710">
      <formula>$B10="male"</formula>
    </cfRule>
    <cfRule type="expression" dxfId="3409" priority="711">
      <formula>$B10="male-both"</formula>
    </cfRule>
    <cfRule type="expression" dxfId="3408" priority="712">
      <formula>$B10="female-both"</formula>
    </cfRule>
  </conditionalFormatting>
  <conditionalFormatting sqref="A7:B7 G7:N7">
    <cfRule type="expression" dxfId="3407" priority="705">
      <formula>$B7="female"</formula>
    </cfRule>
    <cfRule type="expression" dxfId="3406" priority="706">
      <formula>$B7="male"</formula>
    </cfRule>
    <cfRule type="expression" dxfId="3405" priority="707">
      <formula>$B7="male-both"</formula>
    </cfRule>
    <cfRule type="expression" dxfId="3404" priority="708">
      <formula>$B7="female-both"</formula>
    </cfRule>
  </conditionalFormatting>
  <conditionalFormatting sqref="A49:B49 G49:N49">
    <cfRule type="expression" dxfId="3403" priority="701">
      <formula>$B49="female"</formula>
    </cfRule>
    <cfRule type="expression" dxfId="3402" priority="702">
      <formula>$B49="male"</formula>
    </cfRule>
    <cfRule type="expression" dxfId="3401" priority="703">
      <formula>$B49="male-both"</formula>
    </cfRule>
    <cfRule type="expression" dxfId="3400" priority="704">
      <formula>$B49="female-both"</formula>
    </cfRule>
  </conditionalFormatting>
  <conditionalFormatting sqref="A52:B52 G52:N52">
    <cfRule type="expression" dxfId="3399" priority="697">
      <formula>$B52="female"</formula>
    </cfRule>
    <cfRule type="expression" dxfId="3398" priority="698">
      <formula>$B52="male"</formula>
    </cfRule>
    <cfRule type="expression" dxfId="3397" priority="699">
      <formula>$B52="male-both"</formula>
    </cfRule>
    <cfRule type="expression" dxfId="3396" priority="700">
      <formula>$B52="female-both"</formula>
    </cfRule>
  </conditionalFormatting>
  <conditionalFormatting sqref="A70:B70 G70:N70">
    <cfRule type="expression" dxfId="3395" priority="693">
      <formula>$B70="female"</formula>
    </cfRule>
    <cfRule type="expression" dxfId="3394" priority="694">
      <formula>$B70="male"</formula>
    </cfRule>
    <cfRule type="expression" dxfId="3393" priority="695">
      <formula>$B70="male-both"</formula>
    </cfRule>
    <cfRule type="expression" dxfId="3392" priority="696">
      <formula>$B70="female-both"</formula>
    </cfRule>
  </conditionalFormatting>
  <conditionalFormatting sqref="A73:B73 G73:N73">
    <cfRule type="expression" dxfId="3391" priority="689">
      <formula>$B73="female"</formula>
    </cfRule>
    <cfRule type="expression" dxfId="3390" priority="690">
      <formula>$B73="male"</formula>
    </cfRule>
    <cfRule type="expression" dxfId="3389" priority="691">
      <formula>$B73="male-both"</formula>
    </cfRule>
    <cfRule type="expression" dxfId="3388" priority="692">
      <formula>$B73="female-both"</formula>
    </cfRule>
  </conditionalFormatting>
  <conditionalFormatting sqref="A76:B76 G76:L76">
    <cfRule type="expression" dxfId="3387" priority="685">
      <formula>$B76="female"</formula>
    </cfRule>
    <cfRule type="expression" dxfId="3386" priority="686">
      <formula>$B76="male"</formula>
    </cfRule>
    <cfRule type="expression" dxfId="3385" priority="687">
      <formula>$B76="male-both"</formula>
    </cfRule>
    <cfRule type="expression" dxfId="3384" priority="688">
      <formula>$B76="female-both"</formula>
    </cfRule>
  </conditionalFormatting>
  <conditionalFormatting sqref="M76:N76">
    <cfRule type="expression" dxfId="3383" priority="681">
      <formula>$B76="female"</formula>
    </cfRule>
    <cfRule type="expression" dxfId="3382" priority="682">
      <formula>$B76="male"</formula>
    </cfRule>
    <cfRule type="expression" dxfId="3381" priority="683">
      <formula>$B76="male-both"</formula>
    </cfRule>
    <cfRule type="expression" dxfId="3380" priority="684">
      <formula>$B76="female-both"</formula>
    </cfRule>
  </conditionalFormatting>
  <conditionalFormatting sqref="A16:B16 G16:N16">
    <cfRule type="expression" dxfId="3379" priority="673">
      <formula>$B16="female"</formula>
    </cfRule>
    <cfRule type="expression" dxfId="3378" priority="674">
      <formula>$B16="male"</formula>
    </cfRule>
    <cfRule type="expression" dxfId="3377" priority="675">
      <formula>$B16="male-both"</formula>
    </cfRule>
    <cfRule type="expression" dxfId="3376" priority="676">
      <formula>$B16="female-both"</formula>
    </cfRule>
  </conditionalFormatting>
  <conditionalFormatting sqref="A13:B13 G13:N13">
    <cfRule type="expression" dxfId="3375" priority="665">
      <formula>$B13="female"</formula>
    </cfRule>
    <cfRule type="expression" dxfId="3374" priority="666">
      <formula>$B13="male"</formula>
    </cfRule>
    <cfRule type="expression" dxfId="3373" priority="667">
      <formula>$B13="male-both"</formula>
    </cfRule>
    <cfRule type="expression" dxfId="3372" priority="668">
      <formula>$B13="female-both"</formula>
    </cfRule>
  </conditionalFormatting>
  <conditionalFormatting sqref="A19:B19 G19:N19">
    <cfRule type="expression" dxfId="3371" priority="657">
      <formula>$B19="female"</formula>
    </cfRule>
    <cfRule type="expression" dxfId="3370" priority="658">
      <formula>$B19="male"</formula>
    </cfRule>
    <cfRule type="expression" dxfId="3369" priority="659">
      <formula>$B19="male-both"</formula>
    </cfRule>
    <cfRule type="expression" dxfId="3368" priority="660">
      <formula>$B19="female-both"</formula>
    </cfRule>
  </conditionalFormatting>
  <conditionalFormatting sqref="A37:B37 G37:N37">
    <cfRule type="expression" dxfId="3367" priority="649">
      <formula>$B37="female"</formula>
    </cfRule>
    <cfRule type="expression" dxfId="3366" priority="650">
      <formula>$B37="male"</formula>
    </cfRule>
    <cfRule type="expression" dxfId="3365" priority="651">
      <formula>$B37="male-both"</formula>
    </cfRule>
    <cfRule type="expression" dxfId="3364" priority="652">
      <formula>$B37="female-both"</formula>
    </cfRule>
  </conditionalFormatting>
  <conditionalFormatting sqref="A46:B46 G46:N46">
    <cfRule type="expression" dxfId="3363" priority="641">
      <formula>$B46="female"</formula>
    </cfRule>
    <cfRule type="expression" dxfId="3362" priority="642">
      <formula>$B46="male"</formula>
    </cfRule>
    <cfRule type="expression" dxfId="3361" priority="643">
      <formula>$B46="male-both"</formula>
    </cfRule>
    <cfRule type="expression" dxfId="3360" priority="644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3359" priority="637">
      <formula>$B14="female"</formula>
    </cfRule>
    <cfRule type="expression" dxfId="3358" priority="638">
      <formula>$B14="male"</formula>
    </cfRule>
    <cfRule type="expression" dxfId="3357" priority="639">
      <formula>$B14="male-both"</formula>
    </cfRule>
    <cfRule type="expression" dxfId="3356" priority="640">
      <formula>$B14="female-both"</formula>
    </cfRule>
  </conditionalFormatting>
  <conditionalFormatting sqref="C4:F4">
    <cfRule type="expression" dxfId="3355" priority="625">
      <formula>$B4="female"</formula>
    </cfRule>
    <cfRule type="expression" dxfId="3354" priority="626">
      <formula>$B4="male"</formula>
    </cfRule>
    <cfRule type="expression" dxfId="3353" priority="627">
      <formula>$B4="male-both"</formula>
    </cfRule>
    <cfRule type="expression" dxfId="3352" priority="628">
      <formula>$B4="female-both"</formula>
    </cfRule>
  </conditionalFormatting>
  <conditionalFormatting sqref="C10:F10">
    <cfRule type="expression" dxfId="3351" priority="609">
      <formula>$B10="female"</formula>
    </cfRule>
    <cfRule type="expression" dxfId="3350" priority="610">
      <formula>$B10="male"</formula>
    </cfRule>
    <cfRule type="expression" dxfId="3349" priority="611">
      <formula>$B10="male-both"</formula>
    </cfRule>
    <cfRule type="expression" dxfId="3348" priority="612">
      <formula>$B10="female-both"</formula>
    </cfRule>
  </conditionalFormatting>
  <conditionalFormatting sqref="C7:F7">
    <cfRule type="expression" dxfId="3347" priority="605">
      <formula>$B7="female"</formula>
    </cfRule>
    <cfRule type="expression" dxfId="3346" priority="606">
      <formula>$B7="male"</formula>
    </cfRule>
    <cfRule type="expression" dxfId="3345" priority="607">
      <formula>$B7="male-both"</formula>
    </cfRule>
    <cfRule type="expression" dxfId="3344" priority="608">
      <formula>$B7="female-both"</formula>
    </cfRule>
  </conditionalFormatting>
  <conditionalFormatting sqref="C49:F49">
    <cfRule type="expression" dxfId="3343" priority="601">
      <formula>$B49="female"</formula>
    </cfRule>
    <cfRule type="expression" dxfId="3342" priority="602">
      <formula>$B49="male"</formula>
    </cfRule>
    <cfRule type="expression" dxfId="3341" priority="603">
      <formula>$B49="male-both"</formula>
    </cfRule>
    <cfRule type="expression" dxfId="3340" priority="604">
      <formula>$B49="female-both"</formula>
    </cfRule>
  </conditionalFormatting>
  <conditionalFormatting sqref="C52:F52">
    <cfRule type="expression" dxfId="3339" priority="597">
      <formula>$B52="female"</formula>
    </cfRule>
    <cfRule type="expression" dxfId="3338" priority="598">
      <formula>$B52="male"</formula>
    </cfRule>
    <cfRule type="expression" dxfId="3337" priority="599">
      <formula>$B52="male-both"</formula>
    </cfRule>
    <cfRule type="expression" dxfId="3336" priority="600">
      <formula>$B52="female-both"</formula>
    </cfRule>
  </conditionalFormatting>
  <conditionalFormatting sqref="C70:F70">
    <cfRule type="expression" dxfId="3335" priority="593">
      <formula>$B70="female"</formula>
    </cfRule>
    <cfRule type="expression" dxfId="3334" priority="594">
      <formula>$B70="male"</formula>
    </cfRule>
    <cfRule type="expression" dxfId="3333" priority="595">
      <formula>$B70="male-both"</formula>
    </cfRule>
    <cfRule type="expression" dxfId="3332" priority="596">
      <formula>$B70="female-both"</formula>
    </cfRule>
  </conditionalFormatting>
  <conditionalFormatting sqref="C73:F73">
    <cfRule type="expression" dxfId="3331" priority="589">
      <formula>$B73="female"</formula>
    </cfRule>
    <cfRule type="expression" dxfId="3330" priority="590">
      <formula>$B73="male"</formula>
    </cfRule>
    <cfRule type="expression" dxfId="3329" priority="591">
      <formula>$B73="male-both"</formula>
    </cfRule>
    <cfRule type="expression" dxfId="3328" priority="592">
      <formula>$B73="female-both"</formula>
    </cfRule>
  </conditionalFormatting>
  <conditionalFormatting sqref="C76:F76">
    <cfRule type="expression" dxfId="3327" priority="585">
      <formula>$B76="female"</formula>
    </cfRule>
    <cfRule type="expression" dxfId="3326" priority="586">
      <formula>$B76="male"</formula>
    </cfRule>
    <cfRule type="expression" dxfId="3325" priority="587">
      <formula>$B76="male-both"</formula>
    </cfRule>
    <cfRule type="expression" dxfId="3324" priority="588">
      <formula>$B76="female-both"</formula>
    </cfRule>
  </conditionalFormatting>
  <conditionalFormatting sqref="C16:F16">
    <cfRule type="expression" dxfId="3323" priority="577">
      <formula>$B16="female"</formula>
    </cfRule>
    <cfRule type="expression" dxfId="3322" priority="578">
      <formula>$B16="male"</formula>
    </cfRule>
    <cfRule type="expression" dxfId="3321" priority="579">
      <formula>$B16="male-both"</formula>
    </cfRule>
    <cfRule type="expression" dxfId="3320" priority="580">
      <formula>$B16="female-both"</formula>
    </cfRule>
  </conditionalFormatting>
  <conditionalFormatting sqref="C13:F13">
    <cfRule type="expression" dxfId="3319" priority="569">
      <formula>$B13="female"</formula>
    </cfRule>
    <cfRule type="expression" dxfId="3318" priority="570">
      <formula>$B13="male"</formula>
    </cfRule>
    <cfRule type="expression" dxfId="3317" priority="571">
      <formula>$B13="male-both"</formula>
    </cfRule>
    <cfRule type="expression" dxfId="3316" priority="572">
      <formula>$B13="female-both"</formula>
    </cfRule>
  </conditionalFormatting>
  <conditionalFormatting sqref="C19:F19">
    <cfRule type="expression" dxfId="3315" priority="561">
      <formula>$B19="female"</formula>
    </cfRule>
    <cfRule type="expression" dxfId="3314" priority="562">
      <formula>$B19="male"</formula>
    </cfRule>
    <cfRule type="expression" dxfId="3313" priority="563">
      <formula>$B19="male-both"</formula>
    </cfRule>
    <cfRule type="expression" dxfId="3312" priority="564">
      <formula>$B19="female-both"</formula>
    </cfRule>
  </conditionalFormatting>
  <conditionalFormatting sqref="C37:F37">
    <cfRule type="expression" dxfId="3311" priority="553">
      <formula>$B37="female"</formula>
    </cfRule>
    <cfRule type="expression" dxfId="3310" priority="554">
      <formula>$B37="male"</formula>
    </cfRule>
    <cfRule type="expression" dxfId="3309" priority="555">
      <formula>$B37="male-both"</formula>
    </cfRule>
    <cfRule type="expression" dxfId="3308" priority="556">
      <formula>$B37="female-both"</formula>
    </cfRule>
  </conditionalFormatting>
  <conditionalFormatting sqref="C46:F46">
    <cfRule type="expression" dxfId="3307" priority="545">
      <formula>$B46="female"</formula>
    </cfRule>
    <cfRule type="expression" dxfId="3306" priority="546">
      <formula>$B46="male"</formula>
    </cfRule>
    <cfRule type="expression" dxfId="3305" priority="547">
      <formula>$B46="male-both"</formula>
    </cfRule>
    <cfRule type="expression" dxfId="3304" priority="548">
      <formula>$B46="female-both"</formula>
    </cfRule>
  </conditionalFormatting>
  <conditionalFormatting sqref="C17:F18">
    <cfRule type="expression" dxfId="3303" priority="541">
      <formula>$B17="female"</formula>
    </cfRule>
    <cfRule type="expression" dxfId="3302" priority="542">
      <formula>$B17="male"</formula>
    </cfRule>
    <cfRule type="expression" dxfId="3301" priority="543">
      <formula>$B17="male-both"</formula>
    </cfRule>
    <cfRule type="expression" dxfId="3300" priority="544">
      <formula>$B17="female-both"</formula>
    </cfRule>
  </conditionalFormatting>
  <conditionalFormatting sqref="C20:F21">
    <cfRule type="expression" dxfId="3299" priority="537">
      <formula>$B20="female"</formula>
    </cfRule>
    <cfRule type="expression" dxfId="3298" priority="538">
      <formula>$B20="male"</formula>
    </cfRule>
    <cfRule type="expression" dxfId="3297" priority="539">
      <formula>$B20="male-both"</formula>
    </cfRule>
    <cfRule type="expression" dxfId="3296" priority="540">
      <formula>$B20="female-both"</formula>
    </cfRule>
  </conditionalFormatting>
  <conditionalFormatting sqref="C38:F39">
    <cfRule type="expression" dxfId="3295" priority="533">
      <formula>$B38="female"</formula>
    </cfRule>
    <cfRule type="expression" dxfId="3294" priority="534">
      <formula>$B38="male"</formula>
    </cfRule>
    <cfRule type="expression" dxfId="3293" priority="535">
      <formula>$B38="male-both"</formula>
    </cfRule>
    <cfRule type="expression" dxfId="3292" priority="536">
      <formula>$B38="female-both"</formula>
    </cfRule>
  </conditionalFormatting>
  <conditionalFormatting sqref="C47:F48">
    <cfRule type="expression" dxfId="3291" priority="529">
      <formula>$B47="female"</formula>
    </cfRule>
    <cfRule type="expression" dxfId="3290" priority="530">
      <formula>$B47="male"</formula>
    </cfRule>
    <cfRule type="expression" dxfId="3289" priority="531">
      <formula>$B47="male-both"</formula>
    </cfRule>
    <cfRule type="expression" dxfId="3288" priority="532">
      <formula>$B47="female-both"</formula>
    </cfRule>
  </conditionalFormatting>
  <conditionalFormatting sqref="C50:F51">
    <cfRule type="expression" dxfId="3287" priority="525">
      <formula>$B50="female"</formula>
    </cfRule>
    <cfRule type="expression" dxfId="3286" priority="526">
      <formula>$B50="male"</formula>
    </cfRule>
    <cfRule type="expression" dxfId="3285" priority="527">
      <formula>$B50="male-both"</formula>
    </cfRule>
    <cfRule type="expression" dxfId="3284" priority="528">
      <formula>$B50="female-both"</formula>
    </cfRule>
  </conditionalFormatting>
  <conditionalFormatting sqref="C53:F54">
    <cfRule type="expression" dxfId="3283" priority="521">
      <formula>$B53="female"</formula>
    </cfRule>
    <cfRule type="expression" dxfId="3282" priority="522">
      <formula>$B53="male"</formula>
    </cfRule>
    <cfRule type="expression" dxfId="3281" priority="523">
      <formula>$B53="male-both"</formula>
    </cfRule>
    <cfRule type="expression" dxfId="3280" priority="524">
      <formula>$B53="female-both"</formula>
    </cfRule>
  </conditionalFormatting>
  <conditionalFormatting sqref="C74:F75">
    <cfRule type="expression" dxfId="3279" priority="517">
      <formula>$B74="female"</formula>
    </cfRule>
    <cfRule type="expression" dxfId="3278" priority="518">
      <formula>$B74="male"</formula>
    </cfRule>
    <cfRule type="expression" dxfId="3277" priority="519">
      <formula>$B74="male-both"</formula>
    </cfRule>
    <cfRule type="expression" dxfId="3276" priority="520">
      <formula>$B74="female-both"</formula>
    </cfRule>
  </conditionalFormatting>
  <conditionalFormatting sqref="C77:F78">
    <cfRule type="expression" dxfId="3275" priority="513">
      <formula>$B77="female"</formula>
    </cfRule>
    <cfRule type="expression" dxfId="3274" priority="514">
      <formula>$B77="male"</formula>
    </cfRule>
    <cfRule type="expression" dxfId="3273" priority="515">
      <formula>$B77="male-both"</formula>
    </cfRule>
    <cfRule type="expression" dxfId="3272" priority="516">
      <formula>$B77="female-both"</formula>
    </cfRule>
  </conditionalFormatting>
  <conditionalFormatting sqref="A82:B82 G82:N82">
    <cfRule type="expression" dxfId="3271" priority="485">
      <formula>$B82="female"</formula>
    </cfRule>
    <cfRule type="expression" dxfId="3270" priority="486">
      <formula>$B82="male"</formula>
    </cfRule>
    <cfRule type="expression" dxfId="3269" priority="487">
      <formula>$B82="male-both"</formula>
    </cfRule>
    <cfRule type="expression" dxfId="3268" priority="488">
      <formula>$B82="female-both"</formula>
    </cfRule>
  </conditionalFormatting>
  <conditionalFormatting sqref="C82:F82">
    <cfRule type="expression" dxfId="3267" priority="481">
      <formula>$B82="female"</formula>
    </cfRule>
    <cfRule type="expression" dxfId="3266" priority="482">
      <formula>$B82="male"</formula>
    </cfRule>
    <cfRule type="expression" dxfId="3265" priority="483">
      <formula>$B82="male-both"</formula>
    </cfRule>
    <cfRule type="expression" dxfId="3264" priority="484">
      <formula>$B82="female-both"</formula>
    </cfRule>
  </conditionalFormatting>
  <conditionalFormatting sqref="A79:B79 G79:N79">
    <cfRule type="expression" dxfId="3263" priority="477">
      <formula>$B79="female"</formula>
    </cfRule>
    <cfRule type="expression" dxfId="3262" priority="478">
      <formula>$B79="male"</formula>
    </cfRule>
    <cfRule type="expression" dxfId="3261" priority="479">
      <formula>$B79="male-both"</formula>
    </cfRule>
    <cfRule type="expression" dxfId="3260" priority="480">
      <formula>$B79="female-both"</formula>
    </cfRule>
  </conditionalFormatting>
  <conditionalFormatting sqref="C79:F79">
    <cfRule type="expression" dxfId="3259" priority="473">
      <formula>$B79="female"</formula>
    </cfRule>
    <cfRule type="expression" dxfId="3258" priority="474">
      <formula>$B79="male"</formula>
    </cfRule>
    <cfRule type="expression" dxfId="3257" priority="475">
      <formula>$B79="male-both"</formula>
    </cfRule>
    <cfRule type="expression" dxfId="3256" priority="476">
      <formula>$B79="female-both"</formula>
    </cfRule>
  </conditionalFormatting>
  <conditionalFormatting sqref="A22:B22 G22:N22">
    <cfRule type="expression" dxfId="3255" priority="453">
      <formula>$B22="female"</formula>
    </cfRule>
    <cfRule type="expression" dxfId="3254" priority="454">
      <formula>$B22="male"</formula>
    </cfRule>
    <cfRule type="expression" dxfId="3253" priority="455">
      <formula>$B22="male-both"</formula>
    </cfRule>
    <cfRule type="expression" dxfId="3252" priority="456">
      <formula>$B22="female-both"</formula>
    </cfRule>
  </conditionalFormatting>
  <conditionalFormatting sqref="C22:F22">
    <cfRule type="expression" dxfId="3251" priority="449">
      <formula>$B22="female"</formula>
    </cfRule>
    <cfRule type="expression" dxfId="3250" priority="450">
      <formula>$B22="male"</formula>
    </cfRule>
    <cfRule type="expression" dxfId="3249" priority="451">
      <formula>$B22="male-both"</formula>
    </cfRule>
    <cfRule type="expression" dxfId="3248" priority="452">
      <formula>$B22="female-both"</formula>
    </cfRule>
  </conditionalFormatting>
  <conditionalFormatting sqref="A25:B25 G25:J25 L25:N25">
    <cfRule type="expression" dxfId="3247" priority="445">
      <formula>$B25="female"</formula>
    </cfRule>
    <cfRule type="expression" dxfId="3246" priority="446">
      <formula>$B25="male"</formula>
    </cfRule>
    <cfRule type="expression" dxfId="3245" priority="447">
      <formula>$B25="male-both"</formula>
    </cfRule>
    <cfRule type="expression" dxfId="3244" priority="448">
      <formula>$B25="female-both"</formula>
    </cfRule>
  </conditionalFormatting>
  <conditionalFormatting sqref="D25:F25">
    <cfRule type="expression" dxfId="3243" priority="441">
      <formula>$B25="female"</formula>
    </cfRule>
    <cfRule type="expression" dxfId="3242" priority="442">
      <formula>$B25="male"</formula>
    </cfRule>
    <cfRule type="expression" dxfId="3241" priority="443">
      <formula>$B25="male-both"</formula>
    </cfRule>
    <cfRule type="expression" dxfId="3240" priority="444">
      <formula>$B25="female-both"</formula>
    </cfRule>
  </conditionalFormatting>
  <conditionalFormatting sqref="G28:N28 A28:B28">
    <cfRule type="expression" dxfId="3239" priority="437">
      <formula>$B28="female"</formula>
    </cfRule>
    <cfRule type="expression" dxfId="3238" priority="438">
      <formula>$B28="male"</formula>
    </cfRule>
    <cfRule type="expression" dxfId="3237" priority="439">
      <formula>$B28="male-both"</formula>
    </cfRule>
    <cfRule type="expression" dxfId="3236" priority="440">
      <formula>$B28="female-both"</formula>
    </cfRule>
  </conditionalFormatting>
  <conditionalFormatting sqref="C28:F28">
    <cfRule type="expression" dxfId="3235" priority="433">
      <formula>$B28="female"</formula>
    </cfRule>
    <cfRule type="expression" dxfId="3234" priority="434">
      <formula>$B28="male"</formula>
    </cfRule>
    <cfRule type="expression" dxfId="3233" priority="435">
      <formula>$B28="male-both"</formula>
    </cfRule>
    <cfRule type="expression" dxfId="3232" priority="436">
      <formula>$B28="female-both"</formula>
    </cfRule>
  </conditionalFormatting>
  <conditionalFormatting sqref="A31:B31 G31:N31">
    <cfRule type="expression" dxfId="3231" priority="429">
      <formula>$B31="female"</formula>
    </cfRule>
    <cfRule type="expression" dxfId="3230" priority="430">
      <formula>$B31="male"</formula>
    </cfRule>
    <cfRule type="expression" dxfId="3229" priority="431">
      <formula>$B31="male-both"</formula>
    </cfRule>
    <cfRule type="expression" dxfId="3228" priority="432">
      <formula>$B31="female-both"</formula>
    </cfRule>
  </conditionalFormatting>
  <conditionalFormatting sqref="C31:F31">
    <cfRule type="expression" dxfId="3227" priority="425">
      <formula>$B31="female"</formula>
    </cfRule>
    <cfRule type="expression" dxfId="3226" priority="426">
      <formula>$B31="male"</formula>
    </cfRule>
    <cfRule type="expression" dxfId="3225" priority="427">
      <formula>$B31="male-both"</formula>
    </cfRule>
    <cfRule type="expression" dxfId="3224" priority="428">
      <formula>$B31="female-both"</formula>
    </cfRule>
  </conditionalFormatting>
  <conditionalFormatting sqref="G34:N34 A34:B34">
    <cfRule type="expression" dxfId="3223" priority="421">
      <formula>$B34="female"</formula>
    </cfRule>
    <cfRule type="expression" dxfId="3222" priority="422">
      <formula>$B34="male"</formula>
    </cfRule>
    <cfRule type="expression" dxfId="3221" priority="423">
      <formula>$B34="male-both"</formula>
    </cfRule>
    <cfRule type="expression" dxfId="3220" priority="424">
      <formula>$B34="female-both"</formula>
    </cfRule>
  </conditionalFormatting>
  <conditionalFormatting sqref="C34:F34">
    <cfRule type="expression" dxfId="3219" priority="417">
      <formula>$B34="female"</formula>
    </cfRule>
    <cfRule type="expression" dxfId="3218" priority="418">
      <formula>$B34="male"</formula>
    </cfRule>
    <cfRule type="expression" dxfId="3217" priority="419">
      <formula>$B34="male-both"</formula>
    </cfRule>
    <cfRule type="expression" dxfId="3216" priority="420">
      <formula>$B34="female-both"</formula>
    </cfRule>
  </conditionalFormatting>
  <conditionalFormatting sqref="A40:B40 G40:N40">
    <cfRule type="expression" dxfId="3215" priority="413">
      <formula>$B40="female"</formula>
    </cfRule>
    <cfRule type="expression" dxfId="3214" priority="414">
      <formula>$B40="male"</formula>
    </cfRule>
    <cfRule type="expression" dxfId="3213" priority="415">
      <formula>$B40="male-both"</formula>
    </cfRule>
    <cfRule type="expression" dxfId="3212" priority="416">
      <formula>$B40="female-both"</formula>
    </cfRule>
  </conditionalFormatting>
  <conditionalFormatting sqref="C40:F40">
    <cfRule type="expression" dxfId="3211" priority="409">
      <formula>$B40="female"</formula>
    </cfRule>
    <cfRule type="expression" dxfId="3210" priority="410">
      <formula>$B40="male"</formula>
    </cfRule>
    <cfRule type="expression" dxfId="3209" priority="411">
      <formula>$B40="male-both"</formula>
    </cfRule>
    <cfRule type="expression" dxfId="3208" priority="412">
      <formula>$B40="female-both"</formula>
    </cfRule>
  </conditionalFormatting>
  <conditionalFormatting sqref="G43:N43 A43:B43">
    <cfRule type="expression" dxfId="3207" priority="405">
      <formula>$B43="female"</formula>
    </cfRule>
    <cfRule type="expression" dxfId="3206" priority="406">
      <formula>$B43="male"</formula>
    </cfRule>
    <cfRule type="expression" dxfId="3205" priority="407">
      <formula>$B43="male-both"</formula>
    </cfRule>
    <cfRule type="expression" dxfId="3204" priority="408">
      <formula>$B43="female-both"</formula>
    </cfRule>
  </conditionalFormatting>
  <conditionalFormatting sqref="C43:F43">
    <cfRule type="expression" dxfId="3203" priority="401">
      <formula>$B43="female"</formula>
    </cfRule>
    <cfRule type="expression" dxfId="3202" priority="402">
      <formula>$B43="male"</formula>
    </cfRule>
    <cfRule type="expression" dxfId="3201" priority="403">
      <formula>$B43="male-both"</formula>
    </cfRule>
    <cfRule type="expression" dxfId="3200" priority="404">
      <formula>$B43="female-both"</formula>
    </cfRule>
  </conditionalFormatting>
  <conditionalFormatting sqref="A55:B55 G55:N55">
    <cfRule type="expression" dxfId="3199" priority="397">
      <formula>$B55="female"</formula>
    </cfRule>
    <cfRule type="expression" dxfId="3198" priority="398">
      <formula>$B55="male"</formula>
    </cfRule>
    <cfRule type="expression" dxfId="3197" priority="399">
      <formula>$B55="male-both"</formula>
    </cfRule>
    <cfRule type="expression" dxfId="3196" priority="400">
      <formula>$B55="female-both"</formula>
    </cfRule>
  </conditionalFormatting>
  <conditionalFormatting sqref="C55:F55">
    <cfRule type="expression" dxfId="3195" priority="393">
      <formula>$B55="female"</formula>
    </cfRule>
    <cfRule type="expression" dxfId="3194" priority="394">
      <formula>$B55="male"</formula>
    </cfRule>
    <cfRule type="expression" dxfId="3193" priority="395">
      <formula>$B55="male-both"</formula>
    </cfRule>
    <cfRule type="expression" dxfId="3192" priority="396">
      <formula>$B55="female-both"</formula>
    </cfRule>
  </conditionalFormatting>
  <conditionalFormatting sqref="G58:N58 A58:B58">
    <cfRule type="expression" dxfId="3191" priority="389">
      <formula>$B58="female"</formula>
    </cfRule>
    <cfRule type="expression" dxfId="3190" priority="390">
      <formula>$B58="male"</formula>
    </cfRule>
    <cfRule type="expression" dxfId="3189" priority="391">
      <formula>$B58="male-both"</formula>
    </cfRule>
    <cfRule type="expression" dxfId="3188" priority="392">
      <formula>$B58="female-both"</formula>
    </cfRule>
  </conditionalFormatting>
  <conditionalFormatting sqref="C58:F58">
    <cfRule type="expression" dxfId="3187" priority="385">
      <formula>$B58="female"</formula>
    </cfRule>
    <cfRule type="expression" dxfId="3186" priority="386">
      <formula>$B58="male"</formula>
    </cfRule>
    <cfRule type="expression" dxfId="3185" priority="387">
      <formula>$B58="male-both"</formula>
    </cfRule>
    <cfRule type="expression" dxfId="3184" priority="388">
      <formula>$B58="female-both"</formula>
    </cfRule>
  </conditionalFormatting>
  <conditionalFormatting sqref="A61:B61 G61:N61">
    <cfRule type="expression" dxfId="3183" priority="381">
      <formula>$B61="female"</formula>
    </cfRule>
    <cfRule type="expression" dxfId="3182" priority="382">
      <formula>$B61="male"</formula>
    </cfRule>
    <cfRule type="expression" dxfId="3181" priority="383">
      <formula>$B61="male-both"</formula>
    </cfRule>
    <cfRule type="expression" dxfId="3180" priority="384">
      <formula>$B61="female-both"</formula>
    </cfRule>
  </conditionalFormatting>
  <conditionalFormatting sqref="C61:F61">
    <cfRule type="expression" dxfId="3179" priority="377">
      <formula>$B61="female"</formula>
    </cfRule>
    <cfRule type="expression" dxfId="3178" priority="378">
      <formula>$B61="male"</formula>
    </cfRule>
    <cfRule type="expression" dxfId="3177" priority="379">
      <formula>$B61="male-both"</formula>
    </cfRule>
    <cfRule type="expression" dxfId="3176" priority="380">
      <formula>$B61="female-both"</formula>
    </cfRule>
  </conditionalFormatting>
  <conditionalFormatting sqref="G64:H64 A64:B64 J64:N64">
    <cfRule type="expression" dxfId="3175" priority="373">
      <formula>$B64="female"</formula>
    </cfRule>
    <cfRule type="expression" dxfId="3174" priority="374">
      <formula>$B64="male"</formula>
    </cfRule>
    <cfRule type="expression" dxfId="3173" priority="375">
      <formula>$B64="male-both"</formula>
    </cfRule>
    <cfRule type="expression" dxfId="3172" priority="376">
      <formula>$B64="female-both"</formula>
    </cfRule>
  </conditionalFormatting>
  <conditionalFormatting sqref="C64:F64">
    <cfRule type="expression" dxfId="3171" priority="369">
      <formula>$B64="female"</formula>
    </cfRule>
    <cfRule type="expression" dxfId="3170" priority="370">
      <formula>$B64="male"</formula>
    </cfRule>
    <cfRule type="expression" dxfId="3169" priority="371">
      <formula>$B64="male-both"</formula>
    </cfRule>
    <cfRule type="expression" dxfId="3168" priority="372">
      <formula>$B64="female-both"</formula>
    </cfRule>
  </conditionalFormatting>
  <conditionalFormatting sqref="A67:B67 G67:N67">
    <cfRule type="expression" dxfId="3167" priority="365">
      <formula>$B67="female"</formula>
    </cfRule>
    <cfRule type="expression" dxfId="3166" priority="366">
      <formula>$B67="male"</formula>
    </cfRule>
    <cfRule type="expression" dxfId="3165" priority="367">
      <formula>$B67="male-both"</formula>
    </cfRule>
    <cfRule type="expression" dxfId="3164" priority="368">
      <formula>$B67="female-both"</formula>
    </cfRule>
  </conditionalFormatting>
  <conditionalFormatting sqref="C67:F67">
    <cfRule type="expression" dxfId="3163" priority="361">
      <formula>$B67="female"</formula>
    </cfRule>
    <cfRule type="expression" dxfId="3162" priority="362">
      <formula>$B67="male"</formula>
    </cfRule>
    <cfRule type="expression" dxfId="3161" priority="363">
      <formula>$B67="male-both"</formula>
    </cfRule>
    <cfRule type="expression" dxfId="3160" priority="364">
      <formula>$B67="female-both"</formula>
    </cfRule>
  </conditionalFormatting>
  <conditionalFormatting sqref="K26:K27">
    <cfRule type="expression" dxfId="3159" priority="357">
      <formula>$B26="female"</formula>
    </cfRule>
    <cfRule type="expression" dxfId="3158" priority="358">
      <formula>$B26="male"</formula>
    </cfRule>
    <cfRule type="expression" dxfId="3157" priority="359">
      <formula>$B26="male-both"</formula>
    </cfRule>
    <cfRule type="expression" dxfId="3156" priority="360">
      <formula>$B26="female-both"</formula>
    </cfRule>
  </conditionalFormatting>
  <conditionalFormatting sqref="K25">
    <cfRule type="expression" dxfId="3155" priority="353">
      <formula>$B25="female"</formula>
    </cfRule>
    <cfRule type="expression" dxfId="3154" priority="354">
      <formula>$B25="male"</formula>
    </cfRule>
    <cfRule type="expression" dxfId="3153" priority="355">
      <formula>$B25="male-both"</formula>
    </cfRule>
    <cfRule type="expression" dxfId="3152" priority="356">
      <formula>$B25="female-both"</formula>
    </cfRule>
  </conditionalFormatting>
  <conditionalFormatting sqref="C26:C27">
    <cfRule type="expression" dxfId="3151" priority="349">
      <formula>$B26="female"</formula>
    </cfRule>
    <cfRule type="expression" dxfId="3150" priority="350">
      <formula>$B26="male"</formula>
    </cfRule>
    <cfRule type="expression" dxfId="3149" priority="351">
      <formula>$B26="male-both"</formula>
    </cfRule>
    <cfRule type="expression" dxfId="3148" priority="352">
      <formula>$B26="female-both"</formula>
    </cfRule>
  </conditionalFormatting>
  <conditionalFormatting sqref="C25">
    <cfRule type="expression" dxfId="3147" priority="345">
      <formula>$B25="female"</formula>
    </cfRule>
    <cfRule type="expression" dxfId="3146" priority="346">
      <formula>$B25="male"</formula>
    </cfRule>
    <cfRule type="expression" dxfId="3145" priority="347">
      <formula>$B25="male-both"</formula>
    </cfRule>
    <cfRule type="expression" dxfId="3144" priority="348">
      <formula>$B25="female-both"</formula>
    </cfRule>
  </conditionalFormatting>
  <conditionalFormatting sqref="A99:N101">
    <cfRule type="expression" dxfId="3143" priority="341">
      <formula>$B99="female"</formula>
    </cfRule>
    <cfRule type="expression" dxfId="3142" priority="342">
      <formula>$B99="male"</formula>
    </cfRule>
    <cfRule type="expression" dxfId="3141" priority="343">
      <formula>$B99="male-both"</formula>
    </cfRule>
    <cfRule type="expression" dxfId="3140" priority="344">
      <formula>$B99="female-both"</formula>
    </cfRule>
  </conditionalFormatting>
  <conditionalFormatting sqref="G47">
    <cfRule type="expression" dxfId="3139" priority="337">
      <formula>$B47="female"</formula>
    </cfRule>
    <cfRule type="expression" dxfId="3138" priority="338">
      <formula>$B47="male"</formula>
    </cfRule>
    <cfRule type="expression" dxfId="3137" priority="339">
      <formula>$B47="male-both"</formula>
    </cfRule>
    <cfRule type="expression" dxfId="3136" priority="340">
      <formula>$B47="female-both"</formula>
    </cfRule>
  </conditionalFormatting>
  <conditionalFormatting sqref="G48">
    <cfRule type="expression" dxfId="3135" priority="333">
      <formula>$B48="female"</formula>
    </cfRule>
    <cfRule type="expression" dxfId="3134" priority="334">
      <formula>$B48="male"</formula>
    </cfRule>
    <cfRule type="expression" dxfId="3133" priority="335">
      <formula>$B48="male-both"</formula>
    </cfRule>
    <cfRule type="expression" dxfId="3132" priority="336">
      <formula>$B48="female-both"</formula>
    </cfRule>
  </conditionalFormatting>
  <conditionalFormatting sqref="N59">
    <cfRule type="expression" dxfId="3131" priority="329">
      <formula>$B59="female"</formula>
    </cfRule>
    <cfRule type="expression" dxfId="3130" priority="330">
      <formula>$B59="male"</formula>
    </cfRule>
    <cfRule type="expression" dxfId="3129" priority="331">
      <formula>$B59="male-both"</formula>
    </cfRule>
    <cfRule type="expression" dxfId="3128" priority="332">
      <formula>$B59="female-both"</formula>
    </cfRule>
  </conditionalFormatting>
  <conditionalFormatting sqref="D62">
    <cfRule type="expression" dxfId="3127" priority="325">
      <formula>$B62="female"</formula>
    </cfRule>
    <cfRule type="expression" dxfId="3126" priority="326">
      <formula>$B62="male"</formula>
    </cfRule>
    <cfRule type="expression" dxfId="3125" priority="327">
      <formula>$B62="male-both"</formula>
    </cfRule>
    <cfRule type="expression" dxfId="3124" priority="328">
      <formula>$B62="female-both"</formula>
    </cfRule>
  </conditionalFormatting>
  <conditionalFormatting sqref="D63">
    <cfRule type="expression" dxfId="3123" priority="321">
      <formula>$B63="female"</formula>
    </cfRule>
    <cfRule type="expression" dxfId="3122" priority="322">
      <formula>$B63="male"</formula>
    </cfRule>
    <cfRule type="expression" dxfId="3121" priority="323">
      <formula>$B63="male-both"</formula>
    </cfRule>
    <cfRule type="expression" dxfId="3120" priority="324">
      <formula>$B63="female-both"</formula>
    </cfRule>
  </conditionalFormatting>
  <conditionalFormatting sqref="I65:I66">
    <cfRule type="expression" dxfId="3119" priority="317">
      <formula>$B65="female"</formula>
    </cfRule>
    <cfRule type="expression" dxfId="3118" priority="318">
      <formula>$B65="male"</formula>
    </cfRule>
    <cfRule type="expression" dxfId="3117" priority="319">
      <formula>$B65="male-both"</formula>
    </cfRule>
    <cfRule type="expression" dxfId="3116" priority="320">
      <formula>$B65="female-both"</formula>
    </cfRule>
  </conditionalFormatting>
  <conditionalFormatting sqref="I64">
    <cfRule type="expression" dxfId="3115" priority="313">
      <formula>$B64="female"</formula>
    </cfRule>
    <cfRule type="expression" dxfId="3114" priority="314">
      <formula>$B64="male"</formula>
    </cfRule>
    <cfRule type="expression" dxfId="3113" priority="315">
      <formula>$B64="male-both"</formula>
    </cfRule>
    <cfRule type="expression" dxfId="3112" priority="316">
      <formula>$B64="female-both"</formula>
    </cfRule>
  </conditionalFormatting>
  <conditionalFormatting sqref="D65">
    <cfRule type="expression" dxfId="3111" priority="309">
      <formula>$B65="female"</formula>
    </cfRule>
    <cfRule type="expression" dxfId="3110" priority="310">
      <formula>$B65="male"</formula>
    </cfRule>
    <cfRule type="expression" dxfId="3109" priority="311">
      <formula>$B65="male-both"</formula>
    </cfRule>
    <cfRule type="expression" dxfId="3108" priority="312">
      <formula>$B65="female-both"</formula>
    </cfRule>
  </conditionalFormatting>
  <conditionalFormatting sqref="D66">
    <cfRule type="expression" dxfId="3107" priority="305">
      <formula>$B66="female"</formula>
    </cfRule>
    <cfRule type="expression" dxfId="3106" priority="306">
      <formula>$B66="male"</formula>
    </cfRule>
    <cfRule type="expression" dxfId="3105" priority="307">
      <formula>$B66="male-both"</formula>
    </cfRule>
    <cfRule type="expression" dxfId="3104" priority="308">
      <formula>$B66="female-both"</formula>
    </cfRule>
  </conditionalFormatting>
  <conditionalFormatting sqref="D83">
    <cfRule type="expression" dxfId="3103" priority="301">
      <formula>$B83="female"</formula>
    </cfRule>
    <cfRule type="expression" dxfId="3102" priority="302">
      <formula>$B83="male"</formula>
    </cfRule>
    <cfRule type="expression" dxfId="3101" priority="303">
      <formula>$B83="male-both"</formula>
    </cfRule>
    <cfRule type="expression" dxfId="3100" priority="304">
      <formula>$B83="female-both"</formula>
    </cfRule>
  </conditionalFormatting>
  <conditionalFormatting sqref="D84">
    <cfRule type="expression" dxfId="3099" priority="297">
      <formula>$B84="female"</formula>
    </cfRule>
    <cfRule type="expression" dxfId="3098" priority="298">
      <formula>$B84="male"</formula>
    </cfRule>
    <cfRule type="expression" dxfId="3097" priority="299">
      <formula>$B84="male-both"</formula>
    </cfRule>
    <cfRule type="expression" dxfId="3096" priority="300">
      <formula>$B84="female-both"</formula>
    </cfRule>
  </conditionalFormatting>
  <conditionalFormatting sqref="C35:D35">
    <cfRule type="expression" dxfId="3095" priority="293">
      <formula>$B35="female"</formula>
    </cfRule>
    <cfRule type="expression" dxfId="3094" priority="294">
      <formula>$B35="male"</formula>
    </cfRule>
    <cfRule type="expression" dxfId="3093" priority="295">
      <formula>$B35="male-both"</formula>
    </cfRule>
    <cfRule type="expression" dxfId="3092" priority="296">
      <formula>$B35="female-both"</formula>
    </cfRule>
  </conditionalFormatting>
  <conditionalFormatting sqref="C36:D36">
    <cfRule type="expression" dxfId="3091" priority="289">
      <formula>$B36="female"</formula>
    </cfRule>
    <cfRule type="expression" dxfId="3090" priority="290">
      <formula>$B36="male"</formula>
    </cfRule>
    <cfRule type="expression" dxfId="3089" priority="291">
      <formula>$B36="male-both"</formula>
    </cfRule>
    <cfRule type="expression" dxfId="3088" priority="292">
      <formula>$B36="female-both"</formula>
    </cfRule>
  </conditionalFormatting>
  <conditionalFormatting sqref="C44:D44">
    <cfRule type="expression" dxfId="3087" priority="285">
      <formula>$B44="female"</formula>
    </cfRule>
    <cfRule type="expression" dxfId="3086" priority="286">
      <formula>$B44="male"</formula>
    </cfRule>
    <cfRule type="expression" dxfId="3085" priority="287">
      <formula>$B44="male-both"</formula>
    </cfRule>
    <cfRule type="expression" dxfId="3084" priority="288">
      <formula>$B44="female-both"</formula>
    </cfRule>
  </conditionalFormatting>
  <conditionalFormatting sqref="C45:D45">
    <cfRule type="expression" dxfId="3083" priority="281">
      <formula>$B45="female"</formula>
    </cfRule>
    <cfRule type="expression" dxfId="3082" priority="282">
      <formula>$B45="male"</formula>
    </cfRule>
    <cfRule type="expression" dxfId="3081" priority="283">
      <formula>$B45="male-both"</formula>
    </cfRule>
    <cfRule type="expression" dxfId="3080" priority="284">
      <formula>$B45="female-both"</formula>
    </cfRule>
  </conditionalFormatting>
  <conditionalFormatting sqref="D42">
    <cfRule type="expression" dxfId="3079" priority="277">
      <formula>$B42="female"</formula>
    </cfRule>
    <cfRule type="expression" dxfId="3078" priority="278">
      <formula>$B42="male"</formula>
    </cfRule>
    <cfRule type="expression" dxfId="3077" priority="279">
      <formula>$B42="male-both"</formula>
    </cfRule>
    <cfRule type="expression" dxfId="3076" priority="280">
      <formula>$B42="female-both"</formula>
    </cfRule>
  </conditionalFormatting>
  <conditionalFormatting sqref="D41">
    <cfRule type="expression" dxfId="3075" priority="273">
      <formula>$B41="female"</formula>
    </cfRule>
    <cfRule type="expression" dxfId="3074" priority="274">
      <formula>$B41="male"</formula>
    </cfRule>
    <cfRule type="expression" dxfId="3073" priority="275">
      <formula>$B41="male-both"</formula>
    </cfRule>
    <cfRule type="expression" dxfId="3072" priority="276">
      <formula>$B41="female-both"</formula>
    </cfRule>
  </conditionalFormatting>
  <conditionalFormatting sqref="O14:R15 O11:R12 O8:R9 O5:R6 O71:R72 O83:R83 O29:R30 O35:R36 O41:R42 O69:R69 P26:R27 R74:R75 O17:O18 Q17:R18 O20:O21 Q20:R21 O23:O24 Q23:R24 Q32:R33 O44:O45 Q44:R45 Q47:R48 O50:O51 Q50:R51 O53:O54 Q53:R54 Q56:R57 O59:O60 Q59:R60 Q62:R63 Q65:R66 Q68:R68 Q77:R78 O80:O81 Q80:R81 Q84:R84 O38:O39 Q38:R39">
    <cfRule type="expression" dxfId="3071" priority="269">
      <formula>$B5="female"</formula>
    </cfRule>
    <cfRule type="expression" dxfId="3070" priority="270">
      <formula>$B5="male"</formula>
    </cfRule>
    <cfRule type="expression" dxfId="3069" priority="271">
      <formula>$B5="male-both"</formula>
    </cfRule>
    <cfRule type="expression" dxfId="3068" priority="272">
      <formula>$B5="female-both"</formula>
    </cfRule>
  </conditionalFormatting>
  <conditionalFormatting sqref="O4:R4">
    <cfRule type="expression" dxfId="3067" priority="265">
      <formula>$B4="female"</formula>
    </cfRule>
    <cfRule type="expression" dxfId="3066" priority="266">
      <formula>$B4="male"</formula>
    </cfRule>
    <cfRule type="expression" dxfId="3065" priority="267">
      <formula>$B4="male-both"</formula>
    </cfRule>
    <cfRule type="expression" dxfId="3064" priority="268">
      <formula>$B4="female-both"</formula>
    </cfRule>
  </conditionalFormatting>
  <conditionalFormatting sqref="O10:R10">
    <cfRule type="expression" dxfId="3063" priority="261">
      <formula>$B10="female"</formula>
    </cfRule>
    <cfRule type="expression" dxfId="3062" priority="262">
      <formula>$B10="male"</formula>
    </cfRule>
    <cfRule type="expression" dxfId="3061" priority="263">
      <formula>$B10="male-both"</formula>
    </cfRule>
    <cfRule type="expression" dxfId="3060" priority="264">
      <formula>$B10="female-both"</formula>
    </cfRule>
  </conditionalFormatting>
  <conditionalFormatting sqref="O7:R7">
    <cfRule type="expression" dxfId="3059" priority="257">
      <formula>$B7="female"</formula>
    </cfRule>
    <cfRule type="expression" dxfId="3058" priority="258">
      <formula>$B7="male"</formula>
    </cfRule>
    <cfRule type="expression" dxfId="3057" priority="259">
      <formula>$B7="male-both"</formula>
    </cfRule>
    <cfRule type="expression" dxfId="3056" priority="260">
      <formula>$B7="female-both"</formula>
    </cfRule>
  </conditionalFormatting>
  <conditionalFormatting sqref="O49:R49">
    <cfRule type="expression" dxfId="3055" priority="253">
      <formula>$B49="female"</formula>
    </cfRule>
    <cfRule type="expression" dxfId="3054" priority="254">
      <formula>$B49="male"</formula>
    </cfRule>
    <cfRule type="expression" dxfId="3053" priority="255">
      <formula>$B49="male-both"</formula>
    </cfRule>
    <cfRule type="expression" dxfId="3052" priority="256">
      <formula>$B49="female-both"</formula>
    </cfRule>
  </conditionalFormatting>
  <conditionalFormatting sqref="O52:R52">
    <cfRule type="expression" dxfId="3051" priority="249">
      <formula>$B52="female"</formula>
    </cfRule>
    <cfRule type="expression" dxfId="3050" priority="250">
      <formula>$B52="male"</formula>
    </cfRule>
    <cfRule type="expression" dxfId="3049" priority="251">
      <formula>$B52="male-both"</formula>
    </cfRule>
    <cfRule type="expression" dxfId="3048" priority="252">
      <formula>$B52="female-both"</formula>
    </cfRule>
  </conditionalFormatting>
  <conditionalFormatting sqref="O70:R70">
    <cfRule type="expression" dxfId="3047" priority="245">
      <formula>$B70="female"</formula>
    </cfRule>
    <cfRule type="expression" dxfId="3046" priority="246">
      <formula>$B70="male"</formula>
    </cfRule>
    <cfRule type="expression" dxfId="3045" priority="247">
      <formula>$B70="male-both"</formula>
    </cfRule>
    <cfRule type="expression" dxfId="3044" priority="248">
      <formula>$B70="female-both"</formula>
    </cfRule>
  </conditionalFormatting>
  <conditionalFormatting sqref="O73:P73 R73">
    <cfRule type="expression" dxfId="3043" priority="241">
      <formula>$B73="female"</formula>
    </cfRule>
    <cfRule type="expression" dxfId="3042" priority="242">
      <formula>$B73="male"</formula>
    </cfRule>
    <cfRule type="expression" dxfId="3041" priority="243">
      <formula>$B73="male-both"</formula>
    </cfRule>
    <cfRule type="expression" dxfId="3040" priority="244">
      <formula>$B73="female-both"</formula>
    </cfRule>
  </conditionalFormatting>
  <conditionalFormatting sqref="O76:P76">
    <cfRule type="expression" dxfId="3039" priority="237">
      <formula>$B76="female"</formula>
    </cfRule>
    <cfRule type="expression" dxfId="3038" priority="238">
      <formula>$B76="male"</formula>
    </cfRule>
    <cfRule type="expression" dxfId="3037" priority="239">
      <formula>$B76="male-both"</formula>
    </cfRule>
    <cfRule type="expression" dxfId="3036" priority="240">
      <formula>$B76="female-both"</formula>
    </cfRule>
  </conditionalFormatting>
  <conditionalFormatting sqref="Q76:R76">
    <cfRule type="expression" dxfId="3035" priority="233">
      <formula>$B76="female"</formula>
    </cfRule>
    <cfRule type="expression" dxfId="3034" priority="234">
      <formula>$B76="male"</formula>
    </cfRule>
    <cfRule type="expression" dxfId="3033" priority="235">
      <formula>$B76="male-both"</formula>
    </cfRule>
    <cfRule type="expression" dxfId="3032" priority="236">
      <formula>$B76="female-both"</formula>
    </cfRule>
  </conditionalFormatting>
  <conditionalFormatting sqref="O16:R16">
    <cfRule type="expression" dxfId="3031" priority="229">
      <formula>$B16="female"</formula>
    </cfRule>
    <cfRule type="expression" dxfId="3030" priority="230">
      <formula>$B16="male"</formula>
    </cfRule>
    <cfRule type="expression" dxfId="3029" priority="231">
      <formula>$B16="male-both"</formula>
    </cfRule>
    <cfRule type="expression" dxfId="3028" priority="232">
      <formula>$B16="female-both"</formula>
    </cfRule>
  </conditionalFormatting>
  <conditionalFormatting sqref="O13:R13">
    <cfRule type="expression" dxfId="3027" priority="225">
      <formula>$B13="female"</formula>
    </cfRule>
    <cfRule type="expression" dxfId="3026" priority="226">
      <formula>$B13="male"</formula>
    </cfRule>
    <cfRule type="expression" dxfId="3025" priority="227">
      <formula>$B13="male-both"</formula>
    </cfRule>
    <cfRule type="expression" dxfId="3024" priority="228">
      <formula>$B13="female-both"</formula>
    </cfRule>
  </conditionalFormatting>
  <conditionalFormatting sqref="O19:R19">
    <cfRule type="expression" dxfId="3023" priority="221">
      <formula>$B19="female"</formula>
    </cfRule>
    <cfRule type="expression" dxfId="3022" priority="222">
      <formula>$B19="male"</formula>
    </cfRule>
    <cfRule type="expression" dxfId="3021" priority="223">
      <formula>$B19="male-both"</formula>
    </cfRule>
    <cfRule type="expression" dxfId="3020" priority="224">
      <formula>$B19="female-both"</formula>
    </cfRule>
  </conditionalFormatting>
  <conditionalFormatting sqref="O37:R37">
    <cfRule type="expression" dxfId="3019" priority="217">
      <formula>$B37="female"</formula>
    </cfRule>
    <cfRule type="expression" dxfId="3018" priority="218">
      <formula>$B37="male"</formula>
    </cfRule>
    <cfRule type="expression" dxfId="3017" priority="219">
      <formula>$B37="male-both"</formula>
    </cfRule>
    <cfRule type="expression" dxfId="3016" priority="220">
      <formula>$B37="female-both"</formula>
    </cfRule>
  </conditionalFormatting>
  <conditionalFormatting sqref="O46:R46">
    <cfRule type="expression" dxfId="3015" priority="213">
      <formula>$B46="female"</formula>
    </cfRule>
    <cfRule type="expression" dxfId="3014" priority="214">
      <formula>$B46="male"</formula>
    </cfRule>
    <cfRule type="expression" dxfId="3013" priority="215">
      <formula>$B46="male-both"</formula>
    </cfRule>
    <cfRule type="expression" dxfId="3012" priority="216">
      <formula>$B46="female-both"</formula>
    </cfRule>
  </conditionalFormatting>
  <conditionalFormatting sqref="O82:R82">
    <cfRule type="expression" dxfId="3011" priority="209">
      <formula>$B82="female"</formula>
    </cfRule>
    <cfRule type="expression" dxfId="3010" priority="210">
      <formula>$B82="male"</formula>
    </cfRule>
    <cfRule type="expression" dxfId="3009" priority="211">
      <formula>$B82="male-both"</formula>
    </cfRule>
    <cfRule type="expression" dxfId="3008" priority="212">
      <formula>$B82="female-both"</formula>
    </cfRule>
  </conditionalFormatting>
  <conditionalFormatting sqref="O79:R79">
    <cfRule type="expression" dxfId="3007" priority="205">
      <formula>$B79="female"</formula>
    </cfRule>
    <cfRule type="expression" dxfId="3006" priority="206">
      <formula>$B79="male"</formula>
    </cfRule>
    <cfRule type="expression" dxfId="3005" priority="207">
      <formula>$B79="male-both"</formula>
    </cfRule>
    <cfRule type="expression" dxfId="3004" priority="208">
      <formula>$B79="female-both"</formula>
    </cfRule>
  </conditionalFormatting>
  <conditionalFormatting sqref="O22:R22">
    <cfRule type="expression" dxfId="3003" priority="201">
      <formula>$B22="female"</formula>
    </cfRule>
    <cfRule type="expression" dxfId="3002" priority="202">
      <formula>$B22="male"</formula>
    </cfRule>
    <cfRule type="expression" dxfId="3001" priority="203">
      <formula>$B22="male-both"</formula>
    </cfRule>
    <cfRule type="expression" dxfId="3000" priority="204">
      <formula>$B22="female-both"</formula>
    </cfRule>
  </conditionalFormatting>
  <conditionalFormatting sqref="P25:R25">
    <cfRule type="expression" dxfId="2999" priority="197">
      <formula>$B25="female"</formula>
    </cfRule>
    <cfRule type="expression" dxfId="2998" priority="198">
      <formula>$B25="male"</formula>
    </cfRule>
    <cfRule type="expression" dxfId="2997" priority="199">
      <formula>$B25="male-both"</formula>
    </cfRule>
    <cfRule type="expression" dxfId="2996" priority="200">
      <formula>$B25="female-both"</formula>
    </cfRule>
  </conditionalFormatting>
  <conditionalFormatting sqref="O28:R28">
    <cfRule type="expression" dxfId="2995" priority="193">
      <formula>$B28="female"</formula>
    </cfRule>
    <cfRule type="expression" dxfId="2994" priority="194">
      <formula>$B28="male"</formula>
    </cfRule>
    <cfRule type="expression" dxfId="2993" priority="195">
      <formula>$B28="male-both"</formula>
    </cfRule>
    <cfRule type="expression" dxfId="2992" priority="196">
      <formula>$B28="female-both"</formula>
    </cfRule>
  </conditionalFormatting>
  <conditionalFormatting sqref="O31:R31">
    <cfRule type="expression" dxfId="2991" priority="189">
      <formula>$B31="female"</formula>
    </cfRule>
    <cfRule type="expression" dxfId="2990" priority="190">
      <formula>$B31="male"</formula>
    </cfRule>
    <cfRule type="expression" dxfId="2989" priority="191">
      <formula>$B31="male-both"</formula>
    </cfRule>
    <cfRule type="expression" dxfId="2988" priority="192">
      <formula>$B31="female-both"</formula>
    </cfRule>
  </conditionalFormatting>
  <conditionalFormatting sqref="O34:R34">
    <cfRule type="expression" dxfId="2987" priority="185">
      <formula>$B34="female"</formula>
    </cfRule>
    <cfRule type="expression" dxfId="2986" priority="186">
      <formula>$B34="male"</formula>
    </cfRule>
    <cfRule type="expression" dxfId="2985" priority="187">
      <formula>$B34="male-both"</formula>
    </cfRule>
    <cfRule type="expression" dxfId="2984" priority="188">
      <formula>$B34="female-both"</formula>
    </cfRule>
  </conditionalFormatting>
  <conditionalFormatting sqref="O40:R40">
    <cfRule type="expression" dxfId="2983" priority="181">
      <formula>$B40="female"</formula>
    </cfRule>
    <cfRule type="expression" dxfId="2982" priority="182">
      <formula>$B40="male"</formula>
    </cfRule>
    <cfRule type="expression" dxfId="2981" priority="183">
      <formula>$B40="male-both"</formula>
    </cfRule>
    <cfRule type="expression" dxfId="2980" priority="184">
      <formula>$B40="female-both"</formula>
    </cfRule>
  </conditionalFormatting>
  <conditionalFormatting sqref="O43:R43">
    <cfRule type="expression" dxfId="2979" priority="177">
      <formula>$B43="female"</formula>
    </cfRule>
    <cfRule type="expression" dxfId="2978" priority="178">
      <formula>$B43="male"</formula>
    </cfRule>
    <cfRule type="expression" dxfId="2977" priority="179">
      <formula>$B43="male-both"</formula>
    </cfRule>
    <cfRule type="expression" dxfId="2976" priority="180">
      <formula>$B43="female-both"</formula>
    </cfRule>
  </conditionalFormatting>
  <conditionalFormatting sqref="O55:R55">
    <cfRule type="expression" dxfId="2975" priority="173">
      <formula>$B55="female"</formula>
    </cfRule>
    <cfRule type="expression" dxfId="2974" priority="174">
      <formula>$B55="male"</formula>
    </cfRule>
    <cfRule type="expression" dxfId="2973" priority="175">
      <formula>$B55="male-both"</formula>
    </cfRule>
    <cfRule type="expression" dxfId="2972" priority="176">
      <formula>$B55="female-both"</formula>
    </cfRule>
  </conditionalFormatting>
  <conditionalFormatting sqref="O58:R58">
    <cfRule type="expression" dxfId="2971" priority="169">
      <formula>$B58="female"</formula>
    </cfRule>
    <cfRule type="expression" dxfId="2970" priority="170">
      <formula>$B58="male"</formula>
    </cfRule>
    <cfRule type="expression" dxfId="2969" priority="171">
      <formula>$B58="male-both"</formula>
    </cfRule>
    <cfRule type="expression" dxfId="2968" priority="172">
      <formula>$B58="female-both"</formula>
    </cfRule>
  </conditionalFormatting>
  <conditionalFormatting sqref="O61:R61">
    <cfRule type="expression" dxfId="2967" priority="165">
      <formula>$B61="female"</formula>
    </cfRule>
    <cfRule type="expression" dxfId="2966" priority="166">
      <formula>$B61="male"</formula>
    </cfRule>
    <cfRule type="expression" dxfId="2965" priority="167">
      <formula>$B61="male-both"</formula>
    </cfRule>
    <cfRule type="expression" dxfId="2964" priority="168">
      <formula>$B61="female-both"</formula>
    </cfRule>
  </conditionalFormatting>
  <conditionalFormatting sqref="O64:R64">
    <cfRule type="expression" dxfId="2963" priority="161">
      <formula>$B64="female"</formula>
    </cfRule>
    <cfRule type="expression" dxfId="2962" priority="162">
      <formula>$B64="male"</formula>
    </cfRule>
    <cfRule type="expression" dxfId="2961" priority="163">
      <formula>$B64="male-both"</formula>
    </cfRule>
    <cfRule type="expression" dxfId="2960" priority="164">
      <formula>$B64="female-both"</formula>
    </cfRule>
  </conditionalFormatting>
  <conditionalFormatting sqref="O67:R67">
    <cfRule type="expression" dxfId="2959" priority="157">
      <formula>$B67="female"</formula>
    </cfRule>
    <cfRule type="expression" dxfId="2958" priority="158">
      <formula>$B67="male"</formula>
    </cfRule>
    <cfRule type="expression" dxfId="2957" priority="159">
      <formula>$B67="male-both"</formula>
    </cfRule>
    <cfRule type="expression" dxfId="2956" priority="160">
      <formula>$B67="female-both"</formula>
    </cfRule>
  </conditionalFormatting>
  <conditionalFormatting sqref="O26:O27">
    <cfRule type="expression" dxfId="2955" priority="153">
      <formula>$B26="female"</formula>
    </cfRule>
    <cfRule type="expression" dxfId="2954" priority="154">
      <formula>$B26="male"</formula>
    </cfRule>
    <cfRule type="expression" dxfId="2953" priority="155">
      <formula>$B26="male-both"</formula>
    </cfRule>
    <cfRule type="expression" dxfId="2952" priority="156">
      <formula>$B26="female-both"</formula>
    </cfRule>
  </conditionalFormatting>
  <conditionalFormatting sqref="O25">
    <cfRule type="expression" dxfId="2951" priority="149">
      <formula>$B25="female"</formula>
    </cfRule>
    <cfRule type="expression" dxfId="2950" priority="150">
      <formula>$B25="male"</formula>
    </cfRule>
    <cfRule type="expression" dxfId="2949" priority="151">
      <formula>$B25="male-both"</formula>
    </cfRule>
    <cfRule type="expression" dxfId="2948" priority="152">
      <formula>$B25="female-both"</formula>
    </cfRule>
  </conditionalFormatting>
  <conditionalFormatting sqref="R59">
    <cfRule type="expression" dxfId="2947" priority="145">
      <formula>$B59="female"</formula>
    </cfRule>
    <cfRule type="expression" dxfId="2946" priority="146">
      <formula>$B59="male"</formula>
    </cfRule>
    <cfRule type="expression" dxfId="2945" priority="147">
      <formula>$B59="male-both"</formula>
    </cfRule>
    <cfRule type="expression" dxfId="2944" priority="148">
      <formula>$B59="female-both"</formula>
    </cfRule>
  </conditionalFormatting>
  <conditionalFormatting sqref="Q74:Q75">
    <cfRule type="expression" dxfId="2943" priority="141">
      <formula>$B74="female"</formula>
    </cfRule>
    <cfRule type="expression" dxfId="2942" priority="142">
      <formula>$B74="male"</formula>
    </cfRule>
    <cfRule type="expression" dxfId="2941" priority="143">
      <formula>$B74="male-both"</formula>
    </cfRule>
    <cfRule type="expression" dxfId="2940" priority="144">
      <formula>$B74="female-both"</formula>
    </cfRule>
  </conditionalFormatting>
  <conditionalFormatting sqref="Q73">
    <cfRule type="expression" dxfId="2939" priority="137">
      <formula>$B73="female"</formula>
    </cfRule>
    <cfRule type="expression" dxfId="2938" priority="138">
      <formula>$B73="male"</formula>
    </cfRule>
    <cfRule type="expression" dxfId="2937" priority="139">
      <formula>$B73="male-both"</formula>
    </cfRule>
    <cfRule type="expression" dxfId="2936" priority="140">
      <formula>$B73="female-both"</formula>
    </cfRule>
  </conditionalFormatting>
  <conditionalFormatting sqref="P17">
    <cfRule type="expression" dxfId="2935" priority="133">
      <formula>$B17="female"</formula>
    </cfRule>
    <cfRule type="expression" dxfId="2934" priority="134">
      <formula>$B17="male"</formula>
    </cfRule>
    <cfRule type="expression" dxfId="2933" priority="135">
      <formula>$B17="male-both"</formula>
    </cfRule>
    <cfRule type="expression" dxfId="2932" priority="136">
      <formula>$B17="female-both"</formula>
    </cfRule>
  </conditionalFormatting>
  <conditionalFormatting sqref="P18">
    <cfRule type="expression" dxfId="2931" priority="129">
      <formula>$B18="female"</formula>
    </cfRule>
    <cfRule type="expression" dxfId="2930" priority="130">
      <formula>$B18="male"</formula>
    </cfRule>
    <cfRule type="expression" dxfId="2929" priority="131">
      <formula>$B18="male-both"</formula>
    </cfRule>
    <cfRule type="expression" dxfId="2928" priority="132">
      <formula>$B18="female-both"</formula>
    </cfRule>
  </conditionalFormatting>
  <conditionalFormatting sqref="P20">
    <cfRule type="expression" dxfId="2927" priority="125">
      <formula>$B20="female"</formula>
    </cfRule>
    <cfRule type="expression" dxfId="2926" priority="126">
      <formula>$B20="male"</formula>
    </cfRule>
    <cfRule type="expression" dxfId="2925" priority="127">
      <formula>$B20="male-both"</formula>
    </cfRule>
    <cfRule type="expression" dxfId="2924" priority="128">
      <formula>$B20="female-both"</formula>
    </cfRule>
  </conditionalFormatting>
  <conditionalFormatting sqref="P21">
    <cfRule type="expression" dxfId="2923" priority="121">
      <formula>$B21="female"</formula>
    </cfRule>
    <cfRule type="expression" dxfId="2922" priority="122">
      <formula>$B21="male"</formula>
    </cfRule>
    <cfRule type="expression" dxfId="2921" priority="123">
      <formula>$B21="male-both"</formula>
    </cfRule>
    <cfRule type="expression" dxfId="2920" priority="124">
      <formula>$B21="female-both"</formula>
    </cfRule>
  </conditionalFormatting>
  <conditionalFormatting sqref="P23">
    <cfRule type="expression" dxfId="2919" priority="117">
      <formula>$B23="female"</formula>
    </cfRule>
    <cfRule type="expression" dxfId="2918" priority="118">
      <formula>$B23="male"</formula>
    </cfRule>
    <cfRule type="expression" dxfId="2917" priority="119">
      <formula>$B23="male-both"</formula>
    </cfRule>
    <cfRule type="expression" dxfId="2916" priority="120">
      <formula>$B23="female-both"</formula>
    </cfRule>
  </conditionalFormatting>
  <conditionalFormatting sqref="P24">
    <cfRule type="expression" dxfId="2915" priority="113">
      <formula>$B24="female"</formula>
    </cfRule>
    <cfRule type="expression" dxfId="2914" priority="114">
      <formula>$B24="male"</formula>
    </cfRule>
    <cfRule type="expression" dxfId="2913" priority="115">
      <formula>$B24="male-both"</formula>
    </cfRule>
    <cfRule type="expression" dxfId="2912" priority="116">
      <formula>$B24="female-both"</formula>
    </cfRule>
  </conditionalFormatting>
  <conditionalFormatting sqref="O32:P32">
    <cfRule type="expression" dxfId="2911" priority="109">
      <formula>$B32="female"</formula>
    </cfRule>
    <cfRule type="expression" dxfId="2910" priority="110">
      <formula>$B32="male"</formula>
    </cfRule>
    <cfRule type="expression" dxfId="2909" priority="111">
      <formula>$B32="male-both"</formula>
    </cfRule>
    <cfRule type="expression" dxfId="2908" priority="112">
      <formula>$B32="female-both"</formula>
    </cfRule>
  </conditionalFormatting>
  <conditionalFormatting sqref="O33:P33">
    <cfRule type="expression" dxfId="2907" priority="105">
      <formula>$B33="female"</formula>
    </cfRule>
    <cfRule type="expression" dxfId="2906" priority="106">
      <formula>$B33="male"</formula>
    </cfRule>
    <cfRule type="expression" dxfId="2905" priority="107">
      <formula>$B33="male-both"</formula>
    </cfRule>
    <cfRule type="expression" dxfId="2904" priority="108">
      <formula>$B33="female-both"</formula>
    </cfRule>
  </conditionalFormatting>
  <conditionalFormatting sqref="P44">
    <cfRule type="expression" dxfId="2903" priority="101">
      <formula>$B44="female"</formula>
    </cfRule>
    <cfRule type="expression" dxfId="2902" priority="102">
      <formula>$B44="male"</formula>
    </cfRule>
    <cfRule type="expression" dxfId="2901" priority="103">
      <formula>$B44="male-both"</formula>
    </cfRule>
    <cfRule type="expression" dxfId="2900" priority="104">
      <formula>$B44="female-both"</formula>
    </cfRule>
  </conditionalFormatting>
  <conditionalFormatting sqref="P45">
    <cfRule type="expression" dxfId="2899" priority="97">
      <formula>$B45="female"</formula>
    </cfRule>
    <cfRule type="expression" dxfId="2898" priority="98">
      <formula>$B45="male"</formula>
    </cfRule>
    <cfRule type="expression" dxfId="2897" priority="99">
      <formula>$B45="male-both"</formula>
    </cfRule>
    <cfRule type="expression" dxfId="2896" priority="100">
      <formula>$B45="female-both"</formula>
    </cfRule>
  </conditionalFormatting>
  <conditionalFormatting sqref="O47:P47">
    <cfRule type="expression" dxfId="2895" priority="93">
      <formula>$B47="female"</formula>
    </cfRule>
    <cfRule type="expression" dxfId="2894" priority="94">
      <formula>$B47="male"</formula>
    </cfRule>
    <cfRule type="expression" dxfId="2893" priority="95">
      <formula>$B47="male-both"</formula>
    </cfRule>
    <cfRule type="expression" dxfId="2892" priority="96">
      <formula>$B47="female-both"</formula>
    </cfRule>
  </conditionalFormatting>
  <conditionalFormatting sqref="O48:P48">
    <cfRule type="expression" dxfId="2891" priority="89">
      <formula>$B48="female"</formula>
    </cfRule>
    <cfRule type="expression" dxfId="2890" priority="90">
      <formula>$B48="male"</formula>
    </cfRule>
    <cfRule type="expression" dxfId="2889" priority="91">
      <formula>$B48="male-both"</formula>
    </cfRule>
    <cfRule type="expression" dxfId="2888" priority="92">
      <formula>$B48="female-both"</formula>
    </cfRule>
  </conditionalFormatting>
  <conditionalFormatting sqref="P50">
    <cfRule type="expression" dxfId="2887" priority="85">
      <formula>$B50="female"</formula>
    </cfRule>
    <cfRule type="expression" dxfId="2886" priority="86">
      <formula>$B50="male"</formula>
    </cfRule>
    <cfRule type="expression" dxfId="2885" priority="87">
      <formula>$B50="male-both"</formula>
    </cfRule>
    <cfRule type="expression" dxfId="2884" priority="88">
      <formula>$B50="female-both"</formula>
    </cfRule>
  </conditionalFormatting>
  <conditionalFormatting sqref="P51">
    <cfRule type="expression" dxfId="2883" priority="81">
      <formula>$B51="female"</formula>
    </cfRule>
    <cfRule type="expression" dxfId="2882" priority="82">
      <formula>$B51="male"</formula>
    </cfRule>
    <cfRule type="expression" dxfId="2881" priority="83">
      <formula>$B51="male-both"</formula>
    </cfRule>
    <cfRule type="expression" dxfId="2880" priority="84">
      <formula>$B51="female-both"</formula>
    </cfRule>
  </conditionalFormatting>
  <conditionalFormatting sqref="P53">
    <cfRule type="expression" dxfId="2879" priority="77">
      <formula>$B53="female"</formula>
    </cfRule>
    <cfRule type="expression" dxfId="2878" priority="78">
      <formula>$B53="male"</formula>
    </cfRule>
    <cfRule type="expression" dxfId="2877" priority="79">
      <formula>$B53="male-both"</formula>
    </cfRule>
    <cfRule type="expression" dxfId="2876" priority="80">
      <formula>$B53="female-both"</formula>
    </cfRule>
  </conditionalFormatting>
  <conditionalFormatting sqref="P54">
    <cfRule type="expression" dxfId="2875" priority="73">
      <formula>$B54="female"</formula>
    </cfRule>
    <cfRule type="expression" dxfId="2874" priority="74">
      <formula>$B54="male"</formula>
    </cfRule>
    <cfRule type="expression" dxfId="2873" priority="75">
      <formula>$B54="male-both"</formula>
    </cfRule>
    <cfRule type="expression" dxfId="2872" priority="76">
      <formula>$B54="female-both"</formula>
    </cfRule>
  </conditionalFormatting>
  <conditionalFormatting sqref="O56:P56">
    <cfRule type="expression" dxfId="2871" priority="69">
      <formula>$B56="female"</formula>
    </cfRule>
    <cfRule type="expression" dxfId="2870" priority="70">
      <formula>$B56="male"</formula>
    </cfRule>
    <cfRule type="expression" dxfId="2869" priority="71">
      <formula>$B56="male-both"</formula>
    </cfRule>
    <cfRule type="expression" dxfId="2868" priority="72">
      <formula>$B56="female-both"</formula>
    </cfRule>
  </conditionalFormatting>
  <conditionalFormatting sqref="O57:P57">
    <cfRule type="expression" dxfId="2867" priority="65">
      <formula>$B57="female"</formula>
    </cfRule>
    <cfRule type="expression" dxfId="2866" priority="66">
      <formula>$B57="male"</formula>
    </cfRule>
    <cfRule type="expression" dxfId="2865" priority="67">
      <formula>$B57="male-both"</formula>
    </cfRule>
    <cfRule type="expression" dxfId="2864" priority="68">
      <formula>$B57="female-both"</formula>
    </cfRule>
  </conditionalFormatting>
  <conditionalFormatting sqref="P59">
    <cfRule type="expression" dxfId="2863" priority="61">
      <formula>$B59="female"</formula>
    </cfRule>
    <cfRule type="expression" dxfId="2862" priority="62">
      <formula>$B59="male"</formula>
    </cfRule>
    <cfRule type="expression" dxfId="2861" priority="63">
      <formula>$B59="male-both"</formula>
    </cfRule>
    <cfRule type="expression" dxfId="2860" priority="64">
      <formula>$B59="female-both"</formula>
    </cfRule>
  </conditionalFormatting>
  <conditionalFormatting sqref="P60">
    <cfRule type="expression" dxfId="2859" priority="57">
      <formula>$B60="female"</formula>
    </cfRule>
    <cfRule type="expression" dxfId="2858" priority="58">
      <formula>$B60="male"</formula>
    </cfRule>
    <cfRule type="expression" dxfId="2857" priority="59">
      <formula>$B60="male-both"</formula>
    </cfRule>
    <cfRule type="expression" dxfId="2856" priority="60">
      <formula>$B60="female-both"</formula>
    </cfRule>
  </conditionalFormatting>
  <conditionalFormatting sqref="O62:P62">
    <cfRule type="expression" dxfId="2855" priority="53">
      <formula>$B62="female"</formula>
    </cfRule>
    <cfRule type="expression" dxfId="2854" priority="54">
      <formula>$B62="male"</formula>
    </cfRule>
    <cfRule type="expression" dxfId="2853" priority="55">
      <formula>$B62="male-both"</formula>
    </cfRule>
    <cfRule type="expression" dxfId="2852" priority="56">
      <formula>$B62="female-both"</formula>
    </cfRule>
  </conditionalFormatting>
  <conditionalFormatting sqref="O63:P63">
    <cfRule type="expression" dxfId="2851" priority="49">
      <formula>$B63="female"</formula>
    </cfRule>
    <cfRule type="expression" dxfId="2850" priority="50">
      <formula>$B63="male"</formula>
    </cfRule>
    <cfRule type="expression" dxfId="2849" priority="51">
      <formula>$B63="male-both"</formula>
    </cfRule>
    <cfRule type="expression" dxfId="2848" priority="52">
      <formula>$B63="female-both"</formula>
    </cfRule>
  </conditionalFormatting>
  <conditionalFormatting sqref="O65:P65">
    <cfRule type="expression" dxfId="2847" priority="45">
      <formula>$B65="female"</formula>
    </cfRule>
    <cfRule type="expression" dxfId="2846" priority="46">
      <formula>$B65="male"</formula>
    </cfRule>
    <cfRule type="expression" dxfId="2845" priority="47">
      <formula>$B65="male-both"</formula>
    </cfRule>
    <cfRule type="expression" dxfId="2844" priority="48">
      <formula>$B65="female-both"</formula>
    </cfRule>
  </conditionalFormatting>
  <conditionalFormatting sqref="O66:P66">
    <cfRule type="expression" dxfId="2843" priority="41">
      <formula>$B66="female"</formula>
    </cfRule>
    <cfRule type="expression" dxfId="2842" priority="42">
      <formula>$B66="male"</formula>
    </cfRule>
    <cfRule type="expression" dxfId="2841" priority="43">
      <formula>$B66="male-both"</formula>
    </cfRule>
    <cfRule type="expression" dxfId="2840" priority="44">
      <formula>$B66="female-both"</formula>
    </cfRule>
  </conditionalFormatting>
  <conditionalFormatting sqref="O68:P68">
    <cfRule type="expression" dxfId="2839" priority="37">
      <formula>$B68="female"</formula>
    </cfRule>
    <cfRule type="expression" dxfId="2838" priority="38">
      <formula>$B68="male"</formula>
    </cfRule>
    <cfRule type="expression" dxfId="2837" priority="39">
      <formula>$B68="male-both"</formula>
    </cfRule>
    <cfRule type="expression" dxfId="2836" priority="40">
      <formula>$B68="female-both"</formula>
    </cfRule>
  </conditionalFormatting>
  <conditionalFormatting sqref="O74:P74">
    <cfRule type="expression" dxfId="2835" priority="33">
      <formula>$B74="female"</formula>
    </cfRule>
    <cfRule type="expression" dxfId="2834" priority="34">
      <formula>$B74="male"</formula>
    </cfRule>
    <cfRule type="expression" dxfId="2833" priority="35">
      <formula>$B74="male-both"</formula>
    </cfRule>
    <cfRule type="expression" dxfId="2832" priority="36">
      <formula>$B74="female-both"</formula>
    </cfRule>
  </conditionalFormatting>
  <conditionalFormatting sqref="O75:P75">
    <cfRule type="expression" dxfId="2831" priority="29">
      <formula>$B75="female"</formula>
    </cfRule>
    <cfRule type="expression" dxfId="2830" priority="30">
      <formula>$B75="male"</formula>
    </cfRule>
    <cfRule type="expression" dxfId="2829" priority="31">
      <formula>$B75="male-both"</formula>
    </cfRule>
    <cfRule type="expression" dxfId="2828" priority="32">
      <formula>$B75="female-both"</formula>
    </cfRule>
  </conditionalFormatting>
  <conditionalFormatting sqref="O77:P77">
    <cfRule type="expression" dxfId="2827" priority="25">
      <formula>$B77="female"</formula>
    </cfRule>
    <cfRule type="expression" dxfId="2826" priority="26">
      <formula>$B77="male"</formula>
    </cfRule>
    <cfRule type="expression" dxfId="2825" priority="27">
      <formula>$B77="male-both"</formula>
    </cfRule>
    <cfRule type="expression" dxfId="2824" priority="28">
      <formula>$B77="female-both"</formula>
    </cfRule>
  </conditionalFormatting>
  <conditionalFormatting sqref="O78:P78">
    <cfRule type="expression" dxfId="2823" priority="21">
      <formula>$B78="female"</formula>
    </cfRule>
    <cfRule type="expression" dxfId="2822" priority="22">
      <formula>$B78="male"</formula>
    </cfRule>
    <cfRule type="expression" dxfId="2821" priority="23">
      <formula>$B78="male-both"</formula>
    </cfRule>
    <cfRule type="expression" dxfId="2820" priority="24">
      <formula>$B78="female-both"</formula>
    </cfRule>
  </conditionalFormatting>
  <conditionalFormatting sqref="P80">
    <cfRule type="expression" dxfId="2819" priority="17">
      <formula>$B80="female"</formula>
    </cfRule>
    <cfRule type="expression" dxfId="2818" priority="18">
      <formula>$B80="male"</formula>
    </cfRule>
    <cfRule type="expression" dxfId="2817" priority="19">
      <formula>$B80="male-both"</formula>
    </cfRule>
    <cfRule type="expression" dxfId="2816" priority="20">
      <formula>$B80="female-both"</formula>
    </cfRule>
  </conditionalFormatting>
  <conditionalFormatting sqref="P81">
    <cfRule type="expression" dxfId="2815" priority="13">
      <formula>$B81="female"</formula>
    </cfRule>
    <cfRule type="expression" dxfId="2814" priority="14">
      <formula>$B81="male"</formula>
    </cfRule>
    <cfRule type="expression" dxfId="2813" priority="15">
      <formula>$B81="male-both"</formula>
    </cfRule>
    <cfRule type="expression" dxfId="2812" priority="16">
      <formula>$B81="female-both"</formula>
    </cfRule>
  </conditionalFormatting>
  <conditionalFormatting sqref="O84:P84">
    <cfRule type="expression" dxfId="2811" priority="9">
      <formula>$B84="female"</formula>
    </cfRule>
    <cfRule type="expression" dxfId="2810" priority="10">
      <formula>$B84="male"</formula>
    </cfRule>
    <cfRule type="expression" dxfId="2809" priority="11">
      <formula>$B84="male-both"</formula>
    </cfRule>
    <cfRule type="expression" dxfId="2808" priority="12">
      <formula>$B84="female-both"</formula>
    </cfRule>
  </conditionalFormatting>
  <conditionalFormatting sqref="P38">
    <cfRule type="expression" dxfId="2807" priority="5">
      <formula>$B38="female"</formula>
    </cfRule>
    <cfRule type="expression" dxfId="2806" priority="6">
      <formula>$B38="male"</formula>
    </cfRule>
    <cfRule type="expression" dxfId="2805" priority="7">
      <formula>$B38="male-both"</formula>
    </cfRule>
    <cfRule type="expression" dxfId="2804" priority="8">
      <formula>$B38="female-both"</formula>
    </cfRule>
  </conditionalFormatting>
  <conditionalFormatting sqref="P39">
    <cfRule type="expression" dxfId="2803" priority="1">
      <formula>$B39="female"</formula>
    </cfRule>
    <cfRule type="expression" dxfId="2802" priority="2">
      <formula>$B39="male"</formula>
    </cfRule>
    <cfRule type="expression" dxfId="2801" priority="3">
      <formula>$B39="male-both"</formula>
    </cfRule>
    <cfRule type="expression" dxfId="2800" priority="4">
      <formula>$B39="female-both"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phenotypes</vt:lpstr>
      <vt:lpstr>ldsc</vt:lpstr>
      <vt:lpstr>h2 diff</vt:lpstr>
      <vt:lpstr>testosterone underlier</vt:lpstr>
      <vt:lpstr>m-f effect</vt:lpstr>
      <vt:lpstr>equal amplification</vt:lpstr>
      <vt:lpstr>pgs_diff</vt:lpstr>
      <vt:lpstr>mash_weights</vt:lpstr>
      <vt:lpstr>PGS</vt:lpstr>
      <vt:lpstr>PGS (2)</vt:lpstr>
      <vt:lpstr>PGS (3)</vt:lpstr>
      <vt:lpstr>PGS (4)</vt:lpstr>
      <vt:lpstr>PGS (5)</vt:lpstr>
      <vt:lpstr>PGS_ave</vt:lpstr>
      <vt:lpstr>PGS_sample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2022-08-05T21:29:34Z</dcterms:modified>
</cp:coreProperties>
</file>