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theme/themeOverride1.xml" ContentType="application/vnd.openxmlformats-officedocument.themeOverride+xml"/>
  <Override PartName="/xl/charts/chart4.xml" ContentType="application/vnd.openxmlformats-officedocument.drawingml.chart+xml"/>
  <Override PartName="/xl/theme/themeOverride2.xml" ContentType="application/vnd.openxmlformats-officedocument.themeOverride+xml"/>
  <Override PartName="/xl/charts/chart5.xml" ContentType="application/vnd.openxmlformats-officedocument.drawingml.chart+xml"/>
  <Override PartName="/xl/theme/themeOverride3.xml" ContentType="application/vnd.openxmlformats-officedocument.themeOverride+xml"/>
  <Override PartName="/xl/charts/chart6.xml" ContentType="application/vnd.openxmlformats-officedocument.drawingml.chart+xml"/>
  <Override PartName="/xl/theme/themeOverride4.xml" ContentType="application/vnd.openxmlformats-officedocument.themeOverrid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darblade/code/BOTTOM-UP/"/>
    </mc:Choice>
  </mc:AlternateContent>
  <xr:revisionPtr revIDLastSave="0" documentId="13_ncr:1_{28A7A3C9-D387-5140-94A0-9F4A9F96125B}" xr6:coauthVersionLast="47" xr6:coauthVersionMax="47" xr10:uidLastSave="{00000000-0000-0000-0000-000000000000}"/>
  <bookViews>
    <workbookView xWindow="14120" yWindow="7140" windowWidth="45380" windowHeight="29160" activeTab="2" xr2:uid="{9D81A661-44F6-4739-87CE-380F723F5A4C}"/>
  </bookViews>
  <sheets>
    <sheet name="STATS" sheetId="2" r:id="rId1"/>
    <sheet name="DATA" sheetId="1" r:id="rId2"/>
    <sheet name="raw" sheetId="5" r:id="rId3"/>
    <sheet name="POST" sheetId="3" r:id="rId4"/>
    <sheet name="PLOTS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5" i="2" l="1"/>
  <c r="D25" i="2"/>
  <c r="E25" i="2"/>
  <c r="B25" i="2"/>
  <c r="E24" i="2"/>
  <c r="D24" i="2"/>
  <c r="C24" i="2"/>
  <c r="B24" i="2"/>
  <c r="E13" i="2"/>
  <c r="F13" i="2" s="1"/>
  <c r="F11" i="2"/>
  <c r="F12" i="2"/>
  <c r="F10" i="2"/>
  <c r="E12" i="2"/>
  <c r="E11" i="2"/>
  <c r="E10" i="2"/>
  <c r="D11" i="2"/>
  <c r="D12" i="2"/>
  <c r="D13" i="2"/>
  <c r="D10" i="2"/>
  <c r="C13" i="2"/>
  <c r="C12" i="2"/>
  <c r="C11" i="2"/>
  <c r="C10" i="2"/>
  <c r="F5" i="2"/>
  <c r="F6" i="2"/>
  <c r="F7" i="2"/>
  <c r="F4" i="2"/>
  <c r="E7" i="2"/>
  <c r="E6" i="2"/>
  <c r="E5" i="2"/>
  <c r="E4" i="2"/>
  <c r="D5" i="2"/>
  <c r="D6" i="2"/>
  <c r="D7" i="2"/>
  <c r="D4" i="2"/>
  <c r="C7" i="2"/>
  <c r="C6" i="2"/>
  <c r="C5" i="2"/>
  <c r="C4" i="2"/>
  <c r="B13" i="2"/>
  <c r="B12" i="2"/>
  <c r="B11" i="2"/>
  <c r="B10" i="2"/>
  <c r="B6" i="2"/>
  <c r="B5" i="2"/>
  <c r="B4" i="2"/>
  <c r="B7" i="2"/>
  <c r="D22" i="2"/>
  <c r="C22" i="2"/>
  <c r="B22" i="2"/>
  <c r="J5" i="3"/>
  <c r="K5" i="3" a="1"/>
  <c r="K5" i="3"/>
  <c r="L5" i="3"/>
  <c r="M5" i="3" a="1"/>
  <c r="M5" i="3" s="1"/>
  <c r="N5" i="3"/>
  <c r="O5" i="3" a="1"/>
  <c r="O5" i="3" s="1"/>
  <c r="P5" i="3"/>
  <c r="Q5" i="3" a="1"/>
  <c r="Q5" i="3" s="1"/>
  <c r="R5" i="3"/>
  <c r="S5" i="3" a="1"/>
  <c r="S5" i="3"/>
  <c r="J6" i="3"/>
  <c r="K6" i="3" a="1"/>
  <c r="K6" i="3" s="1"/>
  <c r="L6" i="3"/>
  <c r="M6" i="3" a="1"/>
  <c r="M6" i="3" s="1"/>
  <c r="N6" i="3"/>
  <c r="O6" i="3" a="1"/>
  <c r="O6" i="3"/>
  <c r="P6" i="3"/>
  <c r="Q6" i="3" a="1"/>
  <c r="Q6" i="3"/>
  <c r="R6" i="3"/>
  <c r="S6" i="3" a="1"/>
  <c r="S6" i="3" s="1"/>
  <c r="J7" i="3"/>
  <c r="K7" i="3" a="1"/>
  <c r="K7" i="3" s="1"/>
  <c r="L7" i="3"/>
  <c r="M7" i="3" a="1"/>
  <c r="M7" i="3" s="1"/>
  <c r="N7" i="3"/>
  <c r="O7" i="3" a="1"/>
  <c r="O7" i="3"/>
  <c r="P7" i="3"/>
  <c r="Q7" i="3" a="1"/>
  <c r="Q7" i="3" s="1"/>
  <c r="R7" i="3"/>
  <c r="S7" i="3" a="1"/>
  <c r="S7" i="3" s="1"/>
  <c r="J8" i="3"/>
  <c r="K8" i="3" a="1"/>
  <c r="K8" i="3"/>
  <c r="L8" i="3"/>
  <c r="M8" i="3" a="1"/>
  <c r="M8" i="3"/>
  <c r="N8" i="3"/>
  <c r="O8" i="3" a="1"/>
  <c r="O8" i="3" s="1"/>
  <c r="P8" i="3"/>
  <c r="Q8" i="3" a="1"/>
  <c r="Q8" i="3" s="1"/>
  <c r="R8" i="3"/>
  <c r="S8" i="3" a="1"/>
  <c r="S8" i="3" s="1"/>
  <c r="J9" i="3"/>
  <c r="K9" i="3" a="1"/>
  <c r="K9" i="3"/>
  <c r="L9" i="3"/>
  <c r="M9" i="3" a="1"/>
  <c r="M9" i="3" s="1"/>
  <c r="N9" i="3"/>
  <c r="O9" i="3" a="1"/>
  <c r="O9" i="3" s="1"/>
  <c r="P9" i="3"/>
  <c r="Q9" i="3" a="1"/>
  <c r="Q9" i="3"/>
  <c r="R9" i="3"/>
  <c r="S9" i="3" a="1"/>
  <c r="S9" i="3"/>
  <c r="J10" i="3"/>
  <c r="K10" i="3" a="1"/>
  <c r="K10" i="3" s="1"/>
  <c r="L10" i="3"/>
  <c r="M10" i="3" a="1"/>
  <c r="M10" i="3" s="1"/>
  <c r="N10" i="3"/>
  <c r="O10" i="3" a="1"/>
  <c r="O10" i="3" s="1"/>
  <c r="P10" i="3"/>
  <c r="Q10" i="3" a="1"/>
  <c r="Q10" i="3"/>
  <c r="R10" i="3"/>
  <c r="S10" i="3" a="1"/>
  <c r="S10" i="3" s="1"/>
  <c r="J11" i="3"/>
  <c r="K11" i="3" a="1"/>
  <c r="K11" i="3" s="1"/>
  <c r="L11" i="3"/>
  <c r="M11" i="3" a="1"/>
  <c r="M11" i="3"/>
  <c r="N11" i="3"/>
  <c r="O11" i="3" a="1"/>
  <c r="O11" i="3"/>
  <c r="P11" i="3"/>
  <c r="Q11" i="3" a="1"/>
  <c r="Q11" i="3" s="1"/>
  <c r="R11" i="3"/>
  <c r="S11" i="3" a="1"/>
  <c r="S11" i="3" s="1"/>
  <c r="J12" i="3"/>
  <c r="K12" i="3" a="1"/>
  <c r="K12" i="3" s="1"/>
  <c r="L12" i="3"/>
  <c r="M12" i="3" a="1"/>
  <c r="M12" i="3"/>
  <c r="N12" i="3"/>
  <c r="O12" i="3" a="1"/>
  <c r="O12" i="3" s="1"/>
  <c r="P12" i="3"/>
  <c r="Q12" i="3" a="1"/>
  <c r="Q12" i="3" s="1"/>
  <c r="R12" i="3"/>
  <c r="S12" i="3" a="1"/>
  <c r="S12" i="3"/>
  <c r="J13" i="3"/>
  <c r="K13" i="3" a="1"/>
  <c r="K13" i="3"/>
  <c r="L13" i="3"/>
  <c r="M13" i="3" a="1"/>
  <c r="M13" i="3" s="1"/>
  <c r="N13" i="3"/>
  <c r="O13" i="3" a="1"/>
  <c r="O13" i="3" s="1"/>
  <c r="P13" i="3"/>
  <c r="Q13" i="3" a="1"/>
  <c r="Q13" i="3" s="1"/>
  <c r="R13" i="3"/>
  <c r="S13" i="3" a="1"/>
  <c r="S13" i="3"/>
  <c r="J14" i="3"/>
  <c r="K14" i="3" a="1"/>
  <c r="K14" i="3" s="1"/>
  <c r="L14" i="3"/>
  <c r="M14" i="3" a="1"/>
  <c r="M14" i="3" s="1"/>
  <c r="N14" i="3"/>
  <c r="O14" i="3" a="1"/>
  <c r="O14" i="3"/>
  <c r="P14" i="3"/>
  <c r="Q14" i="3" a="1"/>
  <c r="Q14" i="3"/>
  <c r="R14" i="3"/>
  <c r="S14" i="3" a="1"/>
  <c r="S14" i="3" s="1"/>
  <c r="J15" i="3"/>
  <c r="K15" i="3" a="1"/>
  <c r="K15" i="3" s="1"/>
  <c r="L15" i="3"/>
  <c r="M15" i="3" a="1"/>
  <c r="M15" i="3" s="1"/>
  <c r="N15" i="3"/>
  <c r="O15" i="3" a="1"/>
  <c r="O15" i="3"/>
  <c r="P15" i="3"/>
  <c r="Q15" i="3" a="1"/>
  <c r="Q15" i="3" s="1"/>
  <c r="R15" i="3"/>
  <c r="S15" i="3" a="1"/>
  <c r="S15" i="3" s="1"/>
  <c r="J16" i="3"/>
  <c r="K16" i="3" a="1"/>
  <c r="K16" i="3"/>
  <c r="L16" i="3"/>
  <c r="M16" i="3" a="1"/>
  <c r="M16" i="3"/>
  <c r="N16" i="3"/>
  <c r="O16" i="3" a="1"/>
  <c r="O16" i="3" s="1"/>
  <c r="P16" i="3"/>
  <c r="Q16" i="3" a="1"/>
  <c r="Q16" i="3" s="1"/>
  <c r="R16" i="3"/>
  <c r="S16" i="3" a="1"/>
  <c r="S16" i="3" s="1"/>
  <c r="J17" i="3"/>
  <c r="K17" i="3" a="1"/>
  <c r="K17" i="3"/>
  <c r="L17" i="3"/>
  <c r="M17" i="3" a="1"/>
  <c r="M17" i="3" s="1"/>
  <c r="N17" i="3"/>
  <c r="O17" i="3" a="1"/>
  <c r="O17" i="3" s="1"/>
  <c r="P17" i="3"/>
  <c r="Q17" i="3" a="1"/>
  <c r="Q17" i="3"/>
  <c r="R17" i="3"/>
  <c r="S17" i="3" a="1"/>
  <c r="S17" i="3"/>
  <c r="J18" i="3"/>
  <c r="K18" i="3" a="1"/>
  <c r="K18" i="3" s="1"/>
  <c r="L18" i="3"/>
  <c r="M18" i="3" a="1"/>
  <c r="M18" i="3" s="1"/>
  <c r="N18" i="3"/>
  <c r="O18" i="3" a="1"/>
  <c r="O18" i="3" s="1"/>
  <c r="P18" i="3"/>
  <c r="Q18" i="3" a="1"/>
  <c r="Q18" i="3"/>
  <c r="R18" i="3"/>
  <c r="S18" i="3" a="1"/>
  <c r="S18" i="3" s="1"/>
  <c r="J19" i="3"/>
  <c r="K19" i="3" a="1"/>
  <c r="K19" i="3" s="1"/>
  <c r="L19" i="3"/>
  <c r="M19" i="3" a="1"/>
  <c r="M19" i="3"/>
  <c r="N19" i="3"/>
  <c r="O19" i="3" a="1"/>
  <c r="O19" i="3"/>
  <c r="P19" i="3"/>
  <c r="Q19" i="3" a="1"/>
  <c r="Q19" i="3" s="1"/>
  <c r="R19" i="3"/>
  <c r="S19" i="3" a="1"/>
  <c r="S19" i="3" s="1"/>
  <c r="J20" i="3"/>
  <c r="K20" i="3" a="1"/>
  <c r="K20" i="3" s="1"/>
  <c r="L20" i="3"/>
  <c r="M20" i="3" a="1"/>
  <c r="M20" i="3"/>
  <c r="N20" i="3"/>
  <c r="O20" i="3" a="1"/>
  <c r="O20" i="3" s="1"/>
  <c r="P20" i="3"/>
  <c r="Q20" i="3" a="1"/>
  <c r="Q20" i="3" s="1"/>
  <c r="R20" i="3"/>
  <c r="S20" i="3" a="1"/>
  <c r="S20" i="3"/>
  <c r="J21" i="3"/>
  <c r="K21" i="3" a="1"/>
  <c r="K21" i="3"/>
  <c r="L21" i="3"/>
  <c r="M21" i="3" a="1"/>
  <c r="M21" i="3" s="1"/>
  <c r="N21" i="3"/>
  <c r="O21" i="3" a="1"/>
  <c r="O21" i="3" s="1"/>
  <c r="P21" i="3"/>
  <c r="Q21" i="3" a="1"/>
  <c r="Q21" i="3" s="1"/>
  <c r="R21" i="3"/>
  <c r="S21" i="3" a="1"/>
  <c r="S21" i="3"/>
  <c r="J22" i="3"/>
  <c r="K22" i="3" a="1"/>
  <c r="K22" i="3" s="1"/>
  <c r="L22" i="3"/>
  <c r="M22" i="3" a="1"/>
  <c r="M22" i="3" s="1"/>
  <c r="N22" i="3"/>
  <c r="O22" i="3" a="1"/>
  <c r="O22" i="3"/>
  <c r="P22" i="3"/>
  <c r="Q22" i="3" a="1"/>
  <c r="Q22" i="3"/>
  <c r="R22" i="3"/>
  <c r="S22" i="3" a="1"/>
  <c r="S22" i="3" s="1"/>
  <c r="J23" i="3"/>
  <c r="K23" i="3" a="1"/>
  <c r="K23" i="3" s="1"/>
  <c r="L23" i="3"/>
  <c r="M23" i="3" a="1"/>
  <c r="M23" i="3" s="1"/>
  <c r="N23" i="3"/>
  <c r="O23" i="3" a="1"/>
  <c r="O23" i="3"/>
  <c r="P23" i="3"/>
  <c r="Q23" i="3" a="1"/>
  <c r="Q23" i="3" s="1"/>
  <c r="R23" i="3"/>
  <c r="S23" i="3" a="1"/>
  <c r="S23" i="3" s="1"/>
  <c r="J24" i="3"/>
  <c r="K24" i="3" a="1"/>
  <c r="K24" i="3"/>
  <c r="L24" i="3"/>
  <c r="M24" i="3" a="1"/>
  <c r="M24" i="3"/>
  <c r="N24" i="3"/>
  <c r="O24" i="3" a="1"/>
  <c r="O24" i="3" s="1"/>
  <c r="P24" i="3"/>
  <c r="Q24" i="3" a="1"/>
  <c r="Q24" i="3" s="1"/>
  <c r="R24" i="3"/>
  <c r="S24" i="3" a="1"/>
  <c r="S24" i="3" s="1"/>
  <c r="J25" i="3"/>
  <c r="K25" i="3" a="1"/>
  <c r="K25" i="3"/>
  <c r="L25" i="3"/>
  <c r="M25" i="3" a="1"/>
  <c r="M25" i="3" s="1"/>
  <c r="N25" i="3"/>
  <c r="O25" i="3" a="1"/>
  <c r="O25" i="3" s="1"/>
  <c r="P25" i="3"/>
  <c r="Q25" i="3" a="1"/>
  <c r="Q25" i="3"/>
  <c r="R25" i="3"/>
  <c r="S25" i="3" a="1"/>
  <c r="S25" i="3"/>
  <c r="J26" i="3"/>
  <c r="K26" i="3" a="1"/>
  <c r="K26" i="3" s="1"/>
  <c r="L26" i="3"/>
  <c r="M26" i="3" a="1"/>
  <c r="M26" i="3" s="1"/>
  <c r="N26" i="3"/>
  <c r="O26" i="3" a="1"/>
  <c r="O26" i="3" s="1"/>
  <c r="P26" i="3"/>
  <c r="Q26" i="3" a="1"/>
  <c r="Q26" i="3"/>
  <c r="R26" i="3"/>
  <c r="S26" i="3" a="1"/>
  <c r="S26" i="3" s="1"/>
  <c r="J27" i="3"/>
  <c r="K27" i="3" a="1"/>
  <c r="K27" i="3" s="1"/>
  <c r="L27" i="3"/>
  <c r="M27" i="3" a="1"/>
  <c r="M27" i="3"/>
  <c r="N27" i="3"/>
  <c r="O27" i="3" a="1"/>
  <c r="O27" i="3"/>
  <c r="P27" i="3"/>
  <c r="Q27" i="3" a="1"/>
  <c r="Q27" i="3" s="1"/>
  <c r="R27" i="3"/>
  <c r="S27" i="3" a="1"/>
  <c r="S27" i="3" s="1"/>
  <c r="J28" i="3"/>
  <c r="K28" i="3" a="1"/>
  <c r="K28" i="3" s="1"/>
  <c r="L28" i="3"/>
  <c r="M28" i="3" a="1"/>
  <c r="M28" i="3"/>
  <c r="N28" i="3"/>
  <c r="O28" i="3" a="1"/>
  <c r="O28" i="3" s="1"/>
  <c r="P28" i="3"/>
  <c r="Q28" i="3" a="1"/>
  <c r="Q28" i="3" s="1"/>
  <c r="R28" i="3"/>
  <c r="S28" i="3" a="1"/>
  <c r="S28" i="3"/>
  <c r="J29" i="3"/>
  <c r="K29" i="3" a="1"/>
  <c r="K29" i="3"/>
  <c r="L29" i="3"/>
  <c r="M29" i="3" a="1"/>
  <c r="M29" i="3" s="1"/>
  <c r="N29" i="3"/>
  <c r="O29" i="3" a="1"/>
  <c r="O29" i="3" s="1"/>
  <c r="P29" i="3"/>
  <c r="Q29" i="3" a="1"/>
  <c r="Q29" i="3" s="1"/>
  <c r="R29" i="3"/>
  <c r="S29" i="3" a="1"/>
  <c r="S29" i="3"/>
  <c r="J30" i="3"/>
  <c r="K30" i="3" a="1"/>
  <c r="K30" i="3" s="1"/>
  <c r="L30" i="3"/>
  <c r="M30" i="3" a="1"/>
  <c r="M30" i="3" s="1"/>
  <c r="N30" i="3"/>
  <c r="O30" i="3" a="1"/>
  <c r="O30" i="3"/>
  <c r="P30" i="3"/>
  <c r="Q30" i="3" a="1"/>
  <c r="Q30" i="3"/>
  <c r="R30" i="3"/>
  <c r="S30" i="3" a="1"/>
  <c r="S30" i="3" s="1"/>
  <c r="J31" i="3"/>
  <c r="K31" i="3" a="1"/>
  <c r="K31" i="3" s="1"/>
  <c r="L31" i="3"/>
  <c r="M31" i="3" a="1"/>
  <c r="M31" i="3" s="1"/>
  <c r="N31" i="3"/>
  <c r="O31" i="3" a="1"/>
  <c r="O31" i="3"/>
  <c r="P31" i="3"/>
  <c r="Q31" i="3" a="1"/>
  <c r="Q31" i="3" s="1"/>
  <c r="R31" i="3"/>
  <c r="S31" i="3" a="1"/>
  <c r="S31" i="3" s="1"/>
  <c r="J32" i="3"/>
  <c r="K32" i="3" a="1"/>
  <c r="K32" i="3"/>
  <c r="L32" i="3"/>
  <c r="M32" i="3" a="1"/>
  <c r="M32" i="3"/>
  <c r="N32" i="3"/>
  <c r="O32" i="3" a="1"/>
  <c r="O32" i="3" s="1"/>
  <c r="P32" i="3"/>
  <c r="Q32" i="3" a="1"/>
  <c r="Q32" i="3" s="1"/>
  <c r="R32" i="3"/>
  <c r="S32" i="3" a="1"/>
  <c r="S32" i="3" s="1"/>
  <c r="J33" i="3"/>
  <c r="K33" i="3" a="1"/>
  <c r="K33" i="3"/>
  <c r="L33" i="3"/>
  <c r="M33" i="3" a="1"/>
  <c r="M33" i="3" s="1"/>
  <c r="N33" i="3"/>
  <c r="O33" i="3" a="1"/>
  <c r="O33" i="3" s="1"/>
  <c r="P33" i="3"/>
  <c r="Q33" i="3" a="1"/>
  <c r="Q33" i="3"/>
  <c r="R33" i="3"/>
  <c r="S33" i="3" a="1"/>
  <c r="S33" i="3"/>
  <c r="J34" i="3"/>
  <c r="K34" i="3" a="1"/>
  <c r="K34" i="3" s="1"/>
  <c r="L34" i="3"/>
  <c r="M34" i="3" a="1"/>
  <c r="M34" i="3" s="1"/>
  <c r="N34" i="3"/>
  <c r="O34" i="3" a="1"/>
  <c r="O34" i="3" s="1"/>
  <c r="P34" i="3"/>
  <c r="Q34" i="3" a="1"/>
  <c r="Q34" i="3"/>
  <c r="R34" i="3"/>
  <c r="S34" i="3" a="1"/>
  <c r="S34" i="3" s="1"/>
  <c r="J35" i="3"/>
  <c r="K35" i="3" a="1"/>
  <c r="K35" i="3" s="1"/>
  <c r="L35" i="3"/>
  <c r="M35" i="3" a="1"/>
  <c r="M35" i="3"/>
  <c r="N35" i="3"/>
  <c r="O35" i="3" a="1"/>
  <c r="O35" i="3"/>
  <c r="P35" i="3"/>
  <c r="Q35" i="3" a="1"/>
  <c r="Q35" i="3" s="1"/>
  <c r="R35" i="3"/>
  <c r="S35" i="3" a="1"/>
  <c r="S35" i="3" s="1"/>
  <c r="J36" i="3"/>
  <c r="K36" i="3" a="1"/>
  <c r="K36" i="3" s="1"/>
  <c r="L36" i="3"/>
  <c r="M36" i="3" a="1"/>
  <c r="M36" i="3"/>
  <c r="N36" i="3"/>
  <c r="O36" i="3" a="1"/>
  <c r="O36" i="3" s="1"/>
  <c r="P36" i="3"/>
  <c r="Q36" i="3" a="1"/>
  <c r="Q36" i="3" s="1"/>
  <c r="R36" i="3"/>
  <c r="S36" i="3" a="1"/>
  <c r="S36" i="3"/>
  <c r="J37" i="3"/>
  <c r="K37" i="3" a="1"/>
  <c r="K37" i="3"/>
  <c r="L37" i="3"/>
  <c r="M37" i="3" a="1"/>
  <c r="M37" i="3" s="1"/>
  <c r="N37" i="3"/>
  <c r="O37" i="3" a="1"/>
  <c r="O37" i="3" s="1"/>
  <c r="P37" i="3"/>
  <c r="Q37" i="3" a="1"/>
  <c r="Q37" i="3" s="1"/>
  <c r="R37" i="3"/>
  <c r="S37" i="3" a="1"/>
  <c r="S37" i="3"/>
  <c r="J38" i="3"/>
  <c r="K38" i="3" a="1"/>
  <c r="K38" i="3" s="1"/>
  <c r="L38" i="3"/>
  <c r="M38" i="3" a="1"/>
  <c r="M38" i="3" s="1"/>
  <c r="N38" i="3"/>
  <c r="O38" i="3" a="1"/>
  <c r="O38" i="3"/>
  <c r="P38" i="3"/>
  <c r="Q38" i="3" a="1"/>
  <c r="Q38" i="3"/>
  <c r="R38" i="3"/>
  <c r="S38" i="3" a="1"/>
  <c r="S38" i="3" s="1"/>
  <c r="J39" i="3"/>
  <c r="K39" i="3" a="1"/>
  <c r="K39" i="3" s="1"/>
  <c r="L39" i="3"/>
  <c r="M39" i="3" a="1"/>
  <c r="M39" i="3" s="1"/>
  <c r="N39" i="3"/>
  <c r="O39" i="3" a="1"/>
  <c r="O39" i="3"/>
  <c r="P39" i="3"/>
  <c r="Q39" i="3" a="1"/>
  <c r="Q39" i="3" s="1"/>
  <c r="R39" i="3"/>
  <c r="S39" i="3" a="1"/>
  <c r="S39" i="3" s="1"/>
  <c r="J40" i="3"/>
  <c r="K40" i="3" a="1"/>
  <c r="K40" i="3"/>
  <c r="L40" i="3"/>
  <c r="M40" i="3" a="1"/>
  <c r="M40" i="3"/>
  <c r="N40" i="3"/>
  <c r="O40" i="3" a="1"/>
  <c r="O40" i="3" s="1"/>
  <c r="P40" i="3"/>
  <c r="Q40" i="3" a="1"/>
  <c r="Q40" i="3" s="1"/>
  <c r="R40" i="3"/>
  <c r="S40" i="3" a="1"/>
  <c r="S40" i="3" s="1"/>
  <c r="J41" i="3"/>
  <c r="K41" i="3" a="1"/>
  <c r="K41" i="3"/>
  <c r="L41" i="3"/>
  <c r="M41" i="3" a="1"/>
  <c r="M41" i="3" s="1"/>
  <c r="N41" i="3"/>
  <c r="O41" i="3" a="1"/>
  <c r="O41" i="3" s="1"/>
  <c r="P41" i="3"/>
  <c r="Q41" i="3" a="1"/>
  <c r="Q41" i="3"/>
  <c r="R41" i="3"/>
  <c r="S41" i="3" a="1"/>
  <c r="S41" i="3"/>
  <c r="J42" i="3"/>
  <c r="K42" i="3" a="1"/>
  <c r="K42" i="3" s="1"/>
  <c r="L42" i="3"/>
  <c r="M42" i="3" a="1"/>
  <c r="M42" i="3" s="1"/>
  <c r="N42" i="3"/>
  <c r="O42" i="3" a="1"/>
  <c r="O42" i="3" s="1"/>
  <c r="P42" i="3"/>
  <c r="Q42" i="3" a="1"/>
  <c r="Q42" i="3"/>
  <c r="R42" i="3"/>
  <c r="S42" i="3" a="1"/>
  <c r="S42" i="3" s="1"/>
  <c r="J43" i="3"/>
  <c r="K43" i="3" a="1"/>
  <c r="K43" i="3" s="1"/>
  <c r="L43" i="3"/>
  <c r="M43" i="3" a="1"/>
  <c r="M43" i="3"/>
  <c r="N43" i="3"/>
  <c r="O43" i="3" a="1"/>
  <c r="O43" i="3"/>
  <c r="P43" i="3"/>
  <c r="Q43" i="3" a="1"/>
  <c r="Q43" i="3" s="1"/>
  <c r="R43" i="3"/>
  <c r="S43" i="3" a="1"/>
  <c r="S43" i="3" s="1"/>
  <c r="J44" i="3"/>
  <c r="K44" i="3" a="1"/>
  <c r="K44" i="3" s="1"/>
  <c r="L44" i="3"/>
  <c r="M44" i="3" a="1"/>
  <c r="M44" i="3"/>
  <c r="N44" i="3"/>
  <c r="O44" i="3" a="1"/>
  <c r="O44" i="3" s="1"/>
  <c r="P44" i="3"/>
  <c r="Q44" i="3" a="1"/>
  <c r="Q44" i="3" s="1"/>
  <c r="R44" i="3"/>
  <c r="S44" i="3" a="1"/>
  <c r="S44" i="3"/>
  <c r="J45" i="3"/>
  <c r="K45" i="3" a="1"/>
  <c r="K45" i="3"/>
  <c r="L45" i="3"/>
  <c r="M45" i="3" a="1"/>
  <c r="M45" i="3" s="1"/>
  <c r="N45" i="3"/>
  <c r="O45" i="3" a="1"/>
  <c r="O45" i="3" s="1"/>
  <c r="P45" i="3"/>
  <c r="Q45" i="3" a="1"/>
  <c r="Q45" i="3" s="1"/>
  <c r="R45" i="3"/>
  <c r="S45" i="3" a="1"/>
  <c r="S45" i="3"/>
  <c r="J46" i="3"/>
  <c r="K46" i="3" a="1"/>
  <c r="K46" i="3" s="1"/>
  <c r="L46" i="3"/>
  <c r="M46" i="3" a="1"/>
  <c r="M46" i="3" s="1"/>
  <c r="N46" i="3"/>
  <c r="O46" i="3" a="1"/>
  <c r="O46" i="3"/>
  <c r="P46" i="3"/>
  <c r="Q46" i="3" a="1"/>
  <c r="Q46" i="3"/>
  <c r="R46" i="3"/>
  <c r="S46" i="3" a="1"/>
  <c r="S46" i="3" s="1"/>
  <c r="J47" i="3"/>
  <c r="K47" i="3" a="1"/>
  <c r="K47" i="3" s="1"/>
  <c r="L47" i="3"/>
  <c r="M47" i="3" a="1"/>
  <c r="M47" i="3" s="1"/>
  <c r="N47" i="3"/>
  <c r="O47" i="3" a="1"/>
  <c r="O47" i="3"/>
  <c r="P47" i="3"/>
  <c r="Q47" i="3" a="1"/>
  <c r="Q47" i="3" s="1"/>
  <c r="R47" i="3"/>
  <c r="S47" i="3" a="1"/>
  <c r="S47" i="3" s="1"/>
  <c r="J48" i="3"/>
  <c r="K48" i="3" a="1"/>
  <c r="K48" i="3"/>
  <c r="L48" i="3"/>
  <c r="M48" i="3" a="1"/>
  <c r="M48" i="3"/>
  <c r="N48" i="3"/>
  <c r="O48" i="3" a="1"/>
  <c r="O48" i="3" s="1"/>
  <c r="P48" i="3"/>
  <c r="Q48" i="3" a="1"/>
  <c r="Q48" i="3" s="1"/>
  <c r="R48" i="3"/>
  <c r="S48" i="3" a="1"/>
  <c r="S48" i="3" s="1"/>
  <c r="J49" i="3"/>
  <c r="K49" i="3" a="1"/>
  <c r="K49" i="3"/>
  <c r="L49" i="3"/>
  <c r="M49" i="3" a="1"/>
  <c r="M49" i="3" s="1"/>
  <c r="N49" i="3"/>
  <c r="O49" i="3" a="1"/>
  <c r="O49" i="3" s="1"/>
  <c r="P49" i="3"/>
  <c r="Q49" i="3" a="1"/>
  <c r="Q49" i="3"/>
  <c r="R49" i="3"/>
  <c r="S49" i="3" a="1"/>
  <c r="S49" i="3"/>
  <c r="J50" i="3"/>
  <c r="K50" i="3" a="1"/>
  <c r="K50" i="3" s="1"/>
  <c r="L50" i="3"/>
  <c r="M50" i="3" a="1"/>
  <c r="M50" i="3" s="1"/>
  <c r="N50" i="3"/>
  <c r="O50" i="3" a="1"/>
  <c r="O50" i="3" s="1"/>
  <c r="P50" i="3"/>
  <c r="Q50" i="3" a="1"/>
  <c r="Q50" i="3"/>
  <c r="R50" i="3"/>
  <c r="S50" i="3" a="1"/>
  <c r="S50" i="3" s="1"/>
  <c r="J51" i="3"/>
  <c r="K51" i="3" a="1"/>
  <c r="K51" i="3" s="1"/>
  <c r="L51" i="3"/>
  <c r="M51" i="3" a="1"/>
  <c r="M51" i="3"/>
  <c r="N51" i="3"/>
  <c r="O51" i="3" a="1"/>
  <c r="O51" i="3"/>
  <c r="P51" i="3"/>
  <c r="Q51" i="3" a="1"/>
  <c r="Q51" i="3" s="1"/>
  <c r="R51" i="3"/>
  <c r="S51" i="3" a="1"/>
  <c r="S51" i="3" s="1"/>
  <c r="J52" i="3"/>
  <c r="K52" i="3" a="1"/>
  <c r="K52" i="3" s="1"/>
  <c r="L52" i="3"/>
  <c r="M52" i="3" a="1"/>
  <c r="M52" i="3"/>
  <c r="N52" i="3"/>
  <c r="O52" i="3" a="1"/>
  <c r="O52" i="3" s="1"/>
  <c r="P52" i="3"/>
  <c r="Q52" i="3" a="1"/>
  <c r="Q52" i="3" s="1"/>
  <c r="R52" i="3"/>
  <c r="S52" i="3" a="1"/>
  <c r="S52" i="3"/>
  <c r="J53" i="3"/>
  <c r="K53" i="3" a="1"/>
  <c r="K53" i="3"/>
  <c r="L53" i="3"/>
  <c r="M53" i="3" a="1"/>
  <c r="M53" i="3" s="1"/>
  <c r="N53" i="3"/>
  <c r="O53" i="3" a="1"/>
  <c r="O53" i="3" s="1"/>
  <c r="P53" i="3"/>
  <c r="Q53" i="3" a="1"/>
  <c r="Q53" i="3" s="1"/>
  <c r="R53" i="3"/>
  <c r="S53" i="3" a="1"/>
  <c r="S53" i="3"/>
  <c r="J54" i="3"/>
  <c r="K54" i="3" a="1"/>
  <c r="K54" i="3" s="1"/>
  <c r="L54" i="3"/>
  <c r="M54" i="3" a="1"/>
  <c r="M54" i="3" s="1"/>
  <c r="N54" i="3"/>
  <c r="O54" i="3" a="1"/>
  <c r="O54" i="3"/>
  <c r="P54" i="3"/>
  <c r="Q54" i="3" a="1"/>
  <c r="Q54" i="3"/>
  <c r="R54" i="3"/>
  <c r="S54" i="3" a="1"/>
  <c r="S54" i="3" s="1"/>
  <c r="J55" i="3"/>
  <c r="K55" i="3" a="1"/>
  <c r="K55" i="3" s="1"/>
  <c r="L55" i="3"/>
  <c r="M55" i="3" a="1"/>
  <c r="M55" i="3" s="1"/>
  <c r="N55" i="3"/>
  <c r="O55" i="3" a="1"/>
  <c r="O55" i="3"/>
  <c r="P55" i="3"/>
  <c r="Q55" i="3" a="1"/>
  <c r="Q55" i="3" s="1"/>
  <c r="R55" i="3"/>
  <c r="S55" i="3" a="1"/>
  <c r="S55" i="3" s="1"/>
  <c r="J56" i="3"/>
  <c r="K56" i="3" a="1"/>
  <c r="K56" i="3"/>
  <c r="L56" i="3"/>
  <c r="M56" i="3" a="1"/>
  <c r="M56" i="3"/>
  <c r="N56" i="3"/>
  <c r="O56" i="3" a="1"/>
  <c r="O56" i="3" s="1"/>
  <c r="P56" i="3"/>
  <c r="Q56" i="3" a="1"/>
  <c r="Q56" i="3" s="1"/>
  <c r="R56" i="3"/>
  <c r="S56" i="3" a="1"/>
  <c r="S56" i="3" s="1"/>
  <c r="J57" i="3"/>
  <c r="K57" i="3" a="1"/>
  <c r="K57" i="3"/>
  <c r="L57" i="3"/>
  <c r="M57" i="3" a="1"/>
  <c r="M57" i="3" s="1"/>
  <c r="N57" i="3"/>
  <c r="O57" i="3" a="1"/>
  <c r="O57" i="3" s="1"/>
  <c r="P57" i="3"/>
  <c r="Q57" i="3" a="1"/>
  <c r="Q57" i="3"/>
  <c r="R57" i="3"/>
  <c r="S57" i="3" a="1"/>
  <c r="S57" i="3"/>
  <c r="J58" i="3"/>
  <c r="K58" i="3" a="1"/>
  <c r="K58" i="3" s="1"/>
  <c r="L58" i="3"/>
  <c r="M58" i="3" a="1"/>
  <c r="M58" i="3" s="1"/>
  <c r="N58" i="3"/>
  <c r="O58" i="3" a="1"/>
  <c r="O58" i="3" s="1"/>
  <c r="P58" i="3"/>
  <c r="Q58" i="3" a="1"/>
  <c r="Q58" i="3"/>
  <c r="R58" i="3"/>
  <c r="S58" i="3" a="1"/>
  <c r="S58" i="3" s="1"/>
  <c r="J59" i="3"/>
  <c r="K59" i="3" a="1"/>
  <c r="K59" i="3" s="1"/>
  <c r="L59" i="3"/>
  <c r="M59" i="3" a="1"/>
  <c r="M59" i="3"/>
  <c r="N59" i="3"/>
  <c r="O59" i="3" a="1"/>
  <c r="O59" i="3"/>
  <c r="P59" i="3"/>
  <c r="Q59" i="3" a="1"/>
  <c r="Q59" i="3" s="1"/>
  <c r="R59" i="3"/>
  <c r="S59" i="3" a="1"/>
  <c r="S59" i="3" s="1"/>
  <c r="J60" i="3"/>
  <c r="K60" i="3" a="1"/>
  <c r="K60" i="3" s="1"/>
  <c r="L60" i="3"/>
  <c r="M60" i="3" a="1"/>
  <c r="M60" i="3"/>
  <c r="N60" i="3"/>
  <c r="O60" i="3" a="1"/>
  <c r="O60" i="3" s="1"/>
  <c r="P60" i="3"/>
  <c r="Q60" i="3" a="1"/>
  <c r="Q60" i="3" s="1"/>
  <c r="R60" i="3"/>
  <c r="S60" i="3" a="1"/>
  <c r="S60" i="3"/>
  <c r="J61" i="3"/>
  <c r="K61" i="3" a="1"/>
  <c r="K61" i="3"/>
  <c r="L61" i="3"/>
  <c r="M61" i="3" a="1"/>
  <c r="M61" i="3" s="1"/>
  <c r="N61" i="3"/>
  <c r="O61" i="3" a="1"/>
  <c r="O61" i="3" s="1"/>
  <c r="P61" i="3"/>
  <c r="Q61" i="3" a="1"/>
  <c r="Q61" i="3" s="1"/>
  <c r="R61" i="3"/>
  <c r="S61" i="3" a="1"/>
  <c r="S61" i="3"/>
  <c r="J62" i="3"/>
  <c r="K62" i="3" a="1"/>
  <c r="K62" i="3" s="1"/>
  <c r="L62" i="3"/>
  <c r="M62" i="3" a="1"/>
  <c r="M62" i="3" s="1"/>
  <c r="N62" i="3"/>
  <c r="O62" i="3" a="1"/>
  <c r="O62" i="3"/>
  <c r="P62" i="3"/>
  <c r="Q62" i="3" a="1"/>
  <c r="Q62" i="3"/>
  <c r="R62" i="3"/>
  <c r="S62" i="3" a="1"/>
  <c r="S62" i="3" s="1"/>
  <c r="J63" i="3"/>
  <c r="K63" i="3" a="1"/>
  <c r="K63" i="3" s="1"/>
  <c r="L63" i="3"/>
  <c r="M63" i="3" a="1"/>
  <c r="M63" i="3" s="1"/>
  <c r="N63" i="3"/>
  <c r="O63" i="3" a="1"/>
  <c r="O63" i="3"/>
  <c r="P63" i="3"/>
  <c r="Q63" i="3" a="1"/>
  <c r="Q63" i="3" s="1"/>
  <c r="R63" i="3"/>
  <c r="S63" i="3" a="1"/>
  <c r="S63" i="3" s="1"/>
  <c r="J64" i="3"/>
  <c r="K64" i="3" a="1"/>
  <c r="K64" i="3"/>
  <c r="L64" i="3"/>
  <c r="M64" i="3" a="1"/>
  <c r="M64" i="3"/>
  <c r="N64" i="3"/>
  <c r="O64" i="3" a="1"/>
  <c r="O64" i="3" s="1"/>
  <c r="P64" i="3"/>
  <c r="Q64" i="3" a="1"/>
  <c r="Q64" i="3" s="1"/>
  <c r="R64" i="3"/>
  <c r="S64" i="3" a="1"/>
  <c r="S64" i="3" s="1"/>
  <c r="J65" i="3"/>
  <c r="K65" i="3" a="1"/>
  <c r="K65" i="3"/>
  <c r="L65" i="3"/>
  <c r="M65" i="3" a="1"/>
  <c r="M65" i="3" s="1"/>
  <c r="N65" i="3"/>
  <c r="O65" i="3" a="1"/>
  <c r="O65" i="3" s="1"/>
  <c r="P65" i="3"/>
  <c r="Q65" i="3" a="1"/>
  <c r="Q65" i="3"/>
  <c r="R65" i="3"/>
  <c r="S65" i="3" a="1"/>
  <c r="S65" i="3"/>
  <c r="J66" i="3"/>
  <c r="K66" i="3" a="1"/>
  <c r="K66" i="3" s="1"/>
  <c r="L66" i="3"/>
  <c r="M66" i="3" a="1"/>
  <c r="M66" i="3" s="1"/>
  <c r="N66" i="3"/>
  <c r="O66" i="3" a="1"/>
  <c r="O66" i="3" s="1"/>
  <c r="P66" i="3"/>
  <c r="Q66" i="3" a="1"/>
  <c r="Q66" i="3"/>
  <c r="R66" i="3"/>
  <c r="S66" i="3" a="1"/>
  <c r="S66" i="3" s="1"/>
  <c r="J67" i="3"/>
  <c r="K67" i="3" a="1"/>
  <c r="K67" i="3" s="1"/>
  <c r="L67" i="3"/>
  <c r="M67" i="3" a="1"/>
  <c r="M67" i="3"/>
  <c r="N67" i="3"/>
  <c r="O67" i="3" a="1"/>
  <c r="O67" i="3"/>
  <c r="P67" i="3"/>
  <c r="Q67" i="3" a="1"/>
  <c r="Q67" i="3" s="1"/>
  <c r="R67" i="3"/>
  <c r="S67" i="3" a="1"/>
  <c r="S67" i="3"/>
  <c r="J68" i="3"/>
  <c r="K68" i="3" a="1"/>
  <c r="K68" i="3"/>
  <c r="L68" i="3"/>
  <c r="M68" i="3" a="1"/>
  <c r="M68" i="3"/>
  <c r="N68" i="3"/>
  <c r="O68" i="3" a="1"/>
  <c r="O68" i="3" s="1"/>
  <c r="P68" i="3"/>
  <c r="Q68" i="3" a="1"/>
  <c r="Q68" i="3"/>
  <c r="R68" i="3"/>
  <c r="S68" i="3" a="1"/>
  <c r="S68" i="3" s="1"/>
  <c r="J69" i="3"/>
  <c r="K69" i="3" a="1"/>
  <c r="K69" i="3"/>
  <c r="L69" i="3"/>
  <c r="M69" i="3" a="1"/>
  <c r="M69" i="3" s="1"/>
  <c r="N69" i="3"/>
  <c r="O69" i="3" a="1"/>
  <c r="O69" i="3" s="1"/>
  <c r="P69" i="3"/>
  <c r="Q69" i="3" a="1"/>
  <c r="Q69" i="3" s="1"/>
  <c r="R69" i="3"/>
  <c r="S69" i="3" a="1"/>
  <c r="S69" i="3"/>
  <c r="J70" i="3"/>
  <c r="K70" i="3" a="1"/>
  <c r="K70" i="3" s="1"/>
  <c r="L70" i="3"/>
  <c r="M70" i="3" a="1"/>
  <c r="M70" i="3" s="1"/>
  <c r="N70" i="3"/>
  <c r="O70" i="3" a="1"/>
  <c r="O70" i="3"/>
  <c r="P70" i="3"/>
  <c r="Q70" i="3" a="1"/>
  <c r="Q70" i="3"/>
  <c r="R70" i="3"/>
  <c r="S70" i="3" a="1"/>
  <c r="S70" i="3" s="1"/>
  <c r="J71" i="3"/>
  <c r="K71" i="3" a="1"/>
  <c r="K71" i="3"/>
  <c r="L71" i="3"/>
  <c r="M71" i="3" a="1"/>
  <c r="M71" i="3"/>
  <c r="N71" i="3"/>
  <c r="O71" i="3" a="1"/>
  <c r="O71" i="3"/>
  <c r="P71" i="3"/>
  <c r="Q71" i="3" a="1"/>
  <c r="Q71" i="3" s="1"/>
  <c r="R71" i="3"/>
  <c r="S71" i="3" a="1"/>
  <c r="S71" i="3"/>
  <c r="J72" i="3"/>
  <c r="K72" i="3" a="1"/>
  <c r="K72" i="3" s="1"/>
  <c r="L72" i="3"/>
  <c r="M72" i="3" a="1"/>
  <c r="M72" i="3"/>
  <c r="N72" i="3"/>
  <c r="O72" i="3" a="1"/>
  <c r="O72" i="3" s="1"/>
  <c r="P72" i="3"/>
  <c r="Q72" i="3" a="1"/>
  <c r="Q72" i="3" s="1"/>
  <c r="R72" i="3"/>
  <c r="S72" i="3" a="1"/>
  <c r="S72" i="3" s="1"/>
  <c r="J73" i="3"/>
  <c r="K73" i="3" a="1"/>
  <c r="K73" i="3"/>
  <c r="L73" i="3"/>
  <c r="M73" i="3" a="1"/>
  <c r="M73" i="3"/>
  <c r="N73" i="3"/>
  <c r="O73" i="3" a="1"/>
  <c r="O73" i="3" s="1"/>
  <c r="P73" i="3"/>
  <c r="Q73" i="3" a="1"/>
  <c r="Q73" i="3" s="1"/>
  <c r="R73" i="3"/>
  <c r="S73" i="3" a="1"/>
  <c r="S73" i="3"/>
  <c r="J74" i="3"/>
  <c r="K74" i="3" a="1"/>
  <c r="K74" i="3"/>
  <c r="L74" i="3"/>
  <c r="M74" i="3" a="1"/>
  <c r="M74" i="3" s="1"/>
  <c r="N74" i="3"/>
  <c r="O74" i="3" a="1"/>
  <c r="O74" i="3" s="1"/>
  <c r="P74" i="3"/>
  <c r="Q74" i="3" a="1"/>
  <c r="Q74" i="3"/>
  <c r="R74" i="3"/>
  <c r="S74" i="3" a="1"/>
  <c r="S74" i="3"/>
  <c r="J75" i="3"/>
  <c r="K75" i="3" a="1"/>
  <c r="K75" i="3" s="1"/>
  <c r="L75" i="3"/>
  <c r="M75" i="3" a="1"/>
  <c r="M75" i="3" s="1"/>
  <c r="N75" i="3"/>
  <c r="O75" i="3" a="1"/>
  <c r="O75" i="3"/>
  <c r="P75" i="3"/>
  <c r="Q75" i="3" a="1"/>
  <c r="Q75" i="3"/>
  <c r="R75" i="3"/>
  <c r="S75" i="3" a="1"/>
  <c r="S75" i="3" s="1"/>
  <c r="J76" i="3"/>
  <c r="K76" i="3" a="1"/>
  <c r="K76" i="3" s="1"/>
  <c r="L76" i="3"/>
  <c r="M76" i="3" a="1"/>
  <c r="M76" i="3"/>
  <c r="N76" i="3"/>
  <c r="O76" i="3" a="1"/>
  <c r="O76" i="3"/>
  <c r="P76" i="3"/>
  <c r="Q76" i="3" a="1"/>
  <c r="Q76" i="3" s="1"/>
  <c r="R76" i="3"/>
  <c r="S76" i="3" a="1"/>
  <c r="S76" i="3" s="1"/>
  <c r="J77" i="3"/>
  <c r="K77" i="3" a="1"/>
  <c r="K77" i="3"/>
  <c r="L77" i="3"/>
  <c r="M77" i="3" a="1"/>
  <c r="M77" i="3"/>
  <c r="N77" i="3"/>
  <c r="O77" i="3" a="1"/>
  <c r="O77" i="3" s="1"/>
  <c r="P77" i="3"/>
  <c r="Q77" i="3" a="1"/>
  <c r="Q77" i="3" s="1"/>
  <c r="R77" i="3"/>
  <c r="S77" i="3" a="1"/>
  <c r="S77" i="3"/>
  <c r="J78" i="3"/>
  <c r="K78" i="3" a="1"/>
  <c r="K78" i="3"/>
  <c r="L78" i="3"/>
  <c r="M78" i="3" a="1"/>
  <c r="M78" i="3" s="1"/>
  <c r="N78" i="3"/>
  <c r="O78" i="3" a="1"/>
  <c r="O78" i="3" s="1"/>
  <c r="P78" i="3"/>
  <c r="Q78" i="3" a="1"/>
  <c r="Q78" i="3"/>
  <c r="R78" i="3"/>
  <c r="S78" i="3" a="1"/>
  <c r="S78" i="3"/>
  <c r="J79" i="3"/>
  <c r="K79" i="3" a="1"/>
  <c r="K79" i="3" s="1"/>
  <c r="L79" i="3"/>
  <c r="M79" i="3" a="1"/>
  <c r="M79" i="3" s="1"/>
  <c r="N79" i="3"/>
  <c r="O79" i="3" a="1"/>
  <c r="O79" i="3"/>
  <c r="P79" i="3"/>
  <c r="Q79" i="3" a="1"/>
  <c r="Q79" i="3"/>
  <c r="R79" i="3"/>
  <c r="S79" i="3" a="1"/>
  <c r="S79" i="3" s="1"/>
  <c r="J80" i="3"/>
  <c r="K80" i="3" a="1"/>
  <c r="K80" i="3" s="1"/>
  <c r="L80" i="3"/>
  <c r="M80" i="3" a="1"/>
  <c r="M80" i="3"/>
  <c r="N80" i="3"/>
  <c r="O80" i="3" a="1"/>
  <c r="O80" i="3"/>
  <c r="P80" i="3"/>
  <c r="Q80" i="3" a="1"/>
  <c r="Q80" i="3" s="1"/>
  <c r="R80" i="3"/>
  <c r="S80" i="3" a="1"/>
  <c r="S80" i="3" s="1"/>
  <c r="J81" i="3"/>
  <c r="K81" i="3" a="1"/>
  <c r="K81" i="3"/>
  <c r="L81" i="3"/>
  <c r="M81" i="3" a="1"/>
  <c r="M81" i="3"/>
  <c r="N81" i="3"/>
  <c r="O81" i="3" a="1"/>
  <c r="O81" i="3" s="1"/>
  <c r="P81" i="3"/>
  <c r="Q81" i="3" a="1"/>
  <c r="Q81" i="3" s="1"/>
  <c r="R81" i="3"/>
  <c r="S81" i="3" a="1"/>
  <c r="S81" i="3"/>
  <c r="J82" i="3"/>
  <c r="K82" i="3" a="1"/>
  <c r="K82" i="3"/>
  <c r="L82" i="3"/>
  <c r="M82" i="3" a="1"/>
  <c r="M82" i="3" s="1"/>
  <c r="N82" i="3"/>
  <c r="O82" i="3" a="1"/>
  <c r="O82" i="3" s="1"/>
  <c r="P82" i="3"/>
  <c r="Q82" i="3" a="1"/>
  <c r="Q82" i="3"/>
  <c r="R82" i="3"/>
  <c r="S82" i="3" a="1"/>
  <c r="S82" i="3"/>
  <c r="J83" i="3"/>
  <c r="K83" i="3" a="1"/>
  <c r="K83" i="3" s="1"/>
  <c r="L83" i="3"/>
  <c r="M83" i="3" a="1"/>
  <c r="M83" i="3" s="1"/>
  <c r="N83" i="3"/>
  <c r="O83" i="3" a="1"/>
  <c r="O83" i="3"/>
  <c r="P83" i="3"/>
  <c r="Q83" i="3" a="1"/>
  <c r="Q83" i="3"/>
  <c r="R83" i="3"/>
  <c r="S83" i="3" a="1"/>
  <c r="S83" i="3" s="1"/>
  <c r="J84" i="3"/>
  <c r="K84" i="3" a="1"/>
  <c r="K84" i="3" s="1"/>
  <c r="L84" i="3"/>
  <c r="M84" i="3" a="1"/>
  <c r="M84" i="3"/>
  <c r="N84" i="3"/>
  <c r="O84" i="3" a="1"/>
  <c r="O84" i="3"/>
  <c r="P84" i="3"/>
  <c r="Q84" i="3" a="1"/>
  <c r="Q84" i="3" s="1"/>
  <c r="R84" i="3"/>
  <c r="S84" i="3" a="1"/>
  <c r="S84" i="3" s="1"/>
  <c r="J85" i="3"/>
  <c r="K85" i="3" a="1"/>
  <c r="K85" i="3"/>
  <c r="L85" i="3"/>
  <c r="M85" i="3" a="1"/>
  <c r="M85" i="3"/>
  <c r="N85" i="3"/>
  <c r="O85" i="3" a="1"/>
  <c r="O85" i="3" s="1"/>
  <c r="P85" i="3"/>
  <c r="Q85" i="3" a="1"/>
  <c r="Q85" i="3" s="1"/>
  <c r="R85" i="3"/>
  <c r="S85" i="3" a="1"/>
  <c r="S85" i="3"/>
  <c r="J86" i="3"/>
  <c r="K86" i="3" a="1"/>
  <c r="K86" i="3"/>
  <c r="L86" i="3"/>
  <c r="M86" i="3" a="1"/>
  <c r="M86" i="3" s="1"/>
  <c r="N86" i="3"/>
  <c r="O86" i="3" a="1"/>
  <c r="O86" i="3" s="1"/>
  <c r="P86" i="3"/>
  <c r="Q86" i="3" a="1"/>
  <c r="Q86" i="3"/>
  <c r="R86" i="3"/>
  <c r="S86" i="3" a="1"/>
  <c r="S86" i="3"/>
  <c r="J87" i="3"/>
  <c r="K87" i="3" a="1"/>
  <c r="K87" i="3" s="1"/>
  <c r="L87" i="3"/>
  <c r="M87" i="3" a="1"/>
  <c r="M87" i="3" s="1"/>
  <c r="N87" i="3"/>
  <c r="O87" i="3" a="1"/>
  <c r="O87" i="3"/>
  <c r="P87" i="3"/>
  <c r="Q87" i="3" a="1"/>
  <c r="Q87" i="3"/>
  <c r="R87" i="3"/>
  <c r="S87" i="3" a="1"/>
  <c r="S87" i="3" s="1"/>
  <c r="J88" i="3"/>
  <c r="K88" i="3" a="1"/>
  <c r="K88" i="3" s="1"/>
  <c r="L88" i="3"/>
  <c r="M88" i="3" a="1"/>
  <c r="M88" i="3"/>
  <c r="N88" i="3"/>
  <c r="O88" i="3" a="1"/>
  <c r="O88" i="3"/>
  <c r="P88" i="3"/>
  <c r="Q88" i="3" a="1"/>
  <c r="Q88" i="3" s="1"/>
  <c r="R88" i="3"/>
  <c r="S88" i="3" a="1"/>
  <c r="S88" i="3" s="1"/>
  <c r="J89" i="3"/>
  <c r="K89" i="3" a="1"/>
  <c r="K89" i="3"/>
  <c r="L89" i="3"/>
  <c r="M89" i="3" a="1"/>
  <c r="M89" i="3"/>
  <c r="N89" i="3"/>
  <c r="O89" i="3" a="1"/>
  <c r="O89" i="3" s="1"/>
  <c r="P89" i="3"/>
  <c r="Q89" i="3" a="1"/>
  <c r="Q89" i="3" s="1"/>
  <c r="R89" i="3"/>
  <c r="S89" i="3" a="1"/>
  <c r="S89" i="3"/>
  <c r="J90" i="3"/>
  <c r="K90" i="3" a="1"/>
  <c r="K90" i="3"/>
  <c r="L90" i="3"/>
  <c r="M90" i="3" a="1"/>
  <c r="M90" i="3" s="1"/>
  <c r="N90" i="3"/>
  <c r="O90" i="3" a="1"/>
  <c r="O90" i="3" s="1"/>
  <c r="P90" i="3"/>
  <c r="Q90" i="3" a="1"/>
  <c r="Q90" i="3"/>
  <c r="R90" i="3"/>
  <c r="S90" i="3" a="1"/>
  <c r="S90" i="3"/>
  <c r="J91" i="3"/>
  <c r="K91" i="3" a="1"/>
  <c r="K91" i="3" s="1"/>
  <c r="L91" i="3"/>
  <c r="M91" i="3" a="1"/>
  <c r="M91" i="3" s="1"/>
  <c r="N91" i="3"/>
  <c r="O91" i="3" a="1"/>
  <c r="O91" i="3"/>
  <c r="P91" i="3"/>
  <c r="Q91" i="3" a="1"/>
  <c r="Q91" i="3"/>
  <c r="R91" i="3"/>
  <c r="S91" i="3" a="1"/>
  <c r="S91" i="3" s="1"/>
  <c r="J92" i="3"/>
  <c r="K92" i="3" a="1"/>
  <c r="K92" i="3" s="1"/>
  <c r="L92" i="3"/>
  <c r="M92" i="3" a="1"/>
  <c r="M92" i="3"/>
  <c r="N92" i="3"/>
  <c r="O92" i="3" a="1"/>
  <c r="O92" i="3"/>
  <c r="P92" i="3"/>
  <c r="Q92" i="3" a="1"/>
  <c r="Q92" i="3" s="1"/>
  <c r="R92" i="3"/>
  <c r="S92" i="3" a="1"/>
  <c r="S92" i="3" s="1"/>
  <c r="J93" i="3"/>
  <c r="K93" i="3" a="1"/>
  <c r="K93" i="3"/>
  <c r="L93" i="3"/>
  <c r="M93" i="3" a="1"/>
  <c r="M93" i="3"/>
  <c r="N93" i="3"/>
  <c r="O93" i="3" a="1"/>
  <c r="O93" i="3" s="1"/>
  <c r="P93" i="3"/>
  <c r="Q93" i="3" a="1"/>
  <c r="Q93" i="3" s="1"/>
  <c r="R93" i="3"/>
  <c r="S93" i="3" a="1"/>
  <c r="S93" i="3"/>
  <c r="J94" i="3"/>
  <c r="K94" i="3" a="1"/>
  <c r="K94" i="3"/>
  <c r="L94" i="3"/>
  <c r="M94" i="3" a="1"/>
  <c r="M94" i="3" s="1"/>
  <c r="N94" i="3"/>
  <c r="O94" i="3" a="1"/>
  <c r="O94" i="3" s="1"/>
  <c r="P94" i="3"/>
  <c r="Q94" i="3" a="1"/>
  <c r="Q94" i="3"/>
  <c r="R94" i="3"/>
  <c r="S94" i="3" a="1"/>
  <c r="S94" i="3"/>
  <c r="J95" i="3"/>
  <c r="K95" i="3" a="1"/>
  <c r="K95" i="3" s="1"/>
  <c r="L95" i="3"/>
  <c r="M95" i="3" a="1"/>
  <c r="M95" i="3" s="1"/>
  <c r="N95" i="3"/>
  <c r="O95" i="3" a="1"/>
  <c r="O95" i="3"/>
  <c r="P95" i="3"/>
  <c r="Q95" i="3" a="1"/>
  <c r="Q95" i="3"/>
  <c r="R95" i="3"/>
  <c r="S95" i="3" a="1"/>
  <c r="S95" i="3" s="1"/>
  <c r="J96" i="3"/>
  <c r="K96" i="3" a="1"/>
  <c r="K96" i="3" s="1"/>
  <c r="L96" i="3"/>
  <c r="M96" i="3" a="1"/>
  <c r="M96" i="3"/>
  <c r="N96" i="3"/>
  <c r="O96" i="3" a="1"/>
  <c r="O96" i="3"/>
  <c r="P96" i="3"/>
  <c r="Q96" i="3" a="1"/>
  <c r="Q96" i="3" s="1"/>
  <c r="R96" i="3"/>
  <c r="S96" i="3" a="1"/>
  <c r="S96" i="3" s="1"/>
  <c r="J97" i="3"/>
  <c r="K97" i="3" a="1"/>
  <c r="K97" i="3"/>
  <c r="L97" i="3"/>
  <c r="M97" i="3" a="1"/>
  <c r="M97" i="3"/>
  <c r="N97" i="3"/>
  <c r="O97" i="3" a="1"/>
  <c r="O97" i="3" s="1"/>
  <c r="P97" i="3"/>
  <c r="Q97" i="3" a="1"/>
  <c r="Q97" i="3" s="1"/>
  <c r="R97" i="3"/>
  <c r="S97" i="3" a="1"/>
  <c r="S97" i="3"/>
  <c r="J98" i="3"/>
  <c r="K98" i="3" a="1"/>
  <c r="K98" i="3"/>
  <c r="L98" i="3"/>
  <c r="M98" i="3" a="1"/>
  <c r="M98" i="3" s="1"/>
  <c r="N98" i="3"/>
  <c r="O98" i="3" a="1"/>
  <c r="O98" i="3" s="1"/>
  <c r="P98" i="3"/>
  <c r="Q98" i="3" a="1"/>
  <c r="Q98" i="3"/>
  <c r="R98" i="3"/>
  <c r="S98" i="3" a="1"/>
  <c r="S98" i="3"/>
  <c r="J99" i="3"/>
  <c r="K99" i="3" a="1"/>
  <c r="K99" i="3" s="1"/>
  <c r="L99" i="3"/>
  <c r="M99" i="3" a="1"/>
  <c r="M99" i="3" s="1"/>
  <c r="N99" i="3"/>
  <c r="O99" i="3" a="1"/>
  <c r="O99" i="3"/>
  <c r="P99" i="3"/>
  <c r="Q99" i="3" a="1"/>
  <c r="Q99" i="3"/>
  <c r="R99" i="3"/>
  <c r="S99" i="3" a="1"/>
  <c r="S99" i="3" s="1"/>
  <c r="J100" i="3"/>
  <c r="K100" i="3" a="1"/>
  <c r="K100" i="3" s="1"/>
  <c r="L100" i="3"/>
  <c r="M100" i="3" a="1"/>
  <c r="M100" i="3"/>
  <c r="N100" i="3"/>
  <c r="O100" i="3" a="1"/>
  <c r="O100" i="3"/>
  <c r="P100" i="3"/>
  <c r="Q100" i="3" a="1"/>
  <c r="Q100" i="3" s="1"/>
  <c r="R100" i="3"/>
  <c r="S100" i="3" a="1"/>
  <c r="S100" i="3" s="1"/>
  <c r="J101" i="3"/>
  <c r="K101" i="3" a="1"/>
  <c r="K101" i="3"/>
  <c r="L101" i="3"/>
  <c r="M101" i="3" a="1"/>
  <c r="M101" i="3"/>
  <c r="N101" i="3"/>
  <c r="O101" i="3" a="1"/>
  <c r="O101" i="3" s="1"/>
  <c r="P101" i="3"/>
  <c r="Q101" i="3" a="1"/>
  <c r="Q101" i="3" s="1"/>
  <c r="R101" i="3"/>
  <c r="S101" i="3" a="1"/>
  <c r="S101" i="3"/>
  <c r="J102" i="3"/>
  <c r="K102" i="3" a="1"/>
  <c r="K102" i="3"/>
  <c r="L102" i="3"/>
  <c r="M102" i="3" a="1"/>
  <c r="M102" i="3" s="1"/>
  <c r="N102" i="3"/>
  <c r="O102" i="3" a="1"/>
  <c r="O102" i="3" s="1"/>
  <c r="P102" i="3"/>
  <c r="Q102" i="3" a="1"/>
  <c r="Q102" i="3"/>
  <c r="R102" i="3"/>
  <c r="S102" i="3" a="1"/>
  <c r="S102" i="3"/>
  <c r="J103" i="3"/>
  <c r="K103" i="3" a="1"/>
  <c r="K103" i="3" s="1"/>
  <c r="L103" i="3"/>
  <c r="M103" i="3" a="1"/>
  <c r="M103" i="3" s="1"/>
  <c r="N103" i="3"/>
  <c r="O103" i="3" a="1"/>
  <c r="O103" i="3"/>
  <c r="P103" i="3"/>
  <c r="Q103" i="3" a="1"/>
  <c r="Q103" i="3"/>
  <c r="R103" i="3"/>
  <c r="S103" i="3" a="1"/>
  <c r="S103" i="3" s="1"/>
  <c r="J104" i="3"/>
  <c r="K104" i="3" a="1"/>
  <c r="K104" i="3" s="1"/>
  <c r="L104" i="3"/>
  <c r="M104" i="3" a="1"/>
  <c r="M104" i="3"/>
  <c r="N104" i="3"/>
  <c r="O104" i="3" a="1"/>
  <c r="O104" i="3"/>
  <c r="P104" i="3"/>
  <c r="Q104" i="3" a="1"/>
  <c r="Q104" i="3" s="1"/>
  <c r="R104" i="3"/>
  <c r="S104" i="3" a="1"/>
  <c r="S104" i="3" s="1"/>
  <c r="J105" i="3"/>
  <c r="K105" i="3" a="1"/>
  <c r="K105" i="3"/>
  <c r="L105" i="3"/>
  <c r="M105" i="3" a="1"/>
  <c r="M105" i="3"/>
  <c r="N105" i="3"/>
  <c r="O105" i="3" a="1"/>
  <c r="O105" i="3" s="1"/>
  <c r="P105" i="3"/>
  <c r="Q105" i="3" a="1"/>
  <c r="Q105" i="3" s="1"/>
  <c r="R105" i="3"/>
  <c r="S105" i="3" a="1"/>
  <c r="S105" i="3"/>
  <c r="J106" i="3"/>
  <c r="K106" i="3" a="1"/>
  <c r="K106" i="3"/>
  <c r="L106" i="3"/>
  <c r="M106" i="3" a="1"/>
  <c r="M106" i="3" s="1"/>
  <c r="N106" i="3"/>
  <c r="O106" i="3" a="1"/>
  <c r="O106" i="3" s="1"/>
  <c r="P106" i="3"/>
  <c r="Q106" i="3" a="1"/>
  <c r="Q106" i="3"/>
  <c r="R106" i="3"/>
  <c r="S106" i="3" a="1"/>
  <c r="S106" i="3"/>
  <c r="J107" i="3"/>
  <c r="K107" i="3" a="1"/>
  <c r="K107" i="3" s="1"/>
  <c r="L107" i="3"/>
  <c r="M107" i="3" a="1"/>
  <c r="M107" i="3" s="1"/>
  <c r="N107" i="3"/>
  <c r="O107" i="3" a="1"/>
  <c r="O107" i="3"/>
  <c r="P107" i="3"/>
  <c r="Q107" i="3" a="1"/>
  <c r="Q107" i="3"/>
  <c r="R107" i="3"/>
  <c r="S107" i="3" a="1"/>
  <c r="S107" i="3" s="1"/>
  <c r="J108" i="3"/>
  <c r="K108" i="3" a="1"/>
  <c r="K108" i="3" s="1"/>
  <c r="L108" i="3"/>
  <c r="M108" i="3" a="1"/>
  <c r="M108" i="3"/>
  <c r="N108" i="3"/>
  <c r="O108" i="3" a="1"/>
  <c r="O108" i="3"/>
  <c r="P108" i="3"/>
  <c r="Q108" i="3" a="1"/>
  <c r="Q108" i="3" s="1"/>
  <c r="R108" i="3"/>
  <c r="S108" i="3" a="1"/>
  <c r="S108" i="3" s="1"/>
  <c r="J109" i="3"/>
  <c r="K109" i="3" a="1"/>
  <c r="K109" i="3"/>
  <c r="L109" i="3"/>
  <c r="M109" i="3" a="1"/>
  <c r="M109" i="3"/>
  <c r="N109" i="3"/>
  <c r="O109" i="3" a="1"/>
  <c r="O109" i="3" s="1"/>
  <c r="P109" i="3"/>
  <c r="Q109" i="3" a="1"/>
  <c r="Q109" i="3" s="1"/>
  <c r="R109" i="3"/>
  <c r="S109" i="3" a="1"/>
  <c r="S109" i="3"/>
  <c r="J110" i="3"/>
  <c r="K110" i="3" a="1"/>
  <c r="K110" i="3"/>
  <c r="L110" i="3"/>
  <c r="M110" i="3" a="1"/>
  <c r="M110" i="3" s="1"/>
  <c r="N110" i="3"/>
  <c r="O110" i="3" a="1"/>
  <c r="O110" i="3" s="1"/>
  <c r="P110" i="3"/>
  <c r="Q110" i="3" a="1"/>
  <c r="Q110" i="3"/>
  <c r="R110" i="3"/>
  <c r="S110" i="3" a="1"/>
  <c r="S110" i="3"/>
  <c r="J111" i="3"/>
  <c r="K111" i="3" a="1"/>
  <c r="K111" i="3" s="1"/>
  <c r="L111" i="3"/>
  <c r="M111" i="3" a="1"/>
  <c r="M111" i="3" s="1"/>
  <c r="N111" i="3"/>
  <c r="O111" i="3" a="1"/>
  <c r="O111" i="3"/>
  <c r="P111" i="3"/>
  <c r="Q111" i="3" a="1"/>
  <c r="Q111" i="3"/>
  <c r="R111" i="3"/>
  <c r="S111" i="3" a="1"/>
  <c r="S111" i="3" s="1"/>
  <c r="J112" i="3"/>
  <c r="K112" i="3" a="1"/>
  <c r="K112" i="3" s="1"/>
  <c r="L112" i="3"/>
  <c r="M112" i="3" a="1"/>
  <c r="M112" i="3"/>
  <c r="N112" i="3"/>
  <c r="O112" i="3" a="1"/>
  <c r="O112" i="3"/>
  <c r="P112" i="3"/>
  <c r="Q112" i="3" a="1"/>
  <c r="Q112" i="3" s="1"/>
  <c r="R112" i="3"/>
  <c r="S112" i="3" a="1"/>
  <c r="S112" i="3" s="1"/>
  <c r="J113" i="3"/>
  <c r="K113" i="3" a="1"/>
  <c r="K113" i="3"/>
  <c r="L113" i="3"/>
  <c r="M113" i="3" a="1"/>
  <c r="M113" i="3"/>
  <c r="N113" i="3"/>
  <c r="O113" i="3" a="1"/>
  <c r="O113" i="3" s="1"/>
  <c r="P113" i="3"/>
  <c r="Q113" i="3" a="1"/>
  <c r="Q113" i="3" s="1"/>
  <c r="R113" i="3"/>
  <c r="S113" i="3" a="1"/>
  <c r="S113" i="3"/>
  <c r="J114" i="3"/>
  <c r="K114" i="3" a="1"/>
  <c r="K114" i="3"/>
  <c r="L114" i="3"/>
  <c r="M114" i="3" a="1"/>
  <c r="M114" i="3" s="1"/>
  <c r="N114" i="3"/>
  <c r="O114" i="3" a="1"/>
  <c r="O114" i="3" s="1"/>
  <c r="P114" i="3"/>
  <c r="Q114" i="3" a="1"/>
  <c r="Q114" i="3"/>
  <c r="R114" i="3"/>
  <c r="S114" i="3" a="1"/>
  <c r="S114" i="3"/>
  <c r="J115" i="3"/>
  <c r="K115" i="3" a="1"/>
  <c r="K115" i="3" s="1"/>
  <c r="L115" i="3"/>
  <c r="M115" i="3" a="1"/>
  <c r="M115" i="3" s="1"/>
  <c r="N115" i="3"/>
  <c r="O115" i="3" a="1"/>
  <c r="O115" i="3"/>
  <c r="P115" i="3"/>
  <c r="Q115" i="3" a="1"/>
  <c r="Q115" i="3"/>
  <c r="R115" i="3"/>
  <c r="S115" i="3" a="1"/>
  <c r="S115" i="3" s="1"/>
  <c r="J116" i="3"/>
  <c r="K116" i="3" a="1"/>
  <c r="K116" i="3" s="1"/>
  <c r="L116" i="3"/>
  <c r="M116" i="3" a="1"/>
  <c r="M116" i="3"/>
  <c r="N116" i="3"/>
  <c r="O116" i="3" a="1"/>
  <c r="O116" i="3"/>
  <c r="P116" i="3"/>
  <c r="Q116" i="3" a="1"/>
  <c r="Q116" i="3" s="1"/>
  <c r="R116" i="3"/>
  <c r="S116" i="3" a="1"/>
  <c r="S116" i="3" s="1"/>
  <c r="J117" i="3"/>
  <c r="K117" i="3" a="1"/>
  <c r="K117" i="3"/>
  <c r="L117" i="3"/>
  <c r="M117" i="3" a="1"/>
  <c r="M117" i="3"/>
  <c r="N117" i="3"/>
  <c r="O117" i="3" a="1"/>
  <c r="O117" i="3" s="1"/>
  <c r="P117" i="3"/>
  <c r="Q117" i="3" a="1"/>
  <c r="Q117" i="3" s="1"/>
  <c r="R117" i="3"/>
  <c r="S117" i="3" a="1"/>
  <c r="S117" i="3"/>
  <c r="J118" i="3"/>
  <c r="K118" i="3" a="1"/>
  <c r="K118" i="3"/>
  <c r="L118" i="3"/>
  <c r="M118" i="3" a="1"/>
  <c r="M118" i="3" s="1"/>
  <c r="N118" i="3"/>
  <c r="O118" i="3" a="1"/>
  <c r="O118" i="3" s="1"/>
  <c r="P118" i="3"/>
  <c r="Q118" i="3" a="1"/>
  <c r="Q118" i="3"/>
  <c r="R118" i="3"/>
  <c r="S118" i="3" a="1"/>
  <c r="S118" i="3"/>
  <c r="J119" i="3"/>
  <c r="K119" i="3" a="1"/>
  <c r="K119" i="3" s="1"/>
  <c r="L119" i="3"/>
  <c r="M119" i="3" a="1"/>
  <c r="M119" i="3" s="1"/>
  <c r="N119" i="3"/>
  <c r="O119" i="3" a="1"/>
  <c r="O119" i="3"/>
  <c r="P119" i="3"/>
  <c r="Q119" i="3" a="1"/>
  <c r="Q119" i="3"/>
  <c r="R119" i="3"/>
  <c r="S119" i="3" a="1"/>
  <c r="S119" i="3" s="1"/>
  <c r="J120" i="3"/>
  <c r="K120" i="3" a="1"/>
  <c r="K120" i="3" s="1"/>
  <c r="L120" i="3"/>
  <c r="M120" i="3" a="1"/>
  <c r="M120" i="3"/>
  <c r="N120" i="3"/>
  <c r="O120" i="3" a="1"/>
  <c r="O120" i="3"/>
  <c r="P120" i="3"/>
  <c r="Q120" i="3" a="1"/>
  <c r="Q120" i="3" s="1"/>
  <c r="R120" i="3"/>
  <c r="S120" i="3" a="1"/>
  <c r="S120" i="3" s="1"/>
  <c r="J121" i="3"/>
  <c r="K121" i="3" a="1"/>
  <c r="K121" i="3"/>
  <c r="L121" i="3"/>
  <c r="M121" i="3" a="1"/>
  <c r="M121" i="3"/>
  <c r="N121" i="3"/>
  <c r="O121" i="3" a="1"/>
  <c r="O121" i="3" s="1"/>
  <c r="P121" i="3"/>
  <c r="Q121" i="3" a="1"/>
  <c r="Q121" i="3" s="1"/>
  <c r="R121" i="3"/>
  <c r="S121" i="3" a="1"/>
  <c r="S121" i="3"/>
  <c r="J122" i="3"/>
  <c r="K122" i="3" a="1"/>
  <c r="K122" i="3"/>
  <c r="L122" i="3"/>
  <c r="M122" i="3" a="1"/>
  <c r="M122" i="3" s="1"/>
  <c r="N122" i="3"/>
  <c r="O122" i="3" a="1"/>
  <c r="O122" i="3" s="1"/>
  <c r="P122" i="3"/>
  <c r="Q122" i="3" a="1"/>
  <c r="Q122" i="3"/>
  <c r="R122" i="3"/>
  <c r="S122" i="3" a="1"/>
  <c r="S122" i="3"/>
  <c r="J123" i="3"/>
  <c r="K123" i="3" a="1"/>
  <c r="K123" i="3" s="1"/>
  <c r="L123" i="3"/>
  <c r="M123" i="3" a="1"/>
  <c r="M123" i="3" s="1"/>
  <c r="N123" i="3"/>
  <c r="O123" i="3" a="1"/>
  <c r="O123" i="3"/>
  <c r="P123" i="3"/>
  <c r="Q123" i="3" a="1"/>
  <c r="Q123" i="3"/>
  <c r="R123" i="3"/>
  <c r="S123" i="3" a="1"/>
  <c r="S123" i="3" s="1"/>
  <c r="J124" i="3"/>
  <c r="K124" i="3" a="1"/>
  <c r="K124" i="3" s="1"/>
  <c r="L124" i="3"/>
  <c r="M124" i="3" a="1"/>
  <c r="M124" i="3"/>
  <c r="N124" i="3"/>
  <c r="O124" i="3" a="1"/>
  <c r="O124" i="3"/>
  <c r="P124" i="3"/>
  <c r="Q124" i="3" a="1"/>
  <c r="Q124" i="3" s="1"/>
  <c r="R124" i="3"/>
  <c r="S124" i="3" a="1"/>
  <c r="S124" i="3" s="1"/>
  <c r="J125" i="3"/>
  <c r="K125" i="3" a="1"/>
  <c r="K125" i="3"/>
  <c r="L125" i="3"/>
  <c r="M125" i="3" a="1"/>
  <c r="M125" i="3"/>
  <c r="N125" i="3"/>
  <c r="O125" i="3" a="1"/>
  <c r="O125" i="3" s="1"/>
  <c r="P125" i="3"/>
  <c r="Q125" i="3" a="1"/>
  <c r="Q125" i="3" s="1"/>
  <c r="R125" i="3"/>
  <c r="S125" i="3" a="1"/>
  <c r="S125" i="3"/>
  <c r="J126" i="3"/>
  <c r="K126" i="3" a="1"/>
  <c r="K126" i="3"/>
  <c r="L126" i="3"/>
  <c r="M126" i="3" a="1"/>
  <c r="M126" i="3" s="1"/>
  <c r="N126" i="3"/>
  <c r="O126" i="3" a="1"/>
  <c r="O126" i="3" s="1"/>
  <c r="P126" i="3"/>
  <c r="Q126" i="3" a="1"/>
  <c r="Q126" i="3"/>
  <c r="R126" i="3"/>
  <c r="S126" i="3" a="1"/>
  <c r="S126" i="3"/>
  <c r="J127" i="3"/>
  <c r="K127" i="3" a="1"/>
  <c r="K127" i="3" s="1"/>
  <c r="L127" i="3"/>
  <c r="M127" i="3" a="1"/>
  <c r="M127" i="3" s="1"/>
  <c r="N127" i="3"/>
  <c r="O127" i="3" a="1"/>
  <c r="O127" i="3"/>
  <c r="P127" i="3"/>
  <c r="Q127" i="3" a="1"/>
  <c r="Q127" i="3"/>
  <c r="R127" i="3"/>
  <c r="S127" i="3" a="1"/>
  <c r="S127" i="3" s="1"/>
  <c r="J128" i="3"/>
  <c r="K128" i="3" a="1"/>
  <c r="K128" i="3" s="1"/>
  <c r="L128" i="3"/>
  <c r="M128" i="3" a="1"/>
  <c r="M128" i="3"/>
  <c r="N128" i="3"/>
  <c r="O128" i="3" a="1"/>
  <c r="O128" i="3"/>
  <c r="P128" i="3"/>
  <c r="Q128" i="3" a="1"/>
  <c r="Q128" i="3" s="1"/>
  <c r="R128" i="3"/>
  <c r="S128" i="3" a="1"/>
  <c r="S128" i="3" s="1"/>
  <c r="J129" i="3"/>
  <c r="K129" i="3" a="1"/>
  <c r="K129" i="3"/>
  <c r="L129" i="3"/>
  <c r="M129" i="3" a="1"/>
  <c r="M129" i="3"/>
  <c r="N129" i="3"/>
  <c r="O129" i="3" a="1"/>
  <c r="O129" i="3" s="1"/>
  <c r="P129" i="3"/>
  <c r="Q129" i="3" a="1"/>
  <c r="Q129" i="3" s="1"/>
  <c r="R129" i="3"/>
  <c r="S129" i="3" a="1"/>
  <c r="S129" i="3"/>
  <c r="J130" i="3"/>
  <c r="K130" i="3" a="1"/>
  <c r="K130" i="3"/>
  <c r="L130" i="3"/>
  <c r="M130" i="3" a="1"/>
  <c r="M130" i="3" s="1"/>
  <c r="N130" i="3"/>
  <c r="O130" i="3" a="1"/>
  <c r="O130" i="3" s="1"/>
  <c r="P130" i="3"/>
  <c r="Q130" i="3" a="1"/>
  <c r="Q130" i="3"/>
  <c r="R130" i="3"/>
  <c r="S130" i="3" a="1"/>
  <c r="S130" i="3"/>
  <c r="J131" i="3"/>
  <c r="K131" i="3" a="1"/>
  <c r="K131" i="3" s="1"/>
  <c r="L131" i="3"/>
  <c r="M131" i="3" a="1"/>
  <c r="M131" i="3" s="1"/>
  <c r="N131" i="3"/>
  <c r="O131" i="3" a="1"/>
  <c r="O131" i="3"/>
  <c r="P131" i="3"/>
  <c r="Q131" i="3" a="1"/>
  <c r="Q131" i="3"/>
  <c r="R131" i="3"/>
  <c r="S131" i="3" a="1"/>
  <c r="S131" i="3" s="1"/>
  <c r="J132" i="3"/>
  <c r="K132" i="3" a="1"/>
  <c r="K132" i="3" s="1"/>
  <c r="L132" i="3"/>
  <c r="M132" i="3" a="1"/>
  <c r="M132" i="3"/>
  <c r="N132" i="3"/>
  <c r="O132" i="3" a="1"/>
  <c r="O132" i="3"/>
  <c r="P132" i="3"/>
  <c r="Q132" i="3" a="1"/>
  <c r="Q132" i="3" s="1"/>
  <c r="R132" i="3"/>
  <c r="S132" i="3" a="1"/>
  <c r="S132" i="3"/>
  <c r="J133" i="3"/>
  <c r="K133" i="3" a="1"/>
  <c r="K133" i="3"/>
  <c r="L133" i="3"/>
  <c r="M133" i="3" a="1"/>
  <c r="M133" i="3"/>
  <c r="N133" i="3"/>
  <c r="O133" i="3" a="1"/>
  <c r="O133" i="3" s="1"/>
  <c r="P133" i="3"/>
  <c r="Q133" i="3" a="1"/>
  <c r="Q133" i="3"/>
  <c r="R133" i="3"/>
  <c r="S133" i="3" a="1"/>
  <c r="S133" i="3"/>
  <c r="J134" i="3"/>
  <c r="K134" i="3" a="1"/>
  <c r="K134" i="3"/>
  <c r="L134" i="3"/>
  <c r="M134" i="3" a="1"/>
  <c r="M134" i="3" s="1"/>
  <c r="N134" i="3"/>
  <c r="O134" i="3" a="1"/>
  <c r="O134" i="3" s="1"/>
  <c r="P134" i="3"/>
  <c r="Q134" i="3" a="1"/>
  <c r="Q134" i="3"/>
  <c r="R134" i="3"/>
  <c r="S134" i="3" a="1"/>
  <c r="S134" i="3"/>
  <c r="J135" i="3"/>
  <c r="K135" i="3" a="1"/>
  <c r="K135" i="3" s="1"/>
  <c r="L135" i="3"/>
  <c r="M135" i="3" a="1"/>
  <c r="M135" i="3" s="1"/>
  <c r="N135" i="3"/>
  <c r="O135" i="3" a="1"/>
  <c r="O135" i="3"/>
  <c r="P135" i="3"/>
  <c r="Q135" i="3" a="1"/>
  <c r="Q135" i="3"/>
  <c r="R135" i="3"/>
  <c r="S135" i="3" a="1"/>
  <c r="S135" i="3" s="1"/>
  <c r="J136" i="3"/>
  <c r="K136" i="3" a="1"/>
  <c r="K136" i="3"/>
  <c r="L136" i="3"/>
  <c r="M136" i="3" a="1"/>
  <c r="M136" i="3"/>
  <c r="N136" i="3"/>
  <c r="O136" i="3" a="1"/>
  <c r="O136" i="3"/>
  <c r="P136" i="3"/>
  <c r="Q136" i="3" a="1"/>
  <c r="Q136" i="3" s="1"/>
  <c r="R136" i="3"/>
  <c r="S136" i="3" a="1"/>
  <c r="S136" i="3"/>
  <c r="J137" i="3"/>
  <c r="K137" i="3" a="1"/>
  <c r="K137" i="3"/>
  <c r="L137" i="3"/>
  <c r="M137" i="3" a="1"/>
  <c r="M137" i="3"/>
  <c r="N137" i="3"/>
  <c r="O137" i="3" a="1"/>
  <c r="O137" i="3" s="1"/>
  <c r="P137" i="3"/>
  <c r="Q137" i="3" a="1"/>
  <c r="Q137" i="3" s="1"/>
  <c r="R137" i="3"/>
  <c r="S137" i="3" a="1"/>
  <c r="S137" i="3"/>
  <c r="J138" i="3"/>
  <c r="K138" i="3" a="1"/>
  <c r="K138" i="3"/>
  <c r="L138" i="3"/>
  <c r="M138" i="3" a="1"/>
  <c r="M138" i="3" s="1"/>
  <c r="N138" i="3"/>
  <c r="O138" i="3" a="1"/>
  <c r="O138" i="3" s="1"/>
  <c r="P138" i="3"/>
  <c r="Q138" i="3" a="1"/>
  <c r="Q138" i="3"/>
  <c r="R138" i="3"/>
  <c r="S138" i="3" a="1"/>
  <c r="S138" i="3"/>
  <c r="J139" i="3"/>
  <c r="K139" i="3" a="1"/>
  <c r="K139" i="3" s="1"/>
  <c r="L139" i="3"/>
  <c r="M139" i="3" a="1"/>
  <c r="M139" i="3"/>
  <c r="N139" i="3"/>
  <c r="O139" i="3" a="1"/>
  <c r="O139" i="3"/>
  <c r="P139" i="3"/>
  <c r="Q139" i="3" a="1"/>
  <c r="Q139" i="3"/>
  <c r="R139" i="3"/>
  <c r="S139" i="3" a="1"/>
  <c r="S139" i="3" s="1"/>
  <c r="J140" i="3"/>
  <c r="K140" i="3" a="1"/>
  <c r="K140" i="3"/>
  <c r="L140" i="3"/>
  <c r="M140" i="3" a="1"/>
  <c r="M140" i="3" s="1"/>
  <c r="N140" i="3"/>
  <c r="O140" i="3" a="1"/>
  <c r="O140" i="3"/>
  <c r="P140" i="3"/>
  <c r="Q140" i="3" a="1"/>
  <c r="Q140" i="3" s="1"/>
  <c r="R140" i="3"/>
  <c r="S140" i="3" a="1"/>
  <c r="S140" i="3" s="1"/>
  <c r="J141" i="3"/>
  <c r="K141" i="3" a="1"/>
  <c r="K141" i="3" s="1"/>
  <c r="L141" i="3"/>
  <c r="M141" i="3" a="1"/>
  <c r="M141" i="3"/>
  <c r="N141" i="3"/>
  <c r="O141" i="3" a="1"/>
  <c r="O141" i="3" s="1"/>
  <c r="P141" i="3"/>
  <c r="Q141" i="3" a="1"/>
  <c r="Q141" i="3" s="1"/>
  <c r="R141" i="3"/>
  <c r="S141" i="3" a="1"/>
  <c r="S141" i="3"/>
  <c r="J142" i="3"/>
  <c r="K142" i="3" a="1"/>
  <c r="K142" i="3"/>
  <c r="L142" i="3"/>
  <c r="M142" i="3" a="1"/>
  <c r="M142" i="3" s="1"/>
  <c r="N142" i="3"/>
  <c r="O142" i="3" a="1"/>
  <c r="O142" i="3"/>
  <c r="P142" i="3"/>
  <c r="Q142" i="3" a="1"/>
  <c r="Q142" i="3"/>
  <c r="R142" i="3"/>
  <c r="S142" i="3" a="1"/>
  <c r="S142" i="3"/>
  <c r="J143" i="3"/>
  <c r="K143" i="3" a="1"/>
  <c r="K143" i="3" s="1"/>
  <c r="L143" i="3"/>
  <c r="M143" i="3" a="1"/>
  <c r="M143" i="3"/>
  <c r="N143" i="3"/>
  <c r="O143" i="3" a="1"/>
  <c r="O143" i="3" s="1"/>
  <c r="P143" i="3"/>
  <c r="Q143" i="3" a="1"/>
  <c r="Q143" i="3"/>
  <c r="R143" i="3"/>
  <c r="S143" i="3" a="1"/>
  <c r="S143" i="3" s="1"/>
  <c r="J144" i="3"/>
  <c r="K144" i="3" a="1"/>
  <c r="K144" i="3" s="1"/>
  <c r="L144" i="3"/>
  <c r="M144" i="3" a="1"/>
  <c r="M144" i="3" s="1"/>
  <c r="N144" i="3"/>
  <c r="O144" i="3" a="1"/>
  <c r="O144" i="3"/>
  <c r="P144" i="3"/>
  <c r="Q144" i="3" a="1"/>
  <c r="Q144" i="3" s="1"/>
  <c r="R144" i="3"/>
  <c r="S144" i="3" a="1"/>
  <c r="S144" i="3" s="1"/>
  <c r="J145" i="3"/>
  <c r="K145" i="3" a="1"/>
  <c r="K145" i="3"/>
  <c r="L145" i="3"/>
  <c r="M145" i="3" a="1"/>
  <c r="M145" i="3"/>
  <c r="N145" i="3"/>
  <c r="O145" i="3" a="1"/>
  <c r="O145" i="3" s="1"/>
  <c r="P145" i="3"/>
  <c r="Q145" i="3" a="1"/>
  <c r="Q145" i="3"/>
  <c r="R145" i="3"/>
  <c r="S145" i="3" a="1"/>
  <c r="S145" i="3"/>
  <c r="J146" i="3"/>
  <c r="K146" i="3" a="1"/>
  <c r="K146" i="3"/>
  <c r="L146" i="3"/>
  <c r="M146" i="3" a="1"/>
  <c r="M146" i="3" s="1"/>
  <c r="N146" i="3"/>
  <c r="O146" i="3" a="1"/>
  <c r="O146" i="3"/>
  <c r="P146" i="3"/>
  <c r="Q146" i="3" a="1"/>
  <c r="Q146" i="3" s="1"/>
  <c r="R146" i="3"/>
  <c r="S146" i="3" a="1"/>
  <c r="S146" i="3"/>
  <c r="J147" i="3"/>
  <c r="K147" i="3" a="1"/>
  <c r="K147" i="3" s="1"/>
  <c r="L147" i="3"/>
  <c r="M147" i="3" a="1"/>
  <c r="M147" i="3" s="1"/>
  <c r="N147" i="3"/>
  <c r="O147" i="3" a="1"/>
  <c r="O147" i="3" s="1"/>
  <c r="P147" i="3"/>
  <c r="Q147" i="3" a="1"/>
  <c r="Q147" i="3"/>
  <c r="R147" i="3"/>
  <c r="S147" i="3" a="1"/>
  <c r="S147" i="3" s="1"/>
  <c r="J148" i="3"/>
  <c r="K148" i="3" a="1"/>
  <c r="K148" i="3" s="1"/>
  <c r="L148" i="3"/>
  <c r="M148" i="3" a="1"/>
  <c r="M148" i="3"/>
  <c r="N148" i="3"/>
  <c r="O148" i="3" a="1"/>
  <c r="O148" i="3"/>
  <c r="P148" i="3"/>
  <c r="Q148" i="3" a="1"/>
  <c r="Q148" i="3" s="1"/>
  <c r="R148" i="3"/>
  <c r="S148" i="3" a="1"/>
  <c r="S148" i="3"/>
  <c r="J149" i="3"/>
  <c r="K149" i="3" a="1"/>
  <c r="K149" i="3"/>
  <c r="L149" i="3"/>
  <c r="M149" i="3" a="1"/>
  <c r="M149" i="3"/>
  <c r="N149" i="3"/>
  <c r="O149" i="3" a="1"/>
  <c r="O149" i="3" s="1"/>
  <c r="P149" i="3"/>
  <c r="Q149" i="3" a="1"/>
  <c r="Q149" i="3"/>
  <c r="R149" i="3"/>
  <c r="S149" i="3" a="1"/>
  <c r="S149" i="3" s="1"/>
  <c r="J150" i="3"/>
  <c r="K150" i="3" a="1"/>
  <c r="K150" i="3"/>
  <c r="L150" i="3"/>
  <c r="M150" i="3" a="1"/>
  <c r="M150" i="3" s="1"/>
  <c r="N150" i="3"/>
  <c r="O150" i="3" a="1"/>
  <c r="O150" i="3" s="1"/>
  <c r="P150" i="3"/>
  <c r="Q150" i="3" a="1"/>
  <c r="Q150" i="3" s="1"/>
  <c r="R150" i="3"/>
  <c r="S150" i="3" a="1"/>
  <c r="S150" i="3"/>
  <c r="J151" i="3"/>
  <c r="K151" i="3" a="1"/>
  <c r="K151" i="3" s="1"/>
  <c r="L151" i="3"/>
  <c r="M151" i="3" a="1"/>
  <c r="M151" i="3" s="1"/>
  <c r="N151" i="3"/>
  <c r="O151" i="3" a="1"/>
  <c r="O151" i="3"/>
  <c r="P151" i="3"/>
  <c r="Q151" i="3" a="1"/>
  <c r="Q151" i="3"/>
  <c r="R151" i="3"/>
  <c r="S151" i="3" a="1"/>
  <c r="S151" i="3" s="1"/>
  <c r="J152" i="3"/>
  <c r="K152" i="3" a="1"/>
  <c r="K152" i="3"/>
  <c r="L152" i="3"/>
  <c r="M152" i="3" a="1"/>
  <c r="M152" i="3"/>
  <c r="N152" i="3"/>
  <c r="O152" i="3" a="1"/>
  <c r="O152" i="3"/>
  <c r="P152" i="3"/>
  <c r="Q152" i="3" a="1"/>
  <c r="Q152" i="3" s="1"/>
  <c r="R152" i="3"/>
  <c r="S152" i="3" a="1"/>
  <c r="S152" i="3"/>
  <c r="J153" i="3"/>
  <c r="K153" i="3" a="1"/>
  <c r="K153" i="3" s="1"/>
  <c r="L153" i="3"/>
  <c r="M153" i="3" a="1"/>
  <c r="M153" i="3"/>
  <c r="N153" i="3"/>
  <c r="O153" i="3" a="1"/>
  <c r="O153" i="3" s="1"/>
  <c r="P153" i="3"/>
  <c r="Q153" i="3" a="1"/>
  <c r="Q153" i="3" s="1"/>
  <c r="R153" i="3"/>
  <c r="S153" i="3" a="1"/>
  <c r="S153" i="3" s="1"/>
  <c r="J154" i="3"/>
  <c r="K154" i="3" a="1"/>
  <c r="K154" i="3"/>
  <c r="L154" i="3"/>
  <c r="M154" i="3" a="1"/>
  <c r="M154" i="3" s="1"/>
  <c r="N154" i="3"/>
  <c r="O154" i="3" a="1"/>
  <c r="O154" i="3" s="1"/>
  <c r="P154" i="3"/>
  <c r="Q154" i="3" a="1"/>
  <c r="Q154" i="3"/>
  <c r="R154" i="3"/>
  <c r="S154" i="3" a="1"/>
  <c r="S154" i="3"/>
  <c r="J155" i="3"/>
  <c r="K155" i="3" a="1"/>
  <c r="K155" i="3" s="1"/>
  <c r="L155" i="3"/>
  <c r="M155" i="3" a="1"/>
  <c r="M155" i="3"/>
  <c r="N155" i="3"/>
  <c r="O155" i="3" a="1"/>
  <c r="O155" i="3"/>
  <c r="P155" i="3"/>
  <c r="Q155" i="3" a="1"/>
  <c r="Q155" i="3"/>
  <c r="R155" i="3"/>
  <c r="S155" i="3" a="1"/>
  <c r="S155" i="3" s="1"/>
  <c r="J156" i="3"/>
  <c r="K156" i="3" a="1"/>
  <c r="K156" i="3"/>
  <c r="L156" i="3"/>
  <c r="M156" i="3" a="1"/>
  <c r="M156" i="3" s="1"/>
  <c r="N156" i="3"/>
  <c r="O156" i="3" a="1"/>
  <c r="O156" i="3"/>
  <c r="P156" i="3"/>
  <c r="Q156" i="3" a="1"/>
  <c r="Q156" i="3" s="1"/>
  <c r="R156" i="3"/>
  <c r="S156" i="3" a="1"/>
  <c r="S156" i="3" s="1"/>
  <c r="J157" i="3"/>
  <c r="K157" i="3" a="1"/>
  <c r="K157" i="3" s="1"/>
  <c r="L157" i="3"/>
  <c r="M157" i="3" a="1"/>
  <c r="M157" i="3"/>
  <c r="N157" i="3"/>
  <c r="O157" i="3" a="1"/>
  <c r="O157" i="3" s="1"/>
  <c r="P157" i="3"/>
  <c r="Q157" i="3" a="1"/>
  <c r="Q157" i="3" s="1"/>
  <c r="R157" i="3"/>
  <c r="S157" i="3" a="1"/>
  <c r="S157" i="3"/>
  <c r="J158" i="3"/>
  <c r="K158" i="3" a="1"/>
  <c r="K158" i="3"/>
  <c r="L158" i="3"/>
  <c r="M158" i="3" a="1"/>
  <c r="M158" i="3" s="1"/>
  <c r="N158" i="3"/>
  <c r="O158" i="3" a="1"/>
  <c r="O158" i="3"/>
  <c r="P158" i="3"/>
  <c r="Q158" i="3" a="1"/>
  <c r="Q158" i="3"/>
  <c r="R158" i="3"/>
  <c r="S158" i="3" a="1"/>
  <c r="S158" i="3"/>
  <c r="J159" i="3"/>
  <c r="K159" i="3" a="1"/>
  <c r="K159" i="3" s="1"/>
  <c r="L159" i="3"/>
  <c r="M159" i="3" a="1"/>
  <c r="M159" i="3"/>
  <c r="N159" i="3"/>
  <c r="O159" i="3" a="1"/>
  <c r="O159" i="3" s="1"/>
  <c r="P159" i="3"/>
  <c r="Q159" i="3" a="1"/>
  <c r="Q159" i="3"/>
  <c r="R159" i="3"/>
  <c r="S159" i="3" a="1"/>
  <c r="S159" i="3" s="1"/>
  <c r="J160" i="3"/>
  <c r="K160" i="3" a="1"/>
  <c r="K160" i="3" s="1"/>
  <c r="L160" i="3"/>
  <c r="M160" i="3" a="1"/>
  <c r="M160" i="3" s="1"/>
  <c r="N160" i="3"/>
  <c r="O160" i="3" a="1"/>
  <c r="O160" i="3"/>
  <c r="P160" i="3"/>
  <c r="Q160" i="3" a="1"/>
  <c r="Q160" i="3" s="1"/>
  <c r="R160" i="3"/>
  <c r="S160" i="3" a="1"/>
  <c r="S160" i="3" s="1"/>
  <c r="J161" i="3"/>
  <c r="K161" i="3" a="1"/>
  <c r="K161" i="3"/>
  <c r="L161" i="3"/>
  <c r="M161" i="3" a="1"/>
  <c r="M161" i="3"/>
  <c r="N161" i="3"/>
  <c r="O161" i="3" a="1"/>
  <c r="O161" i="3" s="1"/>
  <c r="P161" i="3"/>
  <c r="Q161" i="3" a="1"/>
  <c r="Q161" i="3"/>
  <c r="R161" i="3"/>
  <c r="S161" i="3" a="1"/>
  <c r="S161" i="3"/>
  <c r="J162" i="3"/>
  <c r="K162" i="3" a="1"/>
  <c r="K162" i="3"/>
  <c r="L162" i="3"/>
  <c r="M162" i="3" a="1"/>
  <c r="M162" i="3" s="1"/>
  <c r="N162" i="3"/>
  <c r="O162" i="3" a="1"/>
  <c r="O162" i="3"/>
  <c r="P162" i="3"/>
  <c r="Q162" i="3" a="1"/>
  <c r="Q162" i="3" s="1"/>
  <c r="R162" i="3"/>
  <c r="S162" i="3" a="1"/>
  <c r="S162" i="3"/>
  <c r="J163" i="3"/>
  <c r="K163" i="3" a="1"/>
  <c r="K163" i="3" s="1"/>
  <c r="L163" i="3"/>
  <c r="M163" i="3" a="1"/>
  <c r="M163" i="3" s="1"/>
  <c r="N163" i="3"/>
  <c r="O163" i="3" a="1"/>
  <c r="O163" i="3" s="1"/>
  <c r="P163" i="3"/>
  <c r="Q163" i="3" a="1"/>
  <c r="Q163" i="3"/>
  <c r="R163" i="3"/>
  <c r="S163" i="3" a="1"/>
  <c r="S163" i="3" s="1"/>
  <c r="J164" i="3"/>
  <c r="K164" i="3" a="1"/>
  <c r="K164" i="3" s="1"/>
  <c r="L164" i="3"/>
  <c r="M164" i="3" a="1"/>
  <c r="M164" i="3"/>
  <c r="N164" i="3"/>
  <c r="O164" i="3" a="1"/>
  <c r="O164" i="3"/>
  <c r="P164" i="3"/>
  <c r="Q164" i="3" a="1"/>
  <c r="Q164" i="3" s="1"/>
  <c r="R164" i="3"/>
  <c r="S164" i="3" a="1"/>
  <c r="S164" i="3"/>
  <c r="J165" i="3"/>
  <c r="K165" i="3" a="1"/>
  <c r="K165" i="3"/>
  <c r="L165" i="3"/>
  <c r="M165" i="3" a="1"/>
  <c r="M165" i="3"/>
  <c r="N165" i="3"/>
  <c r="O165" i="3" a="1"/>
  <c r="O165" i="3" s="1"/>
  <c r="P165" i="3"/>
  <c r="Q165" i="3" a="1"/>
  <c r="Q165" i="3"/>
  <c r="R165" i="3"/>
  <c r="S165" i="3" a="1"/>
  <c r="S165" i="3" s="1"/>
  <c r="J166" i="3"/>
  <c r="K166" i="3" a="1"/>
  <c r="K166" i="3"/>
  <c r="L166" i="3"/>
  <c r="M166" i="3" a="1"/>
  <c r="M166" i="3" s="1"/>
  <c r="N166" i="3"/>
  <c r="O166" i="3" a="1"/>
  <c r="O166" i="3" s="1"/>
  <c r="P166" i="3"/>
  <c r="Q166" i="3" a="1"/>
  <c r="Q166" i="3" s="1"/>
  <c r="R166" i="3"/>
  <c r="S166" i="3" a="1"/>
  <c r="S166" i="3"/>
  <c r="J167" i="3"/>
  <c r="K167" i="3" a="1"/>
  <c r="K167" i="3" s="1"/>
  <c r="L167" i="3"/>
  <c r="M167" i="3" a="1"/>
  <c r="M167" i="3" s="1"/>
  <c r="N167" i="3"/>
  <c r="O167" i="3" a="1"/>
  <c r="O167" i="3"/>
  <c r="P167" i="3"/>
  <c r="Q167" i="3" a="1"/>
  <c r="Q167" i="3"/>
  <c r="R167" i="3"/>
  <c r="S167" i="3" a="1"/>
  <c r="S167" i="3" s="1"/>
  <c r="J168" i="3"/>
  <c r="K168" i="3" a="1"/>
  <c r="K168" i="3"/>
  <c r="L168" i="3"/>
  <c r="M168" i="3" a="1"/>
  <c r="M168" i="3"/>
  <c r="N168" i="3"/>
  <c r="O168" i="3" a="1"/>
  <c r="O168" i="3"/>
  <c r="P168" i="3"/>
  <c r="Q168" i="3" a="1"/>
  <c r="Q168" i="3" s="1"/>
  <c r="R168" i="3"/>
  <c r="S168" i="3" a="1"/>
  <c r="S168" i="3"/>
  <c r="J169" i="3"/>
  <c r="K169" i="3" a="1"/>
  <c r="K169" i="3" s="1"/>
  <c r="L169" i="3"/>
  <c r="M169" i="3" a="1"/>
  <c r="M169" i="3"/>
  <c r="N169" i="3"/>
  <c r="O169" i="3" a="1"/>
  <c r="O169" i="3" s="1"/>
  <c r="P169" i="3"/>
  <c r="Q169" i="3" a="1"/>
  <c r="Q169" i="3" s="1"/>
  <c r="R169" i="3"/>
  <c r="S169" i="3" a="1"/>
  <c r="S169" i="3" s="1"/>
  <c r="J170" i="3"/>
  <c r="K170" i="3" a="1"/>
  <c r="K170" i="3"/>
  <c r="L170" i="3"/>
  <c r="M170" i="3" a="1"/>
  <c r="M170" i="3" s="1"/>
  <c r="N170" i="3"/>
  <c r="O170" i="3" a="1"/>
  <c r="O170" i="3" s="1"/>
  <c r="P170" i="3"/>
  <c r="Q170" i="3" a="1"/>
  <c r="Q170" i="3"/>
  <c r="R170" i="3"/>
  <c r="S170" i="3" a="1"/>
  <c r="S170" i="3"/>
  <c r="J171" i="3"/>
  <c r="K171" i="3" a="1"/>
  <c r="K171" i="3" s="1"/>
  <c r="L171" i="3"/>
  <c r="M171" i="3" a="1"/>
  <c r="M171" i="3"/>
  <c r="N171" i="3"/>
  <c r="O171" i="3" a="1"/>
  <c r="O171" i="3"/>
  <c r="P171" i="3"/>
  <c r="Q171" i="3" a="1"/>
  <c r="Q171" i="3"/>
  <c r="R171" i="3"/>
  <c r="S171" i="3" a="1"/>
  <c r="S171" i="3" s="1"/>
  <c r="J172" i="3"/>
  <c r="K172" i="3" a="1"/>
  <c r="K172" i="3"/>
  <c r="L172" i="3"/>
  <c r="M172" i="3" a="1"/>
  <c r="M172" i="3" s="1"/>
  <c r="N172" i="3"/>
  <c r="O172" i="3" a="1"/>
  <c r="O172" i="3"/>
  <c r="P172" i="3"/>
  <c r="Q172" i="3" a="1"/>
  <c r="Q172" i="3" s="1"/>
  <c r="R172" i="3"/>
  <c r="S172" i="3" a="1"/>
  <c r="S172" i="3" s="1"/>
  <c r="J173" i="3"/>
  <c r="K173" i="3" a="1"/>
  <c r="K173" i="3" s="1"/>
  <c r="L173" i="3"/>
  <c r="M173" i="3" a="1"/>
  <c r="M173" i="3"/>
  <c r="N173" i="3"/>
  <c r="O173" i="3" a="1"/>
  <c r="O173" i="3" s="1"/>
  <c r="P173" i="3"/>
  <c r="Q173" i="3" a="1"/>
  <c r="Q173" i="3" s="1"/>
  <c r="R173" i="3"/>
  <c r="S173" i="3" a="1"/>
  <c r="S173" i="3"/>
  <c r="J174" i="3"/>
  <c r="K174" i="3" a="1"/>
  <c r="K174" i="3"/>
  <c r="L174" i="3"/>
  <c r="M174" i="3" a="1"/>
  <c r="M174" i="3" s="1"/>
  <c r="N174" i="3"/>
  <c r="O174" i="3" a="1"/>
  <c r="O174" i="3"/>
  <c r="P174" i="3"/>
  <c r="Q174" i="3" a="1"/>
  <c r="Q174" i="3"/>
  <c r="R174" i="3"/>
  <c r="S174" i="3" a="1"/>
  <c r="S174" i="3" s="1"/>
  <c r="J175" i="3"/>
  <c r="K175" i="3" a="1"/>
  <c r="K175" i="3" s="1"/>
  <c r="L175" i="3"/>
  <c r="M175" i="3" a="1"/>
  <c r="M175" i="3"/>
  <c r="N175" i="3"/>
  <c r="O175" i="3" a="1"/>
  <c r="O175" i="3"/>
  <c r="P175" i="3"/>
  <c r="Q175" i="3" a="1"/>
  <c r="Q175" i="3" s="1"/>
  <c r="R175" i="3"/>
  <c r="S175" i="3" a="1"/>
  <c r="S175" i="3" s="1"/>
  <c r="J176" i="3"/>
  <c r="K176" i="3" a="1"/>
  <c r="K176" i="3"/>
  <c r="L176" i="3"/>
  <c r="M176" i="3" a="1"/>
  <c r="M176" i="3"/>
  <c r="N176" i="3"/>
  <c r="O176" i="3" a="1"/>
  <c r="O176" i="3" s="1"/>
  <c r="P176" i="3"/>
  <c r="Q176" i="3" a="1"/>
  <c r="Q176" i="3" s="1"/>
  <c r="R176" i="3"/>
  <c r="S176" i="3" a="1"/>
  <c r="S176" i="3"/>
  <c r="J177" i="3"/>
  <c r="K177" i="3" a="1"/>
  <c r="K177" i="3"/>
  <c r="L177" i="3"/>
  <c r="M177" i="3" a="1"/>
  <c r="M177" i="3" s="1"/>
  <c r="N177" i="3"/>
  <c r="O177" i="3" a="1"/>
  <c r="O177" i="3" s="1"/>
  <c r="P177" i="3"/>
  <c r="Q177" i="3" a="1"/>
  <c r="Q177" i="3"/>
  <c r="R177" i="3"/>
  <c r="S177" i="3" a="1"/>
  <c r="S177" i="3"/>
  <c r="J178" i="3"/>
  <c r="K178" i="3" a="1"/>
  <c r="K178" i="3" s="1"/>
  <c r="L178" i="3"/>
  <c r="M178" i="3" a="1"/>
  <c r="M178" i="3" s="1"/>
  <c r="N178" i="3"/>
  <c r="O178" i="3" a="1"/>
  <c r="O178" i="3"/>
  <c r="P178" i="3"/>
  <c r="Q178" i="3" a="1"/>
  <c r="Q178" i="3"/>
  <c r="R178" i="3"/>
  <c r="S178" i="3" a="1"/>
  <c r="S178" i="3" s="1"/>
  <c r="J179" i="3"/>
  <c r="K179" i="3" a="1"/>
  <c r="K179" i="3" s="1"/>
  <c r="L179" i="3"/>
  <c r="M179" i="3" a="1"/>
  <c r="M179" i="3"/>
  <c r="N179" i="3"/>
  <c r="O179" i="3" a="1"/>
  <c r="O179" i="3"/>
  <c r="P179" i="3"/>
  <c r="Q179" i="3" a="1"/>
  <c r="Q179" i="3" s="1"/>
  <c r="R179" i="3"/>
  <c r="S179" i="3" a="1"/>
  <c r="S179" i="3" s="1"/>
  <c r="J180" i="3"/>
  <c r="K180" i="3" a="1"/>
  <c r="K180" i="3"/>
  <c r="L180" i="3"/>
  <c r="M180" i="3" a="1"/>
  <c r="M180" i="3"/>
  <c r="N180" i="3"/>
  <c r="O180" i="3" a="1"/>
  <c r="O180" i="3" s="1"/>
  <c r="P180" i="3"/>
  <c r="Q180" i="3" a="1"/>
  <c r="Q180" i="3" s="1"/>
  <c r="R180" i="3"/>
  <c r="S180" i="3" a="1"/>
  <c r="S180" i="3"/>
  <c r="J181" i="3"/>
  <c r="K181" i="3" a="1"/>
  <c r="K181" i="3"/>
  <c r="L181" i="3"/>
  <c r="M181" i="3" a="1"/>
  <c r="M181" i="3" s="1"/>
  <c r="N181" i="3"/>
  <c r="O181" i="3" a="1"/>
  <c r="O181" i="3" s="1"/>
  <c r="P181" i="3"/>
  <c r="Q181" i="3" a="1"/>
  <c r="Q181" i="3"/>
  <c r="R181" i="3"/>
  <c r="S181" i="3" a="1"/>
  <c r="S181" i="3"/>
  <c r="J182" i="3"/>
  <c r="K182" i="3" a="1"/>
  <c r="K182" i="3" s="1"/>
  <c r="L182" i="3"/>
  <c r="M182" i="3" a="1"/>
  <c r="M182" i="3" s="1"/>
  <c r="N182" i="3"/>
  <c r="O182" i="3" a="1"/>
  <c r="O182" i="3"/>
  <c r="P182" i="3"/>
  <c r="Q182" i="3" a="1"/>
  <c r="Q182" i="3"/>
  <c r="R182" i="3"/>
  <c r="S182" i="3" a="1"/>
  <c r="S182" i="3" s="1"/>
  <c r="J183" i="3"/>
  <c r="K183" i="3" a="1"/>
  <c r="K183" i="3" s="1"/>
  <c r="L183" i="3"/>
  <c r="M183" i="3" a="1"/>
  <c r="M183" i="3"/>
  <c r="N183" i="3"/>
  <c r="O183" i="3" a="1"/>
  <c r="O183" i="3"/>
  <c r="P183" i="3"/>
  <c r="Q183" i="3" a="1"/>
  <c r="Q183" i="3" s="1"/>
  <c r="R183" i="3"/>
  <c r="S183" i="3" a="1"/>
  <c r="S183" i="3" s="1"/>
  <c r="J184" i="3"/>
  <c r="K184" i="3" a="1"/>
  <c r="K184" i="3"/>
  <c r="L184" i="3"/>
  <c r="M184" i="3" a="1"/>
  <c r="M184" i="3"/>
  <c r="N184" i="3"/>
  <c r="O184" i="3" a="1"/>
  <c r="O184" i="3" s="1"/>
  <c r="P184" i="3"/>
  <c r="Q184" i="3" a="1"/>
  <c r="Q184" i="3" s="1"/>
  <c r="R184" i="3"/>
  <c r="S184" i="3" a="1"/>
  <c r="S184" i="3"/>
  <c r="J185" i="3"/>
  <c r="K185" i="3" a="1"/>
  <c r="K185" i="3"/>
  <c r="L185" i="3"/>
  <c r="M185" i="3" a="1"/>
  <c r="M185" i="3" s="1"/>
  <c r="N185" i="3"/>
  <c r="O185" i="3" a="1"/>
  <c r="O185" i="3" s="1"/>
  <c r="P185" i="3"/>
  <c r="Q185" i="3" a="1"/>
  <c r="Q185" i="3"/>
  <c r="R185" i="3"/>
  <c r="S185" i="3" a="1"/>
  <c r="S185" i="3"/>
  <c r="J186" i="3"/>
  <c r="K186" i="3" a="1"/>
  <c r="K186" i="3" s="1"/>
  <c r="L186" i="3"/>
  <c r="M186" i="3" a="1"/>
  <c r="M186" i="3" s="1"/>
  <c r="N186" i="3"/>
  <c r="O186" i="3" a="1"/>
  <c r="O186" i="3"/>
  <c r="P186" i="3"/>
  <c r="Q186" i="3" a="1"/>
  <c r="Q186" i="3"/>
  <c r="R186" i="3"/>
  <c r="S186" i="3" a="1"/>
  <c r="S186" i="3" s="1"/>
  <c r="J187" i="3"/>
  <c r="K187" i="3" a="1"/>
  <c r="K187" i="3" s="1"/>
  <c r="L187" i="3"/>
  <c r="M187" i="3" a="1"/>
  <c r="M187" i="3"/>
  <c r="N187" i="3"/>
  <c r="O187" i="3" a="1"/>
  <c r="O187" i="3"/>
  <c r="P187" i="3"/>
  <c r="Q187" i="3" a="1"/>
  <c r="Q187" i="3" s="1"/>
  <c r="R187" i="3"/>
  <c r="S187" i="3" a="1"/>
  <c r="S187" i="3" s="1"/>
  <c r="J188" i="3"/>
  <c r="K188" i="3" a="1"/>
  <c r="K188" i="3"/>
  <c r="L188" i="3"/>
  <c r="M188" i="3" a="1"/>
  <c r="M188" i="3"/>
  <c r="N188" i="3"/>
  <c r="O188" i="3" a="1"/>
  <c r="O188" i="3" s="1"/>
  <c r="P188" i="3"/>
  <c r="Q188" i="3" a="1"/>
  <c r="Q188" i="3" s="1"/>
  <c r="R188" i="3"/>
  <c r="S188" i="3" a="1"/>
  <c r="S188" i="3"/>
  <c r="J189" i="3"/>
  <c r="K189" i="3" a="1"/>
  <c r="K189" i="3"/>
  <c r="L189" i="3"/>
  <c r="M189" i="3" a="1"/>
  <c r="M189" i="3" s="1"/>
  <c r="N189" i="3"/>
  <c r="O189" i="3" a="1"/>
  <c r="O189" i="3" s="1"/>
  <c r="P189" i="3"/>
  <c r="Q189" i="3" a="1"/>
  <c r="Q189" i="3"/>
  <c r="R189" i="3"/>
  <c r="S189" i="3" a="1"/>
  <c r="S189" i="3"/>
  <c r="J190" i="3"/>
  <c r="K190" i="3" a="1"/>
  <c r="K190" i="3" s="1"/>
  <c r="L190" i="3"/>
  <c r="M190" i="3" a="1"/>
  <c r="M190" i="3" s="1"/>
  <c r="N190" i="3"/>
  <c r="O190" i="3" a="1"/>
  <c r="O190" i="3"/>
  <c r="P190" i="3"/>
  <c r="Q190" i="3" a="1"/>
  <c r="Q190" i="3"/>
  <c r="R190" i="3"/>
  <c r="S190" i="3" a="1"/>
  <c r="S190" i="3" s="1"/>
  <c r="J191" i="3"/>
  <c r="K191" i="3" a="1"/>
  <c r="K191" i="3" s="1"/>
  <c r="L191" i="3"/>
  <c r="M191" i="3" a="1"/>
  <c r="M191" i="3"/>
  <c r="N191" i="3"/>
  <c r="O191" i="3" a="1"/>
  <c r="O191" i="3"/>
  <c r="P191" i="3"/>
  <c r="Q191" i="3" a="1"/>
  <c r="Q191" i="3" s="1"/>
  <c r="R191" i="3"/>
  <c r="S191" i="3" a="1"/>
  <c r="S191" i="3" s="1"/>
  <c r="J192" i="3"/>
  <c r="K192" i="3" a="1"/>
  <c r="K192" i="3"/>
  <c r="L192" i="3"/>
  <c r="M192" i="3" a="1"/>
  <c r="M192" i="3"/>
  <c r="N192" i="3"/>
  <c r="O192" i="3" a="1"/>
  <c r="O192" i="3" s="1"/>
  <c r="P192" i="3"/>
  <c r="Q192" i="3" a="1"/>
  <c r="Q192" i="3" s="1"/>
  <c r="R192" i="3"/>
  <c r="S192" i="3" a="1"/>
  <c r="S192" i="3"/>
  <c r="J193" i="3"/>
  <c r="K193" i="3" a="1"/>
  <c r="K193" i="3"/>
  <c r="L193" i="3"/>
  <c r="M193" i="3" a="1"/>
  <c r="M193" i="3" s="1"/>
  <c r="N193" i="3"/>
  <c r="O193" i="3" a="1"/>
  <c r="O193" i="3" s="1"/>
  <c r="P193" i="3"/>
  <c r="Q193" i="3" a="1"/>
  <c r="Q193" i="3"/>
  <c r="R193" i="3"/>
  <c r="S193" i="3" a="1"/>
  <c r="S193" i="3"/>
  <c r="J194" i="3"/>
  <c r="K194" i="3" a="1"/>
  <c r="K194" i="3" s="1"/>
  <c r="L194" i="3"/>
  <c r="M194" i="3" a="1"/>
  <c r="M194" i="3" s="1"/>
  <c r="N194" i="3"/>
  <c r="O194" i="3" a="1"/>
  <c r="O194" i="3"/>
  <c r="P194" i="3"/>
  <c r="Q194" i="3" a="1"/>
  <c r="Q194" i="3"/>
  <c r="R194" i="3"/>
  <c r="S194" i="3" a="1"/>
  <c r="S194" i="3" s="1"/>
  <c r="J195" i="3"/>
  <c r="K195" i="3" a="1"/>
  <c r="K195" i="3" s="1"/>
  <c r="L195" i="3"/>
  <c r="M195" i="3" a="1"/>
  <c r="M195" i="3"/>
  <c r="N195" i="3"/>
  <c r="O195" i="3" a="1"/>
  <c r="O195" i="3"/>
  <c r="P195" i="3"/>
  <c r="Q195" i="3" a="1"/>
  <c r="Q195" i="3" s="1"/>
  <c r="R195" i="3"/>
  <c r="S195" i="3" a="1"/>
  <c r="S195" i="3" s="1"/>
  <c r="J196" i="3"/>
  <c r="K196" i="3" a="1"/>
  <c r="K196" i="3"/>
  <c r="L196" i="3"/>
  <c r="M196" i="3" a="1"/>
  <c r="M196" i="3"/>
  <c r="N196" i="3"/>
  <c r="O196" i="3" a="1"/>
  <c r="O196" i="3" s="1"/>
  <c r="P196" i="3"/>
  <c r="Q196" i="3" a="1"/>
  <c r="Q196" i="3" s="1"/>
  <c r="R196" i="3"/>
  <c r="S196" i="3" a="1"/>
  <c r="S196" i="3"/>
  <c r="J197" i="3"/>
  <c r="K197" i="3" a="1"/>
  <c r="K197" i="3"/>
  <c r="L197" i="3"/>
  <c r="M197" i="3" a="1"/>
  <c r="M197" i="3" s="1"/>
  <c r="N197" i="3"/>
  <c r="O197" i="3" a="1"/>
  <c r="O197" i="3" s="1"/>
  <c r="P197" i="3"/>
  <c r="Q197" i="3" a="1"/>
  <c r="Q197" i="3"/>
  <c r="R197" i="3"/>
  <c r="S197" i="3" a="1"/>
  <c r="S197" i="3"/>
  <c r="J198" i="3"/>
  <c r="K198" i="3" a="1"/>
  <c r="K198" i="3" s="1"/>
  <c r="L198" i="3"/>
  <c r="M198" i="3" a="1"/>
  <c r="M198" i="3" s="1"/>
  <c r="N198" i="3"/>
  <c r="O198" i="3" a="1"/>
  <c r="O198" i="3"/>
  <c r="P198" i="3"/>
  <c r="Q198" i="3" a="1"/>
  <c r="Q198" i="3"/>
  <c r="R198" i="3"/>
  <c r="S198" i="3" a="1"/>
  <c r="S198" i="3" s="1"/>
  <c r="J199" i="3"/>
  <c r="K199" i="3" a="1"/>
  <c r="K199" i="3" s="1"/>
  <c r="L199" i="3"/>
  <c r="M199" i="3" a="1"/>
  <c r="M199" i="3"/>
  <c r="N199" i="3"/>
  <c r="O199" i="3" a="1"/>
  <c r="O199" i="3"/>
  <c r="P199" i="3"/>
  <c r="Q199" i="3" a="1"/>
  <c r="Q199" i="3" s="1"/>
  <c r="R199" i="3"/>
  <c r="S199" i="3" a="1"/>
  <c r="S199" i="3" s="1"/>
  <c r="J200" i="3"/>
  <c r="K200" i="3" a="1"/>
  <c r="K200" i="3"/>
  <c r="L200" i="3"/>
  <c r="M200" i="3" a="1"/>
  <c r="M200" i="3"/>
  <c r="N200" i="3"/>
  <c r="O200" i="3" a="1"/>
  <c r="O200" i="3" s="1"/>
  <c r="P200" i="3"/>
  <c r="Q200" i="3" a="1"/>
  <c r="Q200" i="3" s="1"/>
  <c r="R200" i="3"/>
  <c r="S200" i="3" a="1"/>
  <c r="S200" i="3"/>
  <c r="J201" i="3"/>
  <c r="K201" i="3" a="1"/>
  <c r="K201" i="3"/>
  <c r="L201" i="3"/>
  <c r="M201" i="3" a="1"/>
  <c r="M201" i="3" s="1"/>
  <c r="N201" i="3"/>
  <c r="O201" i="3" a="1"/>
  <c r="O201" i="3" s="1"/>
  <c r="P201" i="3"/>
  <c r="Q201" i="3" a="1"/>
  <c r="Q201" i="3"/>
  <c r="R201" i="3"/>
  <c r="S201" i="3" a="1"/>
  <c r="S201" i="3"/>
  <c r="J202" i="3"/>
  <c r="K202" i="3" a="1"/>
  <c r="K202" i="3" s="1"/>
  <c r="L202" i="3"/>
  <c r="M202" i="3" a="1"/>
  <c r="M202" i="3" s="1"/>
  <c r="N202" i="3"/>
  <c r="O202" i="3" a="1"/>
  <c r="O202" i="3"/>
  <c r="P202" i="3"/>
  <c r="Q202" i="3" a="1"/>
  <c r="Q202" i="3"/>
  <c r="R202" i="3"/>
  <c r="S202" i="3" a="1"/>
  <c r="S202" i="3" s="1"/>
  <c r="J203" i="3"/>
  <c r="K203" i="3" a="1"/>
  <c r="K203" i="3" s="1"/>
  <c r="L203" i="3"/>
  <c r="M203" i="3" a="1"/>
  <c r="M203" i="3"/>
  <c r="N203" i="3"/>
  <c r="O203" i="3" a="1"/>
  <c r="O203" i="3"/>
  <c r="P203" i="3"/>
  <c r="Q203" i="3" a="1"/>
  <c r="Q203" i="3" s="1"/>
  <c r="R203" i="3"/>
  <c r="S203" i="3" a="1"/>
  <c r="S203" i="3" s="1"/>
  <c r="J204" i="3"/>
  <c r="K204" i="3" a="1"/>
  <c r="K204" i="3"/>
  <c r="L204" i="3"/>
  <c r="M204" i="3" a="1"/>
  <c r="M204" i="3"/>
  <c r="N204" i="3"/>
  <c r="O204" i="3" a="1"/>
  <c r="O204" i="3" s="1"/>
  <c r="P204" i="3"/>
  <c r="Q204" i="3" a="1"/>
  <c r="Q204" i="3" s="1"/>
  <c r="R204" i="3"/>
  <c r="S204" i="3" a="1"/>
  <c r="S204" i="3"/>
  <c r="J205" i="3"/>
  <c r="K205" i="3" a="1"/>
  <c r="K205" i="3"/>
  <c r="L205" i="3"/>
  <c r="M205" i="3" a="1"/>
  <c r="M205" i="3" s="1"/>
  <c r="N205" i="3"/>
  <c r="O205" i="3" a="1"/>
  <c r="O205" i="3" s="1"/>
  <c r="P205" i="3"/>
  <c r="Q205" i="3" a="1"/>
  <c r="Q205" i="3"/>
  <c r="R205" i="3"/>
  <c r="S205" i="3" a="1"/>
  <c r="S205" i="3"/>
  <c r="J206" i="3"/>
  <c r="K206" i="3" a="1"/>
  <c r="K206" i="3" s="1"/>
  <c r="L206" i="3"/>
  <c r="M206" i="3" a="1"/>
  <c r="M206" i="3" s="1"/>
  <c r="N206" i="3"/>
  <c r="O206" i="3" a="1"/>
  <c r="O206" i="3"/>
  <c r="P206" i="3"/>
  <c r="Q206" i="3" a="1"/>
  <c r="Q206" i="3"/>
  <c r="R206" i="3"/>
  <c r="S206" i="3" a="1"/>
  <c r="S206" i="3" s="1"/>
  <c r="J207" i="3"/>
  <c r="K207" i="3" a="1"/>
  <c r="K207" i="3" s="1"/>
  <c r="L207" i="3"/>
  <c r="M207" i="3" a="1"/>
  <c r="M207" i="3"/>
  <c r="N207" i="3"/>
  <c r="O207" i="3" a="1"/>
  <c r="O207" i="3"/>
  <c r="P207" i="3"/>
  <c r="Q207" i="3" a="1"/>
  <c r="Q207" i="3" s="1"/>
  <c r="R207" i="3"/>
  <c r="S207" i="3" a="1"/>
  <c r="S207" i="3" s="1"/>
  <c r="J208" i="3"/>
  <c r="K208" i="3" a="1"/>
  <c r="K208" i="3"/>
  <c r="L208" i="3"/>
  <c r="M208" i="3" a="1"/>
  <c r="M208" i="3"/>
  <c r="N208" i="3"/>
  <c r="O208" i="3" a="1"/>
  <c r="O208" i="3" s="1"/>
  <c r="P208" i="3"/>
  <c r="Q208" i="3" a="1"/>
  <c r="Q208" i="3" s="1"/>
  <c r="R208" i="3"/>
  <c r="S208" i="3" a="1"/>
  <c r="S208" i="3"/>
  <c r="J209" i="3"/>
  <c r="K209" i="3" a="1"/>
  <c r="K209" i="3"/>
  <c r="L209" i="3"/>
  <c r="M209" i="3" a="1"/>
  <c r="M209" i="3" s="1"/>
  <c r="N209" i="3"/>
  <c r="O209" i="3" a="1"/>
  <c r="O209" i="3" s="1"/>
  <c r="P209" i="3"/>
  <c r="Q209" i="3" a="1"/>
  <c r="Q209" i="3"/>
  <c r="R209" i="3"/>
  <c r="S209" i="3" a="1"/>
  <c r="S209" i="3"/>
  <c r="J210" i="3"/>
  <c r="K210" i="3" a="1"/>
  <c r="K210" i="3" s="1"/>
  <c r="L210" i="3"/>
  <c r="M210" i="3" a="1"/>
  <c r="M210" i="3" s="1"/>
  <c r="N210" i="3"/>
  <c r="O210" i="3" a="1"/>
  <c r="O210" i="3"/>
  <c r="P210" i="3"/>
  <c r="Q210" i="3" a="1"/>
  <c r="Q210" i="3"/>
  <c r="R210" i="3"/>
  <c r="S210" i="3" a="1"/>
  <c r="S210" i="3" s="1"/>
  <c r="J211" i="3"/>
  <c r="K211" i="3" a="1"/>
  <c r="K211" i="3" s="1"/>
  <c r="L211" i="3"/>
  <c r="M211" i="3" a="1"/>
  <c r="M211" i="3"/>
  <c r="N211" i="3"/>
  <c r="O211" i="3" a="1"/>
  <c r="O211" i="3"/>
  <c r="P211" i="3"/>
  <c r="Q211" i="3" a="1"/>
  <c r="Q211" i="3" s="1"/>
  <c r="R211" i="3"/>
  <c r="S211" i="3" a="1"/>
  <c r="S211" i="3" s="1"/>
  <c r="J212" i="3"/>
  <c r="K212" i="3" a="1"/>
  <c r="K212" i="3"/>
  <c r="L212" i="3"/>
  <c r="M212" i="3" a="1"/>
  <c r="M212" i="3"/>
  <c r="N212" i="3"/>
  <c r="O212" i="3" a="1"/>
  <c r="O212" i="3" s="1"/>
  <c r="P212" i="3"/>
  <c r="Q212" i="3" a="1"/>
  <c r="Q212" i="3" s="1"/>
  <c r="R212" i="3"/>
  <c r="S212" i="3" a="1"/>
  <c r="S212" i="3"/>
  <c r="J213" i="3"/>
  <c r="K213" i="3" a="1"/>
  <c r="K213" i="3"/>
  <c r="L213" i="3"/>
  <c r="M213" i="3" a="1"/>
  <c r="M213" i="3" s="1"/>
  <c r="N213" i="3"/>
  <c r="O213" i="3" a="1"/>
  <c r="O213" i="3" s="1"/>
  <c r="P213" i="3"/>
  <c r="Q213" i="3" a="1"/>
  <c r="Q213" i="3"/>
  <c r="R213" i="3"/>
  <c r="S213" i="3" a="1"/>
  <c r="S213" i="3"/>
  <c r="J214" i="3"/>
  <c r="K214" i="3" a="1"/>
  <c r="K214" i="3" s="1"/>
  <c r="L214" i="3"/>
  <c r="M214" i="3" a="1"/>
  <c r="M214" i="3" s="1"/>
  <c r="N214" i="3"/>
  <c r="O214" i="3" a="1"/>
  <c r="O214" i="3"/>
  <c r="P214" i="3"/>
  <c r="Q214" i="3" a="1"/>
  <c r="Q214" i="3"/>
  <c r="R214" i="3"/>
  <c r="S214" i="3" a="1"/>
  <c r="S214" i="3" s="1"/>
  <c r="J215" i="3"/>
  <c r="K215" i="3" a="1"/>
  <c r="K215" i="3" s="1"/>
  <c r="L215" i="3"/>
  <c r="M215" i="3" a="1"/>
  <c r="M215" i="3"/>
  <c r="N215" i="3"/>
  <c r="O215" i="3" a="1"/>
  <c r="O215" i="3"/>
  <c r="P215" i="3"/>
  <c r="Q215" i="3" a="1"/>
  <c r="Q215" i="3" s="1"/>
  <c r="R215" i="3"/>
  <c r="S215" i="3" a="1"/>
  <c r="S215" i="3" s="1"/>
  <c r="J216" i="3"/>
  <c r="K216" i="3" a="1"/>
  <c r="K216" i="3"/>
  <c r="L216" i="3"/>
  <c r="M216" i="3" a="1"/>
  <c r="M216" i="3"/>
  <c r="N216" i="3"/>
  <c r="O216" i="3" a="1"/>
  <c r="O216" i="3" s="1"/>
  <c r="P216" i="3"/>
  <c r="Q216" i="3" a="1"/>
  <c r="Q216" i="3" s="1"/>
  <c r="R216" i="3"/>
  <c r="S216" i="3" a="1"/>
  <c r="S216" i="3"/>
  <c r="J217" i="3"/>
  <c r="K217" i="3" a="1"/>
  <c r="K217" i="3"/>
  <c r="L217" i="3"/>
  <c r="M217" i="3" a="1"/>
  <c r="M217" i="3" s="1"/>
  <c r="N217" i="3"/>
  <c r="O217" i="3" a="1"/>
  <c r="O217" i="3" s="1"/>
  <c r="P217" i="3"/>
  <c r="Q217" i="3" a="1"/>
  <c r="Q217" i="3"/>
  <c r="R217" i="3"/>
  <c r="S217" i="3" a="1"/>
  <c r="S217" i="3"/>
  <c r="J218" i="3"/>
  <c r="K218" i="3" a="1"/>
  <c r="K218" i="3" s="1"/>
  <c r="L218" i="3"/>
  <c r="M218" i="3" a="1"/>
  <c r="M218" i="3" s="1"/>
  <c r="N218" i="3"/>
  <c r="O218" i="3" a="1"/>
  <c r="O218" i="3"/>
  <c r="P218" i="3"/>
  <c r="Q218" i="3" a="1"/>
  <c r="Q218" i="3"/>
  <c r="R218" i="3"/>
  <c r="S218" i="3" a="1"/>
  <c r="S218" i="3" s="1"/>
  <c r="J219" i="3"/>
  <c r="K219" i="3" a="1"/>
  <c r="K219" i="3" s="1"/>
  <c r="L219" i="3"/>
  <c r="M219" i="3" a="1"/>
  <c r="M219" i="3"/>
  <c r="N219" i="3"/>
  <c r="O219" i="3" a="1"/>
  <c r="O219" i="3"/>
  <c r="P219" i="3"/>
  <c r="Q219" i="3" a="1"/>
  <c r="Q219" i="3" s="1"/>
  <c r="R219" i="3"/>
  <c r="S219" i="3" a="1"/>
  <c r="S219" i="3" s="1"/>
  <c r="J220" i="3"/>
  <c r="K220" i="3" a="1"/>
  <c r="K220" i="3"/>
  <c r="L220" i="3"/>
  <c r="M220" i="3" a="1"/>
  <c r="M220" i="3"/>
  <c r="N220" i="3"/>
  <c r="O220" i="3" a="1"/>
  <c r="O220" i="3" s="1"/>
  <c r="P220" i="3"/>
  <c r="Q220" i="3" a="1"/>
  <c r="Q220" i="3" s="1"/>
  <c r="R220" i="3"/>
  <c r="S220" i="3" a="1"/>
  <c r="S220" i="3"/>
  <c r="J221" i="3"/>
  <c r="K221" i="3" a="1"/>
  <c r="K221" i="3"/>
  <c r="L221" i="3"/>
  <c r="M221" i="3" a="1"/>
  <c r="M221" i="3" s="1"/>
  <c r="N221" i="3"/>
  <c r="O221" i="3" a="1"/>
  <c r="O221" i="3" s="1"/>
  <c r="P221" i="3"/>
  <c r="Q221" i="3" a="1"/>
  <c r="Q221" i="3"/>
  <c r="R221" i="3"/>
  <c r="S221" i="3" a="1"/>
  <c r="S221" i="3"/>
  <c r="J222" i="3"/>
  <c r="K222" i="3" a="1"/>
  <c r="K222" i="3" s="1"/>
  <c r="L222" i="3"/>
  <c r="M222" i="3" a="1"/>
  <c r="M222" i="3" s="1"/>
  <c r="N222" i="3"/>
  <c r="O222" i="3" a="1"/>
  <c r="O222" i="3" s="1"/>
  <c r="P222" i="3"/>
  <c r="Q222" i="3" a="1"/>
  <c r="Q222" i="3"/>
  <c r="R222" i="3"/>
  <c r="S222" i="3" a="1"/>
  <c r="S222" i="3" s="1"/>
  <c r="J223" i="3"/>
  <c r="K223" i="3" a="1"/>
  <c r="K223" i="3" s="1"/>
  <c r="L223" i="3"/>
  <c r="M223" i="3" a="1"/>
  <c r="M223" i="3" s="1"/>
  <c r="N223" i="3"/>
  <c r="O223" i="3" a="1"/>
  <c r="O223" i="3"/>
  <c r="P223" i="3"/>
  <c r="Q223" i="3" a="1"/>
  <c r="Q223" i="3" s="1"/>
  <c r="R223" i="3"/>
  <c r="S223" i="3" a="1"/>
  <c r="S223" i="3" s="1"/>
  <c r="J224" i="3"/>
  <c r="K224" i="3" a="1"/>
  <c r="K224" i="3"/>
  <c r="L224" i="3"/>
  <c r="M224" i="3" a="1"/>
  <c r="M224" i="3"/>
  <c r="N224" i="3"/>
  <c r="O224" i="3" a="1"/>
  <c r="O224" i="3" s="1"/>
  <c r="P224" i="3"/>
  <c r="Q224" i="3" a="1"/>
  <c r="Q224" i="3"/>
  <c r="R224" i="3"/>
  <c r="S224" i="3" a="1"/>
  <c r="S224" i="3"/>
  <c r="J225" i="3"/>
  <c r="K225" i="3" a="1"/>
  <c r="K225" i="3"/>
  <c r="L225" i="3"/>
  <c r="M225" i="3" a="1"/>
  <c r="M225" i="3" s="1"/>
  <c r="N225" i="3"/>
  <c r="O225" i="3" a="1"/>
  <c r="O225" i="3"/>
  <c r="P225" i="3"/>
  <c r="Q225" i="3" a="1"/>
  <c r="Q225" i="3" s="1"/>
  <c r="R225" i="3"/>
  <c r="S225" i="3" a="1"/>
  <c r="S225" i="3"/>
  <c r="J226" i="3"/>
  <c r="K226" i="3" a="1"/>
  <c r="K226" i="3" s="1"/>
  <c r="L226" i="3"/>
  <c r="M226" i="3" a="1"/>
  <c r="M226" i="3" s="1"/>
  <c r="N226" i="3"/>
  <c r="O226" i="3" a="1"/>
  <c r="O226" i="3" s="1"/>
  <c r="P226" i="3"/>
  <c r="Q226" i="3" a="1"/>
  <c r="Q226" i="3"/>
  <c r="R226" i="3"/>
  <c r="S226" i="3" a="1"/>
  <c r="S226" i="3" s="1"/>
  <c r="J227" i="3"/>
  <c r="K227" i="3" a="1"/>
  <c r="K227" i="3" s="1"/>
  <c r="L227" i="3"/>
  <c r="M227" i="3" a="1"/>
  <c r="M227" i="3"/>
  <c r="N227" i="3"/>
  <c r="O227" i="3" a="1"/>
  <c r="O227" i="3"/>
  <c r="P227" i="3"/>
  <c r="Q227" i="3" a="1"/>
  <c r="Q227" i="3" s="1"/>
  <c r="R227" i="3"/>
  <c r="S227" i="3" a="1"/>
  <c r="S227" i="3"/>
  <c r="J228" i="3"/>
  <c r="K228" i="3" a="1"/>
  <c r="K228" i="3"/>
  <c r="L228" i="3"/>
  <c r="M228" i="3" a="1"/>
  <c r="M228" i="3"/>
  <c r="N228" i="3"/>
  <c r="O228" i="3" a="1"/>
  <c r="O228" i="3" s="1"/>
  <c r="P228" i="3"/>
  <c r="Q228" i="3" a="1"/>
  <c r="Q228" i="3"/>
  <c r="R228" i="3"/>
  <c r="S228" i="3" a="1"/>
  <c r="S228" i="3" s="1"/>
  <c r="J229" i="3"/>
  <c r="K229" i="3" a="1"/>
  <c r="K229" i="3"/>
  <c r="L229" i="3"/>
  <c r="M229" i="3" a="1"/>
  <c r="M229" i="3" s="1"/>
  <c r="N229" i="3"/>
  <c r="O229" i="3" a="1"/>
  <c r="O229" i="3" s="1"/>
  <c r="P229" i="3"/>
  <c r="Q229" i="3" a="1"/>
  <c r="Q229" i="3" s="1"/>
  <c r="R229" i="3"/>
  <c r="S229" i="3" a="1"/>
  <c r="S229" i="3"/>
  <c r="J230" i="3"/>
  <c r="K230" i="3" a="1"/>
  <c r="K230" i="3" s="1"/>
  <c r="L230" i="3"/>
  <c r="M230" i="3" a="1"/>
  <c r="M230" i="3" s="1"/>
  <c r="N230" i="3"/>
  <c r="O230" i="3" a="1"/>
  <c r="O230" i="3"/>
  <c r="P230" i="3"/>
  <c r="Q230" i="3" a="1"/>
  <c r="Q230" i="3"/>
  <c r="R230" i="3"/>
  <c r="S230" i="3" a="1"/>
  <c r="S230" i="3" s="1"/>
  <c r="J231" i="3"/>
  <c r="K231" i="3" a="1"/>
  <c r="K231" i="3"/>
  <c r="L231" i="3"/>
  <c r="M231" i="3" a="1"/>
  <c r="M231" i="3"/>
  <c r="N231" i="3"/>
  <c r="O231" i="3" a="1"/>
  <c r="O231" i="3"/>
  <c r="P231" i="3"/>
  <c r="Q231" i="3" a="1"/>
  <c r="Q231" i="3" s="1"/>
  <c r="R231" i="3"/>
  <c r="S231" i="3" a="1"/>
  <c r="S231" i="3"/>
  <c r="J232" i="3"/>
  <c r="K232" i="3" a="1"/>
  <c r="K232" i="3" s="1"/>
  <c r="L232" i="3"/>
  <c r="M232" i="3" a="1"/>
  <c r="M232" i="3"/>
  <c r="N232" i="3"/>
  <c r="O232" i="3" a="1"/>
  <c r="O232" i="3" s="1"/>
  <c r="P232" i="3"/>
  <c r="Q232" i="3" a="1"/>
  <c r="Q232" i="3" s="1"/>
  <c r="R232" i="3"/>
  <c r="S232" i="3" a="1"/>
  <c r="S232" i="3" s="1"/>
  <c r="J233" i="3"/>
  <c r="K233" i="3" a="1"/>
  <c r="K233" i="3"/>
  <c r="L233" i="3"/>
  <c r="M233" i="3" a="1"/>
  <c r="M233" i="3" s="1"/>
  <c r="N233" i="3"/>
  <c r="O233" i="3" a="1"/>
  <c r="O233" i="3" s="1"/>
  <c r="P233" i="3"/>
  <c r="Q233" i="3" a="1"/>
  <c r="Q233" i="3"/>
  <c r="R233" i="3"/>
  <c r="S233" i="3" a="1"/>
  <c r="S233" i="3"/>
  <c r="J234" i="3"/>
  <c r="K234" i="3" a="1"/>
  <c r="K234" i="3" s="1"/>
  <c r="L234" i="3"/>
  <c r="M234" i="3" a="1"/>
  <c r="M234" i="3"/>
  <c r="N234" i="3"/>
  <c r="O234" i="3" a="1"/>
  <c r="O234" i="3"/>
  <c r="P234" i="3"/>
  <c r="Q234" i="3" a="1"/>
  <c r="Q234" i="3"/>
  <c r="R234" i="3"/>
  <c r="S234" i="3" a="1"/>
  <c r="S234" i="3" s="1"/>
  <c r="J235" i="3"/>
  <c r="K235" i="3" a="1"/>
  <c r="K235" i="3"/>
  <c r="L235" i="3"/>
  <c r="M235" i="3" a="1"/>
  <c r="M235" i="3" s="1"/>
  <c r="N235" i="3"/>
  <c r="O235" i="3" a="1"/>
  <c r="O235" i="3"/>
  <c r="P235" i="3"/>
  <c r="Q235" i="3" a="1"/>
  <c r="Q235" i="3" s="1"/>
  <c r="R235" i="3"/>
  <c r="S235" i="3" a="1"/>
  <c r="S235" i="3" s="1"/>
  <c r="J236" i="3"/>
  <c r="K236" i="3" a="1"/>
  <c r="K236" i="3" s="1"/>
  <c r="L236" i="3"/>
  <c r="M236" i="3" a="1"/>
  <c r="M236" i="3"/>
  <c r="N236" i="3"/>
  <c r="O236" i="3" a="1"/>
  <c r="O236" i="3" s="1"/>
  <c r="P236" i="3"/>
  <c r="Q236" i="3" a="1"/>
  <c r="Q236" i="3" s="1"/>
  <c r="R236" i="3"/>
  <c r="S236" i="3" a="1"/>
  <c r="S236" i="3"/>
  <c r="J237" i="3"/>
  <c r="K237" i="3" a="1"/>
  <c r="K237" i="3"/>
  <c r="L237" i="3"/>
  <c r="M237" i="3" a="1"/>
  <c r="M237" i="3" s="1"/>
  <c r="N237" i="3"/>
  <c r="O237" i="3" a="1"/>
  <c r="O237" i="3"/>
  <c r="P237" i="3"/>
  <c r="Q237" i="3" a="1"/>
  <c r="Q237" i="3"/>
  <c r="R237" i="3"/>
  <c r="S237" i="3" a="1"/>
  <c r="S237" i="3"/>
  <c r="J238" i="3"/>
  <c r="K238" i="3" a="1"/>
  <c r="K238" i="3" s="1"/>
  <c r="L238" i="3"/>
  <c r="M238" i="3" a="1"/>
  <c r="M238" i="3"/>
  <c r="N238" i="3"/>
  <c r="O238" i="3" a="1"/>
  <c r="O238" i="3" s="1"/>
  <c r="P238" i="3"/>
  <c r="Q238" i="3" a="1"/>
  <c r="Q238" i="3"/>
  <c r="R238" i="3"/>
  <c r="S238" i="3" a="1"/>
  <c r="S238" i="3" s="1"/>
  <c r="J239" i="3"/>
  <c r="K239" i="3" a="1"/>
  <c r="K239" i="3" s="1"/>
  <c r="L239" i="3"/>
  <c r="M239" i="3" a="1"/>
  <c r="M239" i="3" s="1"/>
  <c r="N239" i="3"/>
  <c r="O239" i="3" a="1"/>
  <c r="O239" i="3"/>
  <c r="P239" i="3"/>
  <c r="Q239" i="3" a="1"/>
  <c r="Q239" i="3" s="1"/>
  <c r="R239" i="3"/>
  <c r="S239" i="3" a="1"/>
  <c r="S239" i="3" s="1"/>
  <c r="J240" i="3"/>
  <c r="K240" i="3" a="1"/>
  <c r="K240" i="3"/>
  <c r="L240" i="3"/>
  <c r="M240" i="3" a="1"/>
  <c r="M240" i="3"/>
  <c r="N240" i="3"/>
  <c r="O240" i="3" a="1"/>
  <c r="O240" i="3" s="1"/>
  <c r="P240" i="3"/>
  <c r="Q240" i="3" a="1"/>
  <c r="Q240" i="3"/>
  <c r="R240" i="3"/>
  <c r="S240" i="3" a="1"/>
  <c r="S240" i="3"/>
  <c r="J241" i="3"/>
  <c r="K241" i="3" a="1"/>
  <c r="K241" i="3"/>
  <c r="L241" i="3"/>
  <c r="M241" i="3" a="1"/>
  <c r="M241" i="3" s="1"/>
  <c r="N241" i="3"/>
  <c r="O241" i="3" a="1"/>
  <c r="O241" i="3"/>
  <c r="P241" i="3"/>
  <c r="Q241" i="3" a="1"/>
  <c r="Q241" i="3"/>
  <c r="R241" i="3"/>
  <c r="S241" i="3" a="1"/>
  <c r="S241" i="3" s="1"/>
  <c r="J242" i="3"/>
  <c r="K242" i="3" a="1"/>
  <c r="K242" i="3" s="1"/>
  <c r="L242" i="3"/>
  <c r="M242" i="3" a="1"/>
  <c r="M242" i="3"/>
  <c r="N242" i="3"/>
  <c r="O242" i="3" a="1"/>
  <c r="O242" i="3"/>
  <c r="P242" i="3"/>
  <c r="Q242" i="3" a="1"/>
  <c r="Q242" i="3" s="1"/>
  <c r="R242" i="3"/>
  <c r="S242" i="3" a="1"/>
  <c r="S242" i="3" s="1"/>
  <c r="J243" i="3"/>
  <c r="K243" i="3" a="1"/>
  <c r="K243" i="3"/>
  <c r="L243" i="3"/>
  <c r="M243" i="3" a="1"/>
  <c r="M243" i="3"/>
  <c r="N243" i="3"/>
  <c r="O243" i="3" a="1"/>
  <c r="O243" i="3" s="1"/>
  <c r="P243" i="3"/>
  <c r="Q243" i="3" a="1"/>
  <c r="Q243" i="3" s="1"/>
  <c r="R243" i="3"/>
  <c r="S243" i="3" a="1"/>
  <c r="S243" i="3"/>
  <c r="J244" i="3"/>
  <c r="K244" i="3" a="1"/>
  <c r="K244" i="3"/>
  <c r="L244" i="3"/>
  <c r="M244" i="3" a="1"/>
  <c r="M244" i="3" s="1"/>
  <c r="N244" i="3"/>
  <c r="O244" i="3" a="1"/>
  <c r="O244" i="3" s="1"/>
  <c r="P244" i="3"/>
  <c r="Q244" i="3" a="1"/>
  <c r="Q244" i="3"/>
  <c r="R244" i="3"/>
  <c r="S244" i="3" a="1"/>
  <c r="S244" i="3"/>
  <c r="J245" i="3"/>
  <c r="K245" i="3" a="1"/>
  <c r="K245" i="3" s="1"/>
  <c r="L245" i="3"/>
  <c r="M245" i="3" a="1"/>
  <c r="M245" i="3" s="1"/>
  <c r="N245" i="3"/>
  <c r="O245" i="3" a="1"/>
  <c r="O245" i="3"/>
  <c r="P245" i="3"/>
  <c r="Q245" i="3" a="1"/>
  <c r="Q245" i="3"/>
  <c r="R245" i="3"/>
  <c r="S245" i="3" a="1"/>
  <c r="S245" i="3" s="1"/>
  <c r="J246" i="3"/>
  <c r="K246" i="3" a="1"/>
  <c r="K246" i="3" s="1"/>
  <c r="L246" i="3"/>
  <c r="M246" i="3" a="1"/>
  <c r="M246" i="3"/>
  <c r="N246" i="3"/>
  <c r="O246" i="3" a="1"/>
  <c r="O246" i="3"/>
  <c r="P246" i="3"/>
  <c r="Q246" i="3" a="1"/>
  <c r="Q246" i="3" s="1"/>
  <c r="R246" i="3"/>
  <c r="S246" i="3" a="1"/>
  <c r="S246" i="3" s="1"/>
  <c r="J247" i="3"/>
  <c r="K247" i="3" a="1"/>
  <c r="K247" i="3"/>
  <c r="L247" i="3"/>
  <c r="M247" i="3" a="1"/>
  <c r="M247" i="3"/>
  <c r="N247" i="3"/>
  <c r="O247" i="3" a="1"/>
  <c r="O247" i="3" s="1"/>
  <c r="P247" i="3"/>
  <c r="Q247" i="3" a="1"/>
  <c r="Q247" i="3" s="1"/>
  <c r="R247" i="3"/>
  <c r="S247" i="3" a="1"/>
  <c r="S247" i="3"/>
  <c r="J248" i="3"/>
  <c r="K248" i="3" a="1"/>
  <c r="K248" i="3"/>
  <c r="L248" i="3"/>
  <c r="M248" i="3" a="1"/>
  <c r="M248" i="3" s="1"/>
  <c r="N248" i="3"/>
  <c r="O248" i="3" a="1"/>
  <c r="O248" i="3" s="1"/>
  <c r="P248" i="3"/>
  <c r="Q248" i="3" a="1"/>
  <c r="Q248" i="3"/>
  <c r="R248" i="3"/>
  <c r="S248" i="3" a="1"/>
  <c r="S248" i="3"/>
  <c r="J249" i="3"/>
  <c r="K249" i="3" a="1"/>
  <c r="K249" i="3" s="1"/>
  <c r="L249" i="3"/>
  <c r="M249" i="3" a="1"/>
  <c r="M249" i="3" s="1"/>
  <c r="N249" i="3"/>
  <c r="O249" i="3" a="1"/>
  <c r="O249" i="3"/>
  <c r="P249" i="3"/>
  <c r="Q249" i="3" a="1"/>
  <c r="Q249" i="3"/>
  <c r="R249" i="3"/>
  <c r="S249" i="3" a="1"/>
  <c r="S249" i="3" s="1"/>
  <c r="J250" i="3"/>
  <c r="K250" i="3" a="1"/>
  <c r="K250" i="3" s="1"/>
  <c r="L250" i="3"/>
  <c r="M250" i="3" a="1"/>
  <c r="M250" i="3"/>
  <c r="N250" i="3"/>
  <c r="O250" i="3" a="1"/>
  <c r="O250" i="3"/>
  <c r="P250" i="3"/>
  <c r="Q250" i="3" a="1"/>
  <c r="Q250" i="3" s="1"/>
  <c r="R250" i="3"/>
  <c r="S250" i="3" a="1"/>
  <c r="S250" i="3" s="1"/>
  <c r="J251" i="3"/>
  <c r="K251" i="3" a="1"/>
  <c r="K251" i="3"/>
  <c r="L251" i="3"/>
  <c r="M251" i="3" a="1"/>
  <c r="M251" i="3"/>
  <c r="N251" i="3"/>
  <c r="O251" i="3" a="1"/>
  <c r="O251" i="3" s="1"/>
  <c r="P251" i="3"/>
  <c r="Q251" i="3" a="1"/>
  <c r="Q251" i="3" s="1"/>
  <c r="R251" i="3"/>
  <c r="S251" i="3" a="1"/>
  <c r="S251" i="3"/>
  <c r="J252" i="3"/>
  <c r="K252" i="3" a="1"/>
  <c r="K252" i="3"/>
  <c r="L252" i="3"/>
  <c r="M252" i="3" a="1"/>
  <c r="M252" i="3" s="1"/>
  <c r="N252" i="3"/>
  <c r="O252" i="3" a="1"/>
  <c r="O252" i="3" s="1"/>
  <c r="P252" i="3"/>
  <c r="Q252" i="3" a="1"/>
  <c r="Q252" i="3"/>
  <c r="R252" i="3"/>
  <c r="S252" i="3" a="1"/>
  <c r="S252" i="3"/>
  <c r="J253" i="3"/>
  <c r="K253" i="3" a="1"/>
  <c r="K253" i="3" s="1"/>
  <c r="L253" i="3"/>
  <c r="M253" i="3" a="1"/>
  <c r="M253" i="3" s="1"/>
  <c r="N253" i="3"/>
  <c r="O253" i="3" a="1"/>
  <c r="O253" i="3"/>
  <c r="P253" i="3"/>
  <c r="Q253" i="3" a="1"/>
  <c r="Q253" i="3"/>
  <c r="R253" i="3"/>
  <c r="S253" i="3" a="1"/>
  <c r="S253" i="3" s="1"/>
  <c r="J254" i="3"/>
  <c r="K254" i="3" a="1"/>
  <c r="K254" i="3" s="1"/>
  <c r="L254" i="3"/>
  <c r="M254" i="3" a="1"/>
  <c r="M254" i="3"/>
  <c r="N254" i="3"/>
  <c r="O254" i="3" a="1"/>
  <c r="O254" i="3"/>
  <c r="P254" i="3"/>
  <c r="Q254" i="3" a="1"/>
  <c r="Q254" i="3" s="1"/>
  <c r="R254" i="3"/>
  <c r="S254" i="3" a="1"/>
  <c r="S254" i="3" s="1"/>
  <c r="J255" i="3"/>
  <c r="K255" i="3" a="1"/>
  <c r="K255" i="3"/>
  <c r="L255" i="3"/>
  <c r="M255" i="3" a="1"/>
  <c r="M255" i="3"/>
  <c r="N255" i="3"/>
  <c r="O255" i="3" a="1"/>
  <c r="O255" i="3" s="1"/>
  <c r="P255" i="3"/>
  <c r="Q255" i="3" a="1"/>
  <c r="Q255" i="3" s="1"/>
  <c r="R255" i="3"/>
  <c r="S255" i="3" a="1"/>
  <c r="S255" i="3"/>
  <c r="J256" i="3"/>
  <c r="K256" i="3" a="1"/>
  <c r="K256" i="3"/>
  <c r="L256" i="3"/>
  <c r="M256" i="3" a="1"/>
  <c r="M256" i="3" s="1"/>
  <c r="N256" i="3"/>
  <c r="O256" i="3" a="1"/>
  <c r="O256" i="3" s="1"/>
  <c r="P256" i="3"/>
  <c r="Q256" i="3" a="1"/>
  <c r="Q256" i="3"/>
  <c r="R256" i="3"/>
  <c r="S256" i="3" a="1"/>
  <c r="S256" i="3"/>
  <c r="J257" i="3"/>
  <c r="K257" i="3" a="1"/>
  <c r="K257" i="3" s="1"/>
  <c r="L257" i="3"/>
  <c r="M257" i="3" a="1"/>
  <c r="M257" i="3" s="1"/>
  <c r="N257" i="3"/>
  <c r="O257" i="3" a="1"/>
  <c r="O257" i="3"/>
  <c r="P257" i="3"/>
  <c r="Q257" i="3" a="1"/>
  <c r="Q257" i="3"/>
  <c r="R257" i="3"/>
  <c r="S257" i="3" a="1"/>
  <c r="S257" i="3" s="1"/>
  <c r="J258" i="3"/>
  <c r="K258" i="3" a="1"/>
  <c r="K258" i="3" s="1"/>
  <c r="L258" i="3"/>
  <c r="M258" i="3" a="1"/>
  <c r="M258" i="3"/>
  <c r="N258" i="3"/>
  <c r="O258" i="3" a="1"/>
  <c r="O258" i="3"/>
  <c r="P258" i="3"/>
  <c r="Q258" i="3" a="1"/>
  <c r="Q258" i="3" s="1"/>
  <c r="R258" i="3"/>
  <c r="S258" i="3" a="1"/>
  <c r="S258" i="3" s="1"/>
  <c r="J259" i="3"/>
  <c r="K259" i="3" a="1"/>
  <c r="K259" i="3"/>
  <c r="L259" i="3"/>
  <c r="M259" i="3" a="1"/>
  <c r="M259" i="3"/>
  <c r="N259" i="3"/>
  <c r="O259" i="3" a="1"/>
  <c r="O259" i="3" s="1"/>
  <c r="P259" i="3"/>
  <c r="Q259" i="3" a="1"/>
  <c r="Q259" i="3" s="1"/>
  <c r="R259" i="3"/>
  <c r="S259" i="3" a="1"/>
  <c r="S259" i="3"/>
  <c r="J260" i="3"/>
  <c r="K260" i="3" a="1"/>
  <c r="K260" i="3"/>
  <c r="L260" i="3"/>
  <c r="M260" i="3" a="1"/>
  <c r="M260" i="3" s="1"/>
  <c r="N260" i="3"/>
  <c r="O260" i="3" a="1"/>
  <c r="O260" i="3" s="1"/>
  <c r="P260" i="3"/>
  <c r="Q260" i="3" a="1"/>
  <c r="Q260" i="3"/>
  <c r="R260" i="3"/>
  <c r="S260" i="3" a="1"/>
  <c r="S260" i="3"/>
  <c r="J261" i="3"/>
  <c r="K261" i="3" a="1"/>
  <c r="K261" i="3" s="1"/>
  <c r="L261" i="3"/>
  <c r="M261" i="3" a="1"/>
  <c r="M261" i="3" s="1"/>
  <c r="N261" i="3"/>
  <c r="O261" i="3" a="1"/>
  <c r="O261" i="3"/>
  <c r="P261" i="3"/>
  <c r="Q261" i="3" a="1"/>
  <c r="Q261" i="3"/>
  <c r="R261" i="3"/>
  <c r="S261" i="3" a="1"/>
  <c r="S261" i="3" s="1"/>
  <c r="J262" i="3"/>
  <c r="K262" i="3" a="1"/>
  <c r="K262" i="3" s="1"/>
  <c r="L262" i="3"/>
  <c r="M262" i="3" a="1"/>
  <c r="M262" i="3"/>
  <c r="N262" i="3"/>
  <c r="O262" i="3" a="1"/>
  <c r="O262" i="3"/>
  <c r="P262" i="3"/>
  <c r="Q262" i="3" a="1"/>
  <c r="Q262" i="3" s="1"/>
  <c r="R262" i="3"/>
  <c r="S262" i="3" a="1"/>
  <c r="S262" i="3" s="1"/>
  <c r="J263" i="3"/>
  <c r="K263" i="3" a="1"/>
  <c r="K263" i="3"/>
  <c r="L263" i="3"/>
  <c r="M263" i="3" a="1"/>
  <c r="M263" i="3"/>
  <c r="N263" i="3"/>
  <c r="O263" i="3" a="1"/>
  <c r="O263" i="3" s="1"/>
  <c r="P263" i="3"/>
  <c r="Q263" i="3" a="1"/>
  <c r="Q263" i="3" s="1"/>
  <c r="R263" i="3"/>
  <c r="S263" i="3" a="1"/>
  <c r="S263" i="3"/>
  <c r="J264" i="3"/>
  <c r="K264" i="3" a="1"/>
  <c r="K264" i="3"/>
  <c r="L264" i="3"/>
  <c r="M264" i="3" a="1"/>
  <c r="M264" i="3" s="1"/>
  <c r="N264" i="3"/>
  <c r="O264" i="3" a="1"/>
  <c r="O264" i="3" s="1"/>
  <c r="P264" i="3"/>
  <c r="Q264" i="3" a="1"/>
  <c r="Q264" i="3"/>
  <c r="R264" i="3"/>
  <c r="S264" i="3" a="1"/>
  <c r="S264" i="3"/>
  <c r="J265" i="3"/>
  <c r="K265" i="3" a="1"/>
  <c r="K265" i="3" s="1"/>
  <c r="L265" i="3"/>
  <c r="M265" i="3" a="1"/>
  <c r="M265" i="3" s="1"/>
  <c r="N265" i="3"/>
  <c r="O265" i="3" a="1"/>
  <c r="O265" i="3"/>
  <c r="P265" i="3"/>
  <c r="Q265" i="3" a="1"/>
  <c r="Q265" i="3"/>
  <c r="R265" i="3"/>
  <c r="S265" i="3" a="1"/>
  <c r="S265" i="3" s="1"/>
  <c r="J266" i="3"/>
  <c r="K266" i="3" a="1"/>
  <c r="K266" i="3" s="1"/>
  <c r="L266" i="3"/>
  <c r="M266" i="3" a="1"/>
  <c r="M266" i="3"/>
  <c r="N266" i="3"/>
  <c r="O266" i="3" a="1"/>
  <c r="O266" i="3"/>
  <c r="P266" i="3"/>
  <c r="Q266" i="3" a="1"/>
  <c r="Q266" i="3" s="1"/>
  <c r="R266" i="3"/>
  <c r="S266" i="3" a="1"/>
  <c r="S266" i="3" s="1"/>
  <c r="J267" i="3"/>
  <c r="K267" i="3" a="1"/>
  <c r="K267" i="3"/>
  <c r="L267" i="3"/>
  <c r="M267" i="3" a="1"/>
  <c r="M267" i="3"/>
  <c r="N267" i="3"/>
  <c r="O267" i="3" a="1"/>
  <c r="O267" i="3" s="1"/>
  <c r="P267" i="3"/>
  <c r="Q267" i="3" a="1"/>
  <c r="Q267" i="3" s="1"/>
  <c r="R267" i="3"/>
  <c r="S267" i="3" a="1"/>
  <c r="S267" i="3"/>
  <c r="J268" i="3"/>
  <c r="K268" i="3" a="1"/>
  <c r="K268" i="3"/>
  <c r="L268" i="3"/>
  <c r="M268" i="3" a="1"/>
  <c r="M268" i="3" s="1"/>
  <c r="N268" i="3"/>
  <c r="O268" i="3" a="1"/>
  <c r="O268" i="3" s="1"/>
  <c r="P268" i="3"/>
  <c r="Q268" i="3" a="1"/>
  <c r="Q268" i="3"/>
  <c r="R268" i="3"/>
  <c r="S268" i="3" a="1"/>
  <c r="S268" i="3"/>
  <c r="J269" i="3"/>
  <c r="K269" i="3" a="1"/>
  <c r="K269" i="3" s="1"/>
  <c r="L269" i="3"/>
  <c r="M269" i="3" a="1"/>
  <c r="M269" i="3" s="1"/>
  <c r="N269" i="3"/>
  <c r="O269" i="3" a="1"/>
  <c r="O269" i="3"/>
  <c r="P269" i="3"/>
  <c r="Q269" i="3" a="1"/>
  <c r="Q269" i="3"/>
  <c r="R269" i="3"/>
  <c r="S269" i="3" a="1"/>
  <c r="S269" i="3" s="1"/>
  <c r="J270" i="3"/>
  <c r="K270" i="3" a="1"/>
  <c r="K270" i="3" s="1"/>
  <c r="L270" i="3"/>
  <c r="M270" i="3" a="1"/>
  <c r="M270" i="3"/>
  <c r="N270" i="3"/>
  <c r="O270" i="3" a="1"/>
  <c r="O270" i="3"/>
  <c r="P270" i="3"/>
  <c r="Q270" i="3" a="1"/>
  <c r="Q270" i="3" s="1"/>
  <c r="R270" i="3"/>
  <c r="S270" i="3" a="1"/>
  <c r="S270" i="3" s="1"/>
  <c r="J271" i="3"/>
  <c r="K271" i="3" a="1"/>
  <c r="K271" i="3"/>
  <c r="L271" i="3"/>
  <c r="M271" i="3" a="1"/>
  <c r="M271" i="3"/>
  <c r="N271" i="3"/>
  <c r="O271" i="3" a="1"/>
  <c r="O271" i="3" s="1"/>
  <c r="P271" i="3"/>
  <c r="Q271" i="3" a="1"/>
  <c r="Q271" i="3" s="1"/>
  <c r="R271" i="3"/>
  <c r="S271" i="3" a="1"/>
  <c r="S271" i="3"/>
  <c r="J272" i="3"/>
  <c r="K272" i="3" a="1"/>
  <c r="K272" i="3"/>
  <c r="L272" i="3"/>
  <c r="M272" i="3" a="1"/>
  <c r="M272" i="3" s="1"/>
  <c r="N272" i="3"/>
  <c r="O272" i="3" a="1"/>
  <c r="O272" i="3" s="1"/>
  <c r="P272" i="3"/>
  <c r="Q272" i="3" a="1"/>
  <c r="Q272" i="3"/>
  <c r="R272" i="3"/>
  <c r="S272" i="3" a="1"/>
  <c r="S272" i="3"/>
  <c r="J273" i="3"/>
  <c r="K273" i="3" a="1"/>
  <c r="K273" i="3" s="1"/>
  <c r="L273" i="3"/>
  <c r="M273" i="3" a="1"/>
  <c r="M273" i="3" s="1"/>
  <c r="N273" i="3"/>
  <c r="O273" i="3" a="1"/>
  <c r="O273" i="3"/>
  <c r="P273" i="3"/>
  <c r="Q273" i="3" a="1"/>
  <c r="Q273" i="3"/>
  <c r="R273" i="3"/>
  <c r="S273" i="3" a="1"/>
  <c r="S273" i="3" s="1"/>
  <c r="J274" i="3"/>
  <c r="K274" i="3" a="1"/>
  <c r="K274" i="3" s="1"/>
  <c r="L274" i="3"/>
  <c r="M274" i="3" a="1"/>
  <c r="M274" i="3"/>
  <c r="N274" i="3"/>
  <c r="O274" i="3" a="1"/>
  <c r="O274" i="3"/>
  <c r="P274" i="3"/>
  <c r="Q274" i="3" a="1"/>
  <c r="Q274" i="3" s="1"/>
  <c r="R274" i="3"/>
  <c r="S274" i="3" a="1"/>
  <c r="S274" i="3" s="1"/>
  <c r="J275" i="3"/>
  <c r="K275" i="3" a="1"/>
  <c r="K275" i="3"/>
  <c r="L275" i="3"/>
  <c r="M275" i="3" a="1"/>
  <c r="M275" i="3"/>
  <c r="N275" i="3"/>
  <c r="O275" i="3" a="1"/>
  <c r="O275" i="3" s="1"/>
  <c r="P275" i="3"/>
  <c r="Q275" i="3" a="1"/>
  <c r="Q275" i="3" s="1"/>
  <c r="R275" i="3"/>
  <c r="S275" i="3" a="1"/>
  <c r="S275" i="3"/>
  <c r="J276" i="3"/>
  <c r="K276" i="3" a="1"/>
  <c r="K276" i="3"/>
  <c r="L276" i="3"/>
  <c r="M276" i="3" a="1"/>
  <c r="M276" i="3" s="1"/>
  <c r="N276" i="3"/>
  <c r="O276" i="3" a="1"/>
  <c r="O276" i="3" s="1"/>
  <c r="P276" i="3"/>
  <c r="Q276" i="3" a="1"/>
  <c r="Q276" i="3"/>
  <c r="R276" i="3"/>
  <c r="S276" i="3" a="1"/>
  <c r="S276" i="3"/>
  <c r="J277" i="3"/>
  <c r="K277" i="3" a="1"/>
  <c r="K277" i="3" s="1"/>
  <c r="L277" i="3"/>
  <c r="M277" i="3" a="1"/>
  <c r="M277" i="3" s="1"/>
  <c r="N277" i="3"/>
  <c r="O277" i="3" a="1"/>
  <c r="O277" i="3"/>
  <c r="P277" i="3"/>
  <c r="Q277" i="3" a="1"/>
  <c r="Q277" i="3"/>
  <c r="R277" i="3"/>
  <c r="S277" i="3" a="1"/>
  <c r="S277" i="3" s="1"/>
  <c r="J278" i="3"/>
  <c r="K278" i="3" a="1"/>
  <c r="K278" i="3" s="1"/>
  <c r="L278" i="3"/>
  <c r="M278" i="3" a="1"/>
  <c r="M278" i="3"/>
  <c r="N278" i="3"/>
  <c r="O278" i="3" a="1"/>
  <c r="O278" i="3"/>
  <c r="P278" i="3"/>
  <c r="Q278" i="3" a="1"/>
  <c r="Q278" i="3" s="1"/>
  <c r="R278" i="3"/>
  <c r="S278" i="3" a="1"/>
  <c r="S278" i="3" s="1"/>
  <c r="J279" i="3"/>
  <c r="K279" i="3" a="1"/>
  <c r="K279" i="3"/>
  <c r="L279" i="3"/>
  <c r="M279" i="3" a="1"/>
  <c r="M279" i="3"/>
  <c r="N279" i="3"/>
  <c r="O279" i="3" a="1"/>
  <c r="O279" i="3" s="1"/>
  <c r="P279" i="3"/>
  <c r="Q279" i="3" a="1"/>
  <c r="Q279" i="3" s="1"/>
  <c r="R279" i="3"/>
  <c r="S279" i="3" a="1"/>
  <c r="S279" i="3"/>
  <c r="J280" i="3"/>
  <c r="K280" i="3" a="1"/>
  <c r="K280" i="3"/>
  <c r="L280" i="3"/>
  <c r="M280" i="3" a="1"/>
  <c r="M280" i="3" s="1"/>
  <c r="N280" i="3"/>
  <c r="O280" i="3" a="1"/>
  <c r="O280" i="3" s="1"/>
  <c r="P280" i="3"/>
  <c r="Q280" i="3" a="1"/>
  <c r="Q280" i="3"/>
  <c r="R280" i="3"/>
  <c r="S280" i="3" a="1"/>
  <c r="S280" i="3"/>
  <c r="J281" i="3"/>
  <c r="K281" i="3" a="1"/>
  <c r="K281" i="3" s="1"/>
  <c r="L281" i="3"/>
  <c r="M281" i="3" a="1"/>
  <c r="M281" i="3" s="1"/>
  <c r="N281" i="3"/>
  <c r="O281" i="3" a="1"/>
  <c r="O281" i="3"/>
  <c r="P281" i="3"/>
  <c r="Q281" i="3" a="1"/>
  <c r="Q281" i="3"/>
  <c r="R281" i="3"/>
  <c r="S281" i="3" a="1"/>
  <c r="S281" i="3" s="1"/>
  <c r="J282" i="3"/>
  <c r="K282" i="3" a="1"/>
  <c r="K282" i="3" s="1"/>
  <c r="L282" i="3"/>
  <c r="M282" i="3" a="1"/>
  <c r="M282" i="3"/>
  <c r="N282" i="3"/>
  <c r="O282" i="3" a="1"/>
  <c r="O282" i="3"/>
  <c r="P282" i="3"/>
  <c r="Q282" i="3" a="1"/>
  <c r="Q282" i="3" s="1"/>
  <c r="R282" i="3"/>
  <c r="S282" i="3" a="1"/>
  <c r="S282" i="3" s="1"/>
  <c r="J283" i="3"/>
  <c r="K283" i="3" a="1"/>
  <c r="K283" i="3"/>
  <c r="L283" i="3"/>
  <c r="M283" i="3" a="1"/>
  <c r="M283" i="3"/>
  <c r="N283" i="3"/>
  <c r="O283" i="3" a="1"/>
  <c r="O283" i="3" s="1"/>
  <c r="P283" i="3"/>
  <c r="Q283" i="3" a="1"/>
  <c r="Q283" i="3" s="1"/>
  <c r="R283" i="3"/>
  <c r="S283" i="3" a="1"/>
  <c r="S283" i="3"/>
  <c r="J284" i="3"/>
  <c r="K284" i="3" a="1"/>
  <c r="K284" i="3"/>
  <c r="L284" i="3"/>
  <c r="M284" i="3" a="1"/>
  <c r="M284" i="3" s="1"/>
  <c r="N284" i="3"/>
  <c r="O284" i="3" a="1"/>
  <c r="O284" i="3" s="1"/>
  <c r="P284" i="3"/>
  <c r="Q284" i="3" a="1"/>
  <c r="Q284" i="3"/>
  <c r="R284" i="3"/>
  <c r="S284" i="3" a="1"/>
  <c r="S284" i="3"/>
  <c r="J285" i="3"/>
  <c r="K285" i="3" a="1"/>
  <c r="K285" i="3"/>
  <c r="L285" i="3"/>
  <c r="M285" i="3" a="1"/>
  <c r="M285" i="3" s="1"/>
  <c r="N285" i="3"/>
  <c r="O285" i="3" a="1"/>
  <c r="O285" i="3"/>
  <c r="P285" i="3"/>
  <c r="Q285" i="3" a="1"/>
  <c r="Q285" i="3"/>
  <c r="R285" i="3"/>
  <c r="S285" i="3" a="1"/>
  <c r="S285" i="3" s="1"/>
  <c r="J286" i="3"/>
  <c r="K286" i="3" a="1"/>
  <c r="K286" i="3" s="1"/>
  <c r="L286" i="3"/>
  <c r="M286" i="3" a="1"/>
  <c r="M286" i="3"/>
  <c r="N286" i="3"/>
  <c r="O286" i="3" a="1"/>
  <c r="O286" i="3"/>
  <c r="P286" i="3"/>
  <c r="Q286" i="3" a="1"/>
  <c r="Q286" i="3" s="1"/>
  <c r="R286" i="3"/>
  <c r="S286" i="3" a="1"/>
  <c r="S286" i="3" s="1"/>
  <c r="J287" i="3"/>
  <c r="K287" i="3" a="1"/>
  <c r="K287" i="3"/>
  <c r="L287" i="3"/>
  <c r="M287" i="3" a="1"/>
  <c r="M287" i="3"/>
  <c r="N287" i="3"/>
  <c r="O287" i="3" a="1"/>
  <c r="O287" i="3" s="1"/>
  <c r="P287" i="3"/>
  <c r="Q287" i="3" a="1"/>
  <c r="Q287" i="3" s="1"/>
  <c r="R287" i="3"/>
  <c r="S287" i="3" a="1"/>
  <c r="S287" i="3"/>
  <c r="J288" i="3"/>
  <c r="K288" i="3" a="1"/>
  <c r="K288" i="3"/>
  <c r="L288" i="3"/>
  <c r="M288" i="3" a="1"/>
  <c r="M288" i="3" s="1"/>
  <c r="N288" i="3"/>
  <c r="O288" i="3" a="1"/>
  <c r="O288" i="3" s="1"/>
  <c r="P288" i="3"/>
  <c r="Q288" i="3" a="1"/>
  <c r="Q288" i="3"/>
  <c r="R288" i="3"/>
  <c r="S288" i="3" a="1"/>
  <c r="S288" i="3"/>
  <c r="J289" i="3"/>
  <c r="K289" i="3" a="1"/>
  <c r="K289" i="3"/>
  <c r="L289" i="3"/>
  <c r="M289" i="3" a="1"/>
  <c r="M289" i="3" s="1"/>
  <c r="N289" i="3"/>
  <c r="O289" i="3" a="1"/>
  <c r="O289" i="3"/>
  <c r="P289" i="3"/>
  <c r="Q289" i="3" a="1"/>
  <c r="Q289" i="3"/>
  <c r="R289" i="3"/>
  <c r="S289" i="3" a="1"/>
  <c r="S289" i="3" s="1"/>
  <c r="J290" i="3"/>
  <c r="K290" i="3" a="1"/>
  <c r="K290" i="3" s="1"/>
  <c r="L290" i="3"/>
  <c r="M290" i="3" a="1"/>
  <c r="M290" i="3"/>
  <c r="N290" i="3"/>
  <c r="O290" i="3" a="1"/>
  <c r="O290" i="3"/>
  <c r="P290" i="3"/>
  <c r="Q290" i="3" a="1"/>
  <c r="Q290" i="3" s="1"/>
  <c r="R290" i="3"/>
  <c r="S290" i="3" a="1"/>
  <c r="S290" i="3" s="1"/>
  <c r="J291" i="3"/>
  <c r="K291" i="3" a="1"/>
  <c r="K291" i="3"/>
  <c r="L291" i="3"/>
  <c r="M291" i="3" a="1"/>
  <c r="M291" i="3"/>
  <c r="N291" i="3"/>
  <c r="O291" i="3" a="1"/>
  <c r="O291" i="3" s="1"/>
  <c r="P291" i="3"/>
  <c r="Q291" i="3" a="1"/>
  <c r="Q291" i="3" s="1"/>
  <c r="R291" i="3"/>
  <c r="S291" i="3" a="1"/>
  <c r="S291" i="3"/>
  <c r="J292" i="3"/>
  <c r="K292" i="3" a="1"/>
  <c r="K292" i="3"/>
  <c r="L292" i="3"/>
  <c r="M292" i="3" a="1"/>
  <c r="M292" i="3" s="1"/>
  <c r="N292" i="3"/>
  <c r="O292" i="3" a="1"/>
  <c r="O292" i="3" s="1"/>
  <c r="P292" i="3"/>
  <c r="Q292" i="3" a="1"/>
  <c r="Q292" i="3"/>
  <c r="R292" i="3"/>
  <c r="S292" i="3" a="1"/>
  <c r="S292" i="3"/>
  <c r="J293" i="3"/>
  <c r="K293" i="3" a="1"/>
  <c r="K293" i="3"/>
  <c r="L293" i="3"/>
  <c r="M293" i="3" a="1"/>
  <c r="M293" i="3" s="1"/>
  <c r="N293" i="3"/>
  <c r="O293" i="3" a="1"/>
  <c r="O293" i="3"/>
  <c r="P293" i="3"/>
  <c r="Q293" i="3" a="1"/>
  <c r="Q293" i="3"/>
  <c r="R293" i="3"/>
  <c r="S293" i="3" a="1"/>
  <c r="S293" i="3" s="1"/>
  <c r="J294" i="3"/>
  <c r="K294" i="3" a="1"/>
  <c r="K294" i="3" s="1"/>
  <c r="L294" i="3"/>
  <c r="M294" i="3" a="1"/>
  <c r="M294" i="3"/>
  <c r="N294" i="3"/>
  <c r="O294" i="3" a="1"/>
  <c r="O294" i="3"/>
  <c r="P294" i="3"/>
  <c r="Q294" i="3" a="1"/>
  <c r="Q294" i="3" s="1"/>
  <c r="R294" i="3"/>
  <c r="S294" i="3" a="1"/>
  <c r="S294" i="3" s="1"/>
  <c r="J295" i="3"/>
  <c r="K295" i="3" a="1"/>
  <c r="K295" i="3"/>
  <c r="L295" i="3"/>
  <c r="M295" i="3" a="1"/>
  <c r="M295" i="3"/>
  <c r="N295" i="3"/>
  <c r="O295" i="3" a="1"/>
  <c r="O295" i="3" s="1"/>
  <c r="P295" i="3"/>
  <c r="Q295" i="3" a="1"/>
  <c r="Q295" i="3" s="1"/>
  <c r="R295" i="3"/>
  <c r="S295" i="3" a="1"/>
  <c r="S295" i="3"/>
  <c r="J296" i="3"/>
  <c r="K296" i="3" a="1"/>
  <c r="K296" i="3"/>
  <c r="L296" i="3"/>
  <c r="M296" i="3" a="1"/>
  <c r="M296" i="3" s="1"/>
  <c r="N296" i="3"/>
  <c r="O296" i="3" a="1"/>
  <c r="O296" i="3" s="1"/>
  <c r="P296" i="3"/>
  <c r="Q296" i="3" a="1"/>
  <c r="Q296" i="3"/>
  <c r="R296" i="3"/>
  <c r="S296" i="3" a="1"/>
  <c r="S296" i="3"/>
  <c r="J297" i="3"/>
  <c r="K297" i="3" a="1"/>
  <c r="K297" i="3"/>
  <c r="L297" i="3"/>
  <c r="M297" i="3" a="1"/>
  <c r="M297" i="3" s="1"/>
  <c r="N297" i="3"/>
  <c r="O297" i="3" a="1"/>
  <c r="O297" i="3"/>
  <c r="P297" i="3"/>
  <c r="Q297" i="3" a="1"/>
  <c r="Q297" i="3"/>
  <c r="R297" i="3"/>
  <c r="S297" i="3" a="1"/>
  <c r="S297" i="3" s="1"/>
  <c r="J298" i="3"/>
  <c r="K298" i="3" a="1"/>
  <c r="K298" i="3" s="1"/>
  <c r="L298" i="3"/>
  <c r="M298" i="3" a="1"/>
  <c r="M298" i="3"/>
  <c r="N298" i="3"/>
  <c r="O298" i="3" a="1"/>
  <c r="O298" i="3"/>
  <c r="P298" i="3"/>
  <c r="Q298" i="3" a="1"/>
  <c r="Q298" i="3" s="1"/>
  <c r="R298" i="3"/>
  <c r="S298" i="3" a="1"/>
  <c r="S298" i="3" s="1"/>
  <c r="J299" i="3"/>
  <c r="K299" i="3" a="1"/>
  <c r="K299" i="3"/>
  <c r="L299" i="3"/>
  <c r="M299" i="3" a="1"/>
  <c r="M299" i="3"/>
  <c r="N299" i="3"/>
  <c r="O299" i="3" a="1"/>
  <c r="O299" i="3" s="1"/>
  <c r="P299" i="3"/>
  <c r="Q299" i="3" a="1"/>
  <c r="Q299" i="3" s="1"/>
  <c r="R299" i="3"/>
  <c r="S299" i="3" a="1"/>
  <c r="S299" i="3"/>
  <c r="J300" i="3"/>
  <c r="K300" i="3" a="1"/>
  <c r="K300" i="3"/>
  <c r="L300" i="3"/>
  <c r="M300" i="3" a="1"/>
  <c r="M300" i="3" s="1"/>
  <c r="N300" i="3"/>
  <c r="O300" i="3" a="1"/>
  <c r="O300" i="3" s="1"/>
  <c r="P300" i="3"/>
  <c r="Q300" i="3" a="1"/>
  <c r="Q300" i="3"/>
  <c r="R300" i="3"/>
  <c r="S300" i="3" a="1"/>
  <c r="S300" i="3"/>
  <c r="J301" i="3"/>
  <c r="K301" i="3" a="1"/>
  <c r="K301" i="3"/>
  <c r="L301" i="3"/>
  <c r="M301" i="3" a="1"/>
  <c r="M301" i="3" s="1"/>
  <c r="N301" i="3"/>
  <c r="O301" i="3" a="1"/>
  <c r="O301" i="3"/>
  <c r="P301" i="3"/>
  <c r="Q301" i="3" a="1"/>
  <c r="Q301" i="3"/>
  <c r="R301" i="3"/>
  <c r="S301" i="3" a="1"/>
  <c r="S301" i="3" s="1"/>
  <c r="J302" i="3"/>
  <c r="K302" i="3" a="1"/>
  <c r="K302" i="3" s="1"/>
  <c r="L302" i="3"/>
  <c r="M302" i="3" a="1"/>
  <c r="M302" i="3"/>
  <c r="N302" i="3"/>
  <c r="O302" i="3" a="1"/>
  <c r="O302" i="3"/>
  <c r="P302" i="3"/>
  <c r="Q302" i="3" a="1"/>
  <c r="Q302" i="3" s="1"/>
  <c r="R302" i="3"/>
  <c r="S302" i="3" a="1"/>
  <c r="S302" i="3" s="1"/>
  <c r="J303" i="3"/>
  <c r="K303" i="3" a="1"/>
  <c r="K303" i="3"/>
  <c r="L303" i="3"/>
  <c r="M303" i="3" a="1"/>
  <c r="M303" i="3"/>
  <c r="N303" i="3"/>
  <c r="O303" i="3" a="1"/>
  <c r="O303" i="3" s="1"/>
  <c r="P303" i="3"/>
  <c r="Q303" i="3" a="1"/>
  <c r="Q303" i="3" s="1"/>
  <c r="R303" i="3"/>
  <c r="S303" i="3" a="1"/>
  <c r="S303" i="3"/>
  <c r="J304" i="3"/>
  <c r="K304" i="3" a="1"/>
  <c r="K304" i="3"/>
  <c r="L304" i="3"/>
  <c r="M304" i="3" a="1"/>
  <c r="M304" i="3" s="1"/>
  <c r="N304" i="3"/>
  <c r="O304" i="3" a="1"/>
  <c r="O304" i="3" s="1"/>
  <c r="P304" i="3"/>
  <c r="Q304" i="3" a="1"/>
  <c r="Q304" i="3"/>
  <c r="R304" i="3"/>
  <c r="S304" i="3" a="1"/>
  <c r="S304" i="3"/>
  <c r="J305" i="3"/>
  <c r="K305" i="3" a="1"/>
  <c r="K305" i="3"/>
  <c r="L305" i="3"/>
  <c r="M305" i="3" a="1"/>
  <c r="M305" i="3" s="1"/>
  <c r="N305" i="3"/>
  <c r="O305" i="3" a="1"/>
  <c r="O305" i="3"/>
  <c r="P305" i="3"/>
  <c r="Q305" i="3" a="1"/>
  <c r="Q305" i="3"/>
  <c r="R305" i="3"/>
  <c r="S305" i="3" a="1"/>
  <c r="S305" i="3"/>
  <c r="J306" i="3"/>
  <c r="K306" i="3" a="1"/>
  <c r="K306" i="3" s="1"/>
  <c r="L306" i="3"/>
  <c r="M306" i="3" a="1"/>
  <c r="M306" i="3"/>
  <c r="N306" i="3"/>
  <c r="O306" i="3" a="1"/>
  <c r="O306" i="3"/>
  <c r="P306" i="3"/>
  <c r="Q306" i="3" a="1"/>
  <c r="Q306" i="3" s="1"/>
  <c r="R306" i="3"/>
  <c r="S306" i="3" a="1"/>
  <c r="S306" i="3" s="1"/>
  <c r="J307" i="3"/>
  <c r="K307" i="3" a="1"/>
  <c r="K307" i="3"/>
  <c r="L307" i="3"/>
  <c r="M307" i="3" a="1"/>
  <c r="M307" i="3"/>
  <c r="N307" i="3"/>
  <c r="O307" i="3" a="1"/>
  <c r="O307" i="3" s="1"/>
  <c r="P307" i="3"/>
  <c r="Q307" i="3" a="1"/>
  <c r="Q307" i="3" s="1"/>
  <c r="R307" i="3"/>
  <c r="S307" i="3" a="1"/>
  <c r="S307" i="3"/>
  <c r="J308" i="3"/>
  <c r="K308" i="3" a="1"/>
  <c r="K308" i="3"/>
  <c r="L308" i="3"/>
  <c r="M308" i="3" a="1"/>
  <c r="M308" i="3" s="1"/>
  <c r="N308" i="3"/>
  <c r="O308" i="3" a="1"/>
  <c r="O308" i="3" s="1"/>
  <c r="P308" i="3"/>
  <c r="Q308" i="3" a="1"/>
  <c r="Q308" i="3"/>
  <c r="R308" i="3"/>
  <c r="S308" i="3" a="1"/>
  <c r="S308" i="3"/>
  <c r="J309" i="3"/>
  <c r="K309" i="3" a="1"/>
  <c r="K309" i="3"/>
  <c r="L309" i="3"/>
  <c r="M309" i="3" a="1"/>
  <c r="M309" i="3" s="1"/>
  <c r="N309" i="3"/>
  <c r="O309" i="3" a="1"/>
  <c r="O309" i="3"/>
  <c r="P309" i="3"/>
  <c r="Q309" i="3" a="1"/>
  <c r="Q309" i="3"/>
  <c r="R309" i="3"/>
  <c r="S309" i="3" a="1"/>
  <c r="S309" i="3"/>
  <c r="J310" i="3"/>
  <c r="K310" i="3" a="1"/>
  <c r="K310" i="3" s="1"/>
  <c r="L310" i="3"/>
  <c r="M310" i="3" a="1"/>
  <c r="M310" i="3"/>
  <c r="N310" i="3"/>
  <c r="O310" i="3" a="1"/>
  <c r="O310" i="3"/>
  <c r="P310" i="3"/>
  <c r="Q310" i="3" a="1"/>
  <c r="Q310" i="3" s="1"/>
  <c r="R310" i="3"/>
  <c r="S310" i="3" a="1"/>
  <c r="S310" i="3" s="1"/>
  <c r="J311" i="3"/>
  <c r="K311" i="3" a="1"/>
  <c r="K311" i="3"/>
  <c r="L311" i="3"/>
  <c r="M311" i="3" a="1"/>
  <c r="M311" i="3"/>
  <c r="N311" i="3"/>
  <c r="O311" i="3" a="1"/>
  <c r="O311" i="3" s="1"/>
  <c r="P311" i="3"/>
  <c r="Q311" i="3" a="1"/>
  <c r="Q311" i="3" s="1"/>
  <c r="R311" i="3"/>
  <c r="S311" i="3" a="1"/>
  <c r="S311" i="3"/>
  <c r="J312" i="3"/>
  <c r="K312" i="3" a="1"/>
  <c r="K312" i="3"/>
  <c r="L312" i="3"/>
  <c r="M312" i="3" a="1"/>
  <c r="M312" i="3" s="1"/>
  <c r="N312" i="3"/>
  <c r="O312" i="3" a="1"/>
  <c r="O312" i="3" s="1"/>
  <c r="P312" i="3"/>
  <c r="Q312" i="3" a="1"/>
  <c r="Q312" i="3"/>
  <c r="R312" i="3"/>
  <c r="S312" i="3" a="1"/>
  <c r="S312" i="3"/>
  <c r="J313" i="3"/>
  <c r="K313" i="3" a="1"/>
  <c r="K313" i="3"/>
  <c r="L313" i="3"/>
  <c r="M313" i="3" a="1"/>
  <c r="M313" i="3" s="1"/>
  <c r="N313" i="3"/>
  <c r="O313" i="3" a="1"/>
  <c r="O313" i="3"/>
  <c r="P313" i="3"/>
  <c r="Q313" i="3" a="1"/>
  <c r="Q313" i="3"/>
  <c r="R313" i="3"/>
  <c r="S313" i="3" a="1"/>
  <c r="S313" i="3"/>
  <c r="J314" i="3"/>
  <c r="K314" i="3" a="1"/>
  <c r="K314" i="3" s="1"/>
  <c r="L314" i="3"/>
  <c r="M314" i="3" a="1"/>
  <c r="M314" i="3"/>
  <c r="N314" i="3"/>
  <c r="O314" i="3" a="1"/>
  <c r="O314" i="3"/>
  <c r="P314" i="3"/>
  <c r="Q314" i="3" a="1"/>
  <c r="Q314" i="3" s="1"/>
  <c r="R314" i="3"/>
  <c r="S314" i="3" a="1"/>
  <c r="S314" i="3" s="1"/>
  <c r="J315" i="3"/>
  <c r="K315" i="3" a="1"/>
  <c r="K315" i="3"/>
  <c r="L315" i="3"/>
  <c r="M315" i="3" a="1"/>
  <c r="M315" i="3"/>
  <c r="N315" i="3"/>
  <c r="O315" i="3" a="1"/>
  <c r="O315" i="3" s="1"/>
  <c r="P315" i="3"/>
  <c r="Q315" i="3" a="1"/>
  <c r="Q315" i="3" s="1"/>
  <c r="R315" i="3"/>
  <c r="S315" i="3" a="1"/>
  <c r="S315" i="3"/>
  <c r="J316" i="3"/>
  <c r="K316" i="3" a="1"/>
  <c r="K316" i="3"/>
  <c r="L316" i="3"/>
  <c r="M316" i="3" a="1"/>
  <c r="M316" i="3" s="1"/>
  <c r="N316" i="3"/>
  <c r="O316" i="3" a="1"/>
  <c r="O316" i="3" s="1"/>
  <c r="P316" i="3"/>
  <c r="Q316" i="3" a="1"/>
  <c r="Q316" i="3"/>
  <c r="R316" i="3"/>
  <c r="S316" i="3" a="1"/>
  <c r="S316" i="3"/>
  <c r="J317" i="3"/>
  <c r="K317" i="3" a="1"/>
  <c r="K317" i="3"/>
  <c r="L317" i="3"/>
  <c r="M317" i="3" a="1"/>
  <c r="M317" i="3" s="1"/>
  <c r="N317" i="3"/>
  <c r="O317" i="3" a="1"/>
  <c r="O317" i="3"/>
  <c r="P317" i="3"/>
  <c r="Q317" i="3" a="1"/>
  <c r="Q317" i="3"/>
  <c r="R317" i="3"/>
  <c r="S317" i="3" a="1"/>
  <c r="S317" i="3"/>
  <c r="J318" i="3"/>
  <c r="K318" i="3" a="1"/>
  <c r="K318" i="3" s="1"/>
  <c r="L318" i="3"/>
  <c r="M318" i="3" a="1"/>
  <c r="M318" i="3"/>
  <c r="N318" i="3"/>
  <c r="O318" i="3" a="1"/>
  <c r="O318" i="3"/>
  <c r="P318" i="3"/>
  <c r="Q318" i="3" a="1"/>
  <c r="Q318" i="3" s="1"/>
  <c r="R318" i="3"/>
  <c r="S318" i="3" a="1"/>
  <c r="S318" i="3" s="1"/>
  <c r="J319" i="3"/>
  <c r="K319" i="3" a="1"/>
  <c r="K319" i="3"/>
  <c r="L319" i="3"/>
  <c r="M319" i="3" a="1"/>
  <c r="M319" i="3"/>
  <c r="N319" i="3"/>
  <c r="O319" i="3" a="1"/>
  <c r="O319" i="3" s="1"/>
  <c r="P319" i="3"/>
  <c r="Q319" i="3" a="1"/>
  <c r="Q319" i="3" s="1"/>
  <c r="R319" i="3"/>
  <c r="S319" i="3" a="1"/>
  <c r="S319" i="3"/>
  <c r="J320" i="3"/>
  <c r="K320" i="3" a="1"/>
  <c r="K320" i="3"/>
  <c r="L320" i="3"/>
  <c r="M320" i="3" a="1"/>
  <c r="M320" i="3" s="1"/>
  <c r="N320" i="3"/>
  <c r="O320" i="3" a="1"/>
  <c r="O320" i="3" s="1"/>
  <c r="P320" i="3"/>
  <c r="Q320" i="3" a="1"/>
  <c r="Q320" i="3"/>
  <c r="R320" i="3"/>
  <c r="S320" i="3" a="1"/>
  <c r="S320" i="3"/>
  <c r="J321" i="3"/>
  <c r="K321" i="3" a="1"/>
  <c r="K321" i="3"/>
  <c r="L321" i="3"/>
  <c r="M321" i="3" a="1"/>
  <c r="M321" i="3" s="1"/>
  <c r="N321" i="3"/>
  <c r="O321" i="3" a="1"/>
  <c r="O321" i="3"/>
  <c r="P321" i="3"/>
  <c r="Q321" i="3" a="1"/>
  <c r="Q321" i="3"/>
  <c r="R321" i="3"/>
  <c r="S321" i="3" a="1"/>
  <c r="S321" i="3"/>
  <c r="J322" i="3"/>
  <c r="K322" i="3" a="1"/>
  <c r="K322" i="3" s="1"/>
  <c r="L322" i="3"/>
  <c r="M322" i="3" a="1"/>
  <c r="M322" i="3"/>
  <c r="N322" i="3"/>
  <c r="O322" i="3" a="1"/>
  <c r="O322" i="3"/>
  <c r="P322" i="3"/>
  <c r="Q322" i="3" a="1"/>
  <c r="Q322" i="3"/>
  <c r="R322" i="3"/>
  <c r="S322" i="3" a="1"/>
  <c r="S322" i="3" s="1"/>
  <c r="J323" i="3"/>
  <c r="K323" i="3" a="1"/>
  <c r="K323" i="3"/>
  <c r="L323" i="3"/>
  <c r="M323" i="3" a="1"/>
  <c r="M323" i="3"/>
  <c r="N323" i="3"/>
  <c r="O323" i="3" a="1"/>
  <c r="O323" i="3" s="1"/>
  <c r="P323" i="3"/>
  <c r="Q323" i="3" a="1"/>
  <c r="Q323" i="3" s="1"/>
  <c r="R323" i="3"/>
  <c r="S323" i="3" a="1"/>
  <c r="S323" i="3"/>
  <c r="J324" i="3"/>
  <c r="K324" i="3" a="1"/>
  <c r="K324" i="3"/>
  <c r="L324" i="3"/>
  <c r="M324" i="3" a="1"/>
  <c r="M324" i="3" s="1"/>
  <c r="N324" i="3"/>
  <c r="O324" i="3" a="1"/>
  <c r="O324" i="3" s="1"/>
  <c r="P324" i="3"/>
  <c r="Q324" i="3" a="1"/>
  <c r="Q324" i="3"/>
  <c r="R324" i="3"/>
  <c r="S324" i="3" a="1"/>
  <c r="S324" i="3"/>
  <c r="J325" i="3"/>
  <c r="K325" i="3" a="1"/>
  <c r="K325" i="3"/>
  <c r="L325" i="3"/>
  <c r="M325" i="3" a="1"/>
  <c r="M325" i="3" s="1"/>
  <c r="N325" i="3"/>
  <c r="O325" i="3" a="1"/>
  <c r="O325" i="3"/>
  <c r="P325" i="3"/>
  <c r="Q325" i="3" a="1"/>
  <c r="Q325" i="3"/>
  <c r="R325" i="3"/>
  <c r="S325" i="3" a="1"/>
  <c r="S325" i="3"/>
  <c r="J326" i="3"/>
  <c r="K326" i="3" a="1"/>
  <c r="K326" i="3" s="1"/>
  <c r="L326" i="3"/>
  <c r="M326" i="3" a="1"/>
  <c r="M326" i="3"/>
  <c r="N326" i="3"/>
  <c r="O326" i="3" a="1"/>
  <c r="O326" i="3"/>
  <c r="P326" i="3"/>
  <c r="Q326" i="3" a="1"/>
  <c r="Q326" i="3"/>
  <c r="R326" i="3"/>
  <c r="S326" i="3" a="1"/>
  <c r="S326" i="3" s="1"/>
  <c r="J327" i="3"/>
  <c r="K327" i="3" a="1"/>
  <c r="K327" i="3"/>
  <c r="L327" i="3"/>
  <c r="M327" i="3" a="1"/>
  <c r="M327" i="3"/>
  <c r="N327" i="3"/>
  <c r="O327" i="3" a="1"/>
  <c r="O327" i="3" s="1"/>
  <c r="P327" i="3"/>
  <c r="Q327" i="3" a="1"/>
  <c r="Q327" i="3" s="1"/>
  <c r="R327" i="3"/>
  <c r="S327" i="3" a="1"/>
  <c r="S327" i="3"/>
  <c r="J328" i="3"/>
  <c r="K328" i="3" a="1"/>
  <c r="K328" i="3"/>
  <c r="L328" i="3"/>
  <c r="M328" i="3" a="1"/>
  <c r="M328" i="3" s="1"/>
  <c r="N328" i="3"/>
  <c r="O328" i="3" a="1"/>
  <c r="O328" i="3" s="1"/>
  <c r="P328" i="3"/>
  <c r="Q328" i="3" a="1"/>
  <c r="Q328" i="3"/>
  <c r="R328" i="3"/>
  <c r="S328" i="3" a="1"/>
  <c r="S328" i="3"/>
  <c r="S4" i="3" a="1"/>
  <c r="S4" i="3" s="1"/>
  <c r="R4" i="3"/>
  <c r="Q4" i="3"/>
  <c r="Q4" i="3" a="1"/>
  <c r="P4" i="3"/>
  <c r="O4" i="3" a="1"/>
  <c r="O4" i="3" s="1"/>
  <c r="N4" i="3"/>
  <c r="M4" i="3"/>
  <c r="M4" i="3" a="1"/>
  <c r="L4" i="3"/>
  <c r="K4" i="3" a="1"/>
  <c r="K4" i="3" s="1"/>
  <c r="J4" i="3"/>
  <c r="H237" i="3"/>
  <c r="I237" i="3"/>
  <c r="H238" i="3"/>
  <c r="I238" i="3"/>
  <c r="H239" i="3"/>
  <c r="I239" i="3"/>
  <c r="H240" i="3"/>
  <c r="I240" i="3"/>
  <c r="H241" i="3"/>
  <c r="I241" i="3"/>
  <c r="H242" i="3"/>
  <c r="I242" i="3"/>
  <c r="H243" i="3"/>
  <c r="I243" i="3"/>
  <c r="H244" i="3"/>
  <c r="I244" i="3"/>
  <c r="H245" i="3"/>
  <c r="I245" i="3"/>
  <c r="H246" i="3"/>
  <c r="I246" i="3"/>
  <c r="H247" i="3"/>
  <c r="I247" i="3"/>
  <c r="H248" i="3"/>
  <c r="I248" i="3"/>
  <c r="H249" i="3"/>
  <c r="I249" i="3"/>
  <c r="H250" i="3"/>
  <c r="I250" i="3"/>
  <c r="H251" i="3"/>
  <c r="I251" i="3"/>
  <c r="H252" i="3"/>
  <c r="I252" i="3"/>
  <c r="H253" i="3"/>
  <c r="I253" i="3"/>
  <c r="H254" i="3"/>
  <c r="I254" i="3"/>
  <c r="H255" i="3"/>
  <c r="I255" i="3"/>
  <c r="H256" i="3"/>
  <c r="I256" i="3"/>
  <c r="H257" i="3"/>
  <c r="I257" i="3"/>
  <c r="H258" i="3"/>
  <c r="I258" i="3"/>
  <c r="H259" i="3"/>
  <c r="I259" i="3"/>
  <c r="H260" i="3"/>
  <c r="I260" i="3"/>
  <c r="H261" i="3"/>
  <c r="I261" i="3"/>
  <c r="H262" i="3"/>
  <c r="I262" i="3"/>
  <c r="H263" i="3"/>
  <c r="I263" i="3"/>
  <c r="H264" i="3"/>
  <c r="I264" i="3"/>
  <c r="H265" i="3"/>
  <c r="I265" i="3"/>
  <c r="H266" i="3"/>
  <c r="I266" i="3"/>
  <c r="H267" i="3"/>
  <c r="I267" i="3"/>
  <c r="H268" i="3"/>
  <c r="I268" i="3"/>
  <c r="H269" i="3"/>
  <c r="I269" i="3"/>
  <c r="H270" i="3"/>
  <c r="I270" i="3"/>
  <c r="H271" i="3"/>
  <c r="I271" i="3"/>
  <c r="H272" i="3"/>
  <c r="I272" i="3"/>
  <c r="H273" i="3"/>
  <c r="I273" i="3"/>
  <c r="H274" i="3"/>
  <c r="I274" i="3"/>
  <c r="H275" i="3"/>
  <c r="I275" i="3"/>
  <c r="H276" i="3"/>
  <c r="I276" i="3"/>
  <c r="H277" i="3"/>
  <c r="I277" i="3"/>
  <c r="H278" i="3"/>
  <c r="I278" i="3"/>
  <c r="H279" i="3"/>
  <c r="I279" i="3"/>
  <c r="H280" i="3"/>
  <c r="I280" i="3"/>
  <c r="H281" i="3"/>
  <c r="I281" i="3"/>
  <c r="H282" i="3"/>
  <c r="I282" i="3"/>
  <c r="H283" i="3"/>
  <c r="I283" i="3"/>
  <c r="H284" i="3"/>
  <c r="I284" i="3"/>
  <c r="H285" i="3"/>
  <c r="I285" i="3"/>
  <c r="H286" i="3"/>
  <c r="I286" i="3"/>
  <c r="H287" i="3"/>
  <c r="I287" i="3"/>
  <c r="H288" i="3"/>
  <c r="I288" i="3"/>
  <c r="H289" i="3"/>
  <c r="I289" i="3"/>
  <c r="H290" i="3"/>
  <c r="I290" i="3"/>
  <c r="H291" i="3"/>
  <c r="I291" i="3"/>
  <c r="H292" i="3"/>
  <c r="I292" i="3"/>
  <c r="H293" i="3"/>
  <c r="I293" i="3"/>
  <c r="H294" i="3"/>
  <c r="I294" i="3"/>
  <c r="H295" i="3"/>
  <c r="I295" i="3"/>
  <c r="H296" i="3"/>
  <c r="I296" i="3"/>
  <c r="H297" i="3"/>
  <c r="I297" i="3"/>
  <c r="H298" i="3"/>
  <c r="I298" i="3"/>
  <c r="H299" i="3"/>
  <c r="I299" i="3"/>
  <c r="H300" i="3"/>
  <c r="I300" i="3"/>
  <c r="H301" i="3"/>
  <c r="I301" i="3"/>
  <c r="H302" i="3"/>
  <c r="I302" i="3"/>
  <c r="H303" i="3"/>
  <c r="I303" i="3"/>
  <c r="H304" i="3"/>
  <c r="I304" i="3"/>
  <c r="H305" i="3"/>
  <c r="I305" i="3"/>
  <c r="H306" i="3"/>
  <c r="I306" i="3"/>
  <c r="H307" i="3"/>
  <c r="I307" i="3"/>
  <c r="H308" i="3"/>
  <c r="I308" i="3"/>
  <c r="H309" i="3"/>
  <c r="I309" i="3"/>
  <c r="H310" i="3"/>
  <c r="I310" i="3"/>
  <c r="H311" i="3"/>
  <c r="I311" i="3"/>
  <c r="H312" i="3"/>
  <c r="I312" i="3"/>
  <c r="H313" i="3"/>
  <c r="I313" i="3"/>
  <c r="H314" i="3"/>
  <c r="I314" i="3"/>
  <c r="H315" i="3"/>
  <c r="I315" i="3"/>
  <c r="H316" i="3"/>
  <c r="I316" i="3"/>
  <c r="H317" i="3"/>
  <c r="I317" i="3"/>
  <c r="H318" i="3"/>
  <c r="I318" i="3"/>
  <c r="H319" i="3"/>
  <c r="I319" i="3"/>
  <c r="H320" i="3"/>
  <c r="I320" i="3"/>
  <c r="H321" i="3"/>
  <c r="I321" i="3"/>
  <c r="H322" i="3"/>
  <c r="I322" i="3"/>
  <c r="H323" i="3"/>
  <c r="I323" i="3"/>
  <c r="H324" i="3"/>
  <c r="I324" i="3"/>
  <c r="H325" i="3"/>
  <c r="I325" i="3"/>
  <c r="H326" i="3"/>
  <c r="I326" i="3"/>
  <c r="H327" i="3"/>
  <c r="I327" i="3"/>
  <c r="H328" i="3"/>
  <c r="I328" i="3"/>
  <c r="H118" i="3"/>
  <c r="I118" i="3"/>
  <c r="H119" i="3"/>
  <c r="I119" i="3"/>
  <c r="H120" i="3"/>
  <c r="I120" i="3"/>
  <c r="H121" i="3"/>
  <c r="I121" i="3"/>
  <c r="H122" i="3"/>
  <c r="I122" i="3"/>
  <c r="H123" i="3"/>
  <c r="I123" i="3"/>
  <c r="H124" i="3"/>
  <c r="I124" i="3"/>
  <c r="H125" i="3"/>
  <c r="I125" i="3"/>
  <c r="H126" i="3"/>
  <c r="I126" i="3"/>
  <c r="H127" i="3"/>
  <c r="I127" i="3"/>
  <c r="H128" i="3"/>
  <c r="I128" i="3"/>
  <c r="H129" i="3"/>
  <c r="I129" i="3"/>
  <c r="H130" i="3"/>
  <c r="I130" i="3"/>
  <c r="H131" i="3"/>
  <c r="I131" i="3"/>
  <c r="H132" i="3"/>
  <c r="I132" i="3"/>
  <c r="H133" i="3"/>
  <c r="I133" i="3"/>
  <c r="H134" i="3"/>
  <c r="I134" i="3"/>
  <c r="H135" i="3"/>
  <c r="I135" i="3"/>
  <c r="H136" i="3"/>
  <c r="I136" i="3"/>
  <c r="H137" i="3"/>
  <c r="I137" i="3"/>
  <c r="H138" i="3"/>
  <c r="I138" i="3"/>
  <c r="H139" i="3"/>
  <c r="I139" i="3"/>
  <c r="H140" i="3"/>
  <c r="I140" i="3"/>
  <c r="H141" i="3"/>
  <c r="I141" i="3"/>
  <c r="H142" i="3"/>
  <c r="I142" i="3"/>
  <c r="H143" i="3"/>
  <c r="I143" i="3"/>
  <c r="H144" i="3"/>
  <c r="I144" i="3"/>
  <c r="H145" i="3"/>
  <c r="I145" i="3"/>
  <c r="H146" i="3"/>
  <c r="I146" i="3"/>
  <c r="H147" i="3"/>
  <c r="I147" i="3"/>
  <c r="H148" i="3"/>
  <c r="I148" i="3"/>
  <c r="H149" i="3"/>
  <c r="I149" i="3"/>
  <c r="H150" i="3"/>
  <c r="I150" i="3"/>
  <c r="H151" i="3"/>
  <c r="I151" i="3"/>
  <c r="H152" i="3"/>
  <c r="I152" i="3"/>
  <c r="H153" i="3"/>
  <c r="I153" i="3"/>
  <c r="H154" i="3"/>
  <c r="I154" i="3"/>
  <c r="H155" i="3"/>
  <c r="I155" i="3"/>
  <c r="H156" i="3"/>
  <c r="I156" i="3"/>
  <c r="H157" i="3"/>
  <c r="I157" i="3"/>
  <c r="H158" i="3"/>
  <c r="I158" i="3"/>
  <c r="H159" i="3"/>
  <c r="I159" i="3"/>
  <c r="H160" i="3"/>
  <c r="I160" i="3"/>
  <c r="H161" i="3"/>
  <c r="I161" i="3"/>
  <c r="H162" i="3"/>
  <c r="I162" i="3"/>
  <c r="H163" i="3"/>
  <c r="I163" i="3"/>
  <c r="H164" i="3"/>
  <c r="I164" i="3"/>
  <c r="H165" i="3"/>
  <c r="I165" i="3"/>
  <c r="H166" i="3"/>
  <c r="I166" i="3"/>
  <c r="H167" i="3"/>
  <c r="I167" i="3"/>
  <c r="H168" i="3"/>
  <c r="I168" i="3"/>
  <c r="H169" i="3"/>
  <c r="I169" i="3"/>
  <c r="H170" i="3"/>
  <c r="I170" i="3"/>
  <c r="H171" i="3"/>
  <c r="I171" i="3"/>
  <c r="H172" i="3"/>
  <c r="I172" i="3"/>
  <c r="H173" i="3"/>
  <c r="I173" i="3"/>
  <c r="H174" i="3"/>
  <c r="I174" i="3"/>
  <c r="H175" i="3"/>
  <c r="I175" i="3"/>
  <c r="H176" i="3"/>
  <c r="I176" i="3"/>
  <c r="H177" i="3"/>
  <c r="I177" i="3"/>
  <c r="H178" i="3"/>
  <c r="I178" i="3"/>
  <c r="H179" i="3"/>
  <c r="I179" i="3"/>
  <c r="H180" i="3"/>
  <c r="I180" i="3"/>
  <c r="H181" i="3"/>
  <c r="I181" i="3"/>
  <c r="H182" i="3"/>
  <c r="I182" i="3"/>
  <c r="H183" i="3"/>
  <c r="I183" i="3"/>
  <c r="H184" i="3"/>
  <c r="I184" i="3"/>
  <c r="H185" i="3"/>
  <c r="I185" i="3"/>
  <c r="H186" i="3"/>
  <c r="I186" i="3"/>
  <c r="H187" i="3"/>
  <c r="I187" i="3"/>
  <c r="H188" i="3"/>
  <c r="I188" i="3"/>
  <c r="H189" i="3"/>
  <c r="I189" i="3"/>
  <c r="H190" i="3"/>
  <c r="I190" i="3"/>
  <c r="H191" i="3"/>
  <c r="I191" i="3"/>
  <c r="H192" i="3"/>
  <c r="I192" i="3"/>
  <c r="H193" i="3"/>
  <c r="I193" i="3"/>
  <c r="H194" i="3"/>
  <c r="I194" i="3"/>
  <c r="H195" i="3"/>
  <c r="I195" i="3"/>
  <c r="H196" i="3"/>
  <c r="I196" i="3"/>
  <c r="H197" i="3"/>
  <c r="I197" i="3"/>
  <c r="H198" i="3"/>
  <c r="I198" i="3"/>
  <c r="H199" i="3"/>
  <c r="I199" i="3"/>
  <c r="H200" i="3"/>
  <c r="I200" i="3"/>
  <c r="H201" i="3"/>
  <c r="I201" i="3"/>
  <c r="H202" i="3"/>
  <c r="I202" i="3"/>
  <c r="H203" i="3"/>
  <c r="I203" i="3"/>
  <c r="H204" i="3"/>
  <c r="I204" i="3"/>
  <c r="H205" i="3"/>
  <c r="I205" i="3"/>
  <c r="H206" i="3"/>
  <c r="I206" i="3"/>
  <c r="H207" i="3"/>
  <c r="I207" i="3"/>
  <c r="H208" i="3"/>
  <c r="I208" i="3"/>
  <c r="H209" i="3"/>
  <c r="I209" i="3"/>
  <c r="H210" i="3"/>
  <c r="I210" i="3"/>
  <c r="H211" i="3"/>
  <c r="I211" i="3"/>
  <c r="H212" i="3"/>
  <c r="I212" i="3"/>
  <c r="H213" i="3"/>
  <c r="I213" i="3"/>
  <c r="H214" i="3"/>
  <c r="I214" i="3"/>
  <c r="H215" i="3"/>
  <c r="I215" i="3"/>
  <c r="H216" i="3"/>
  <c r="I216" i="3"/>
  <c r="H217" i="3"/>
  <c r="I217" i="3"/>
  <c r="H218" i="3"/>
  <c r="I218" i="3"/>
  <c r="H219" i="3"/>
  <c r="I219" i="3"/>
  <c r="H220" i="3"/>
  <c r="I220" i="3"/>
  <c r="H221" i="3"/>
  <c r="I221" i="3"/>
  <c r="H222" i="3"/>
  <c r="I222" i="3"/>
  <c r="H223" i="3"/>
  <c r="I223" i="3"/>
  <c r="H224" i="3"/>
  <c r="I224" i="3"/>
  <c r="H225" i="3"/>
  <c r="I225" i="3"/>
  <c r="H226" i="3"/>
  <c r="I226" i="3"/>
  <c r="H227" i="3"/>
  <c r="I227" i="3"/>
  <c r="H228" i="3"/>
  <c r="I228" i="3"/>
  <c r="H229" i="3"/>
  <c r="I229" i="3"/>
  <c r="H230" i="3"/>
  <c r="I230" i="3"/>
  <c r="H231" i="3"/>
  <c r="I231" i="3"/>
  <c r="H232" i="3"/>
  <c r="I232" i="3"/>
  <c r="H233" i="3"/>
  <c r="I233" i="3"/>
  <c r="H234" i="3"/>
  <c r="I234" i="3"/>
  <c r="H235" i="3"/>
  <c r="I235" i="3"/>
  <c r="H236" i="3"/>
  <c r="I236" i="3"/>
  <c r="H95" i="3"/>
  <c r="I95" i="3"/>
  <c r="H96" i="3"/>
  <c r="I96" i="3"/>
  <c r="H97" i="3"/>
  <c r="I97" i="3"/>
  <c r="H98" i="3"/>
  <c r="I98" i="3"/>
  <c r="H99" i="3"/>
  <c r="I99" i="3"/>
  <c r="H100" i="3"/>
  <c r="I100" i="3"/>
  <c r="H101" i="3"/>
  <c r="I101" i="3"/>
  <c r="H102" i="3"/>
  <c r="I102" i="3"/>
  <c r="H103" i="3"/>
  <c r="I103" i="3"/>
  <c r="H104" i="3"/>
  <c r="I104" i="3"/>
  <c r="H105" i="3"/>
  <c r="I105" i="3"/>
  <c r="H106" i="3"/>
  <c r="I106" i="3"/>
  <c r="H107" i="3"/>
  <c r="I107" i="3"/>
  <c r="H108" i="3"/>
  <c r="I108" i="3"/>
  <c r="H109" i="3"/>
  <c r="I109" i="3"/>
  <c r="H110" i="3"/>
  <c r="I110" i="3"/>
  <c r="H111" i="3"/>
  <c r="I111" i="3"/>
  <c r="H112" i="3"/>
  <c r="I112" i="3"/>
  <c r="H113" i="3"/>
  <c r="I113" i="3"/>
  <c r="H114" i="3"/>
  <c r="I114" i="3"/>
  <c r="H115" i="3"/>
  <c r="I115" i="3"/>
  <c r="H116" i="3"/>
  <c r="I116" i="3"/>
  <c r="H117" i="3"/>
  <c r="I117" i="3"/>
  <c r="I94" i="3"/>
  <c r="H94" i="3"/>
  <c r="D328" i="3"/>
  <c r="E328" i="3"/>
  <c r="F328" i="3"/>
  <c r="G328" i="3"/>
  <c r="G168" i="3"/>
  <c r="G169" i="3"/>
  <c r="G170" i="3"/>
  <c r="G171" i="3"/>
  <c r="G172" i="3"/>
  <c r="G173" i="3"/>
  <c r="G174" i="3"/>
  <c r="G175" i="3"/>
  <c r="G176" i="3"/>
  <c r="G177" i="3"/>
  <c r="G178" i="3"/>
  <c r="G179" i="3"/>
  <c r="G180" i="3"/>
  <c r="G181" i="3"/>
  <c r="G182" i="3"/>
  <c r="G183" i="3"/>
  <c r="G184" i="3"/>
  <c r="G185" i="3"/>
  <c r="G186" i="3"/>
  <c r="G187" i="3"/>
  <c r="G188" i="3"/>
  <c r="G189" i="3"/>
  <c r="G190" i="3"/>
  <c r="G191" i="3"/>
  <c r="G192" i="3"/>
  <c r="G193" i="3"/>
  <c r="G194" i="3"/>
  <c r="G195" i="3"/>
  <c r="G196" i="3"/>
  <c r="G197" i="3"/>
  <c r="G198" i="3"/>
  <c r="G199" i="3"/>
  <c r="G200" i="3"/>
  <c r="G201" i="3"/>
  <c r="G202" i="3"/>
  <c r="G203" i="3"/>
  <c r="G204" i="3"/>
  <c r="G205" i="3"/>
  <c r="G206" i="3"/>
  <c r="G207" i="3"/>
  <c r="G208" i="3"/>
  <c r="G209" i="3"/>
  <c r="G210" i="3"/>
  <c r="G211" i="3"/>
  <c r="G212" i="3"/>
  <c r="G213" i="3"/>
  <c r="G214" i="3"/>
  <c r="G215" i="3"/>
  <c r="G216" i="3"/>
  <c r="G217" i="3"/>
  <c r="G218" i="3"/>
  <c r="G219" i="3"/>
  <c r="G220" i="3"/>
  <c r="G221" i="3"/>
  <c r="G222" i="3"/>
  <c r="G223" i="3"/>
  <c r="G224" i="3"/>
  <c r="G225" i="3"/>
  <c r="G226" i="3"/>
  <c r="G227" i="3"/>
  <c r="G228" i="3"/>
  <c r="G229" i="3"/>
  <c r="G230" i="3"/>
  <c r="G231" i="3"/>
  <c r="G232" i="3"/>
  <c r="G233" i="3"/>
  <c r="G234" i="3"/>
  <c r="G235" i="3"/>
  <c r="G236" i="3"/>
  <c r="G237" i="3"/>
  <c r="G238" i="3"/>
  <c r="G239" i="3"/>
  <c r="G240" i="3"/>
  <c r="G241" i="3"/>
  <c r="G242" i="3"/>
  <c r="G243" i="3"/>
  <c r="G244" i="3"/>
  <c r="G245" i="3"/>
  <c r="G246" i="3"/>
  <c r="G247" i="3"/>
  <c r="G248" i="3"/>
  <c r="G249" i="3"/>
  <c r="G250" i="3"/>
  <c r="G251" i="3"/>
  <c r="G252" i="3"/>
  <c r="G253" i="3"/>
  <c r="G254" i="3"/>
  <c r="G255" i="3"/>
  <c r="G256" i="3"/>
  <c r="G257" i="3"/>
  <c r="G258" i="3"/>
  <c r="G259" i="3"/>
  <c r="G260" i="3"/>
  <c r="G261" i="3"/>
  <c r="G262" i="3"/>
  <c r="G263" i="3"/>
  <c r="G264" i="3"/>
  <c r="G265" i="3"/>
  <c r="G266" i="3"/>
  <c r="G267" i="3"/>
  <c r="G268" i="3"/>
  <c r="G269" i="3"/>
  <c r="G270" i="3"/>
  <c r="G271" i="3"/>
  <c r="G272" i="3"/>
  <c r="G273" i="3"/>
  <c r="G274" i="3"/>
  <c r="G275" i="3"/>
  <c r="G276" i="3"/>
  <c r="G277" i="3"/>
  <c r="G278" i="3"/>
  <c r="G279" i="3"/>
  <c r="G280" i="3"/>
  <c r="G281" i="3"/>
  <c r="G282" i="3"/>
  <c r="G283" i="3"/>
  <c r="G284" i="3"/>
  <c r="G285" i="3"/>
  <c r="G286" i="3"/>
  <c r="G287" i="3"/>
  <c r="G288" i="3"/>
  <c r="G289" i="3"/>
  <c r="G290" i="3"/>
  <c r="G291" i="3"/>
  <c r="G292" i="3"/>
  <c r="G293" i="3"/>
  <c r="G294" i="3"/>
  <c r="G295" i="3"/>
  <c r="G296" i="3"/>
  <c r="G297" i="3"/>
  <c r="G298" i="3"/>
  <c r="G299" i="3"/>
  <c r="G300" i="3"/>
  <c r="G301" i="3"/>
  <c r="G302" i="3"/>
  <c r="G303" i="3"/>
  <c r="G304" i="3"/>
  <c r="G305" i="3"/>
  <c r="G306" i="3"/>
  <c r="G307" i="3"/>
  <c r="G308" i="3"/>
  <c r="G309" i="3"/>
  <c r="G310" i="3"/>
  <c r="G311" i="3"/>
  <c r="G312" i="3"/>
  <c r="G313" i="3"/>
  <c r="G314" i="3"/>
  <c r="G315" i="3"/>
  <c r="G316" i="3"/>
  <c r="G317" i="3"/>
  <c r="G318" i="3"/>
  <c r="G319" i="3"/>
  <c r="G320" i="3"/>
  <c r="G321" i="3"/>
  <c r="G322" i="3"/>
  <c r="G323" i="3"/>
  <c r="G324" i="3"/>
  <c r="G325" i="3"/>
  <c r="G326" i="3"/>
  <c r="G327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G56" i="3"/>
  <c r="G57" i="3"/>
  <c r="G58" i="3"/>
  <c r="G59" i="3"/>
  <c r="G60" i="3"/>
  <c r="G61" i="3"/>
  <c r="G62" i="3"/>
  <c r="G63" i="3"/>
  <c r="G64" i="3"/>
  <c r="G65" i="3"/>
  <c r="G66" i="3"/>
  <c r="G67" i="3"/>
  <c r="G68" i="3"/>
  <c r="G69" i="3"/>
  <c r="G70" i="3"/>
  <c r="G71" i="3"/>
  <c r="G72" i="3"/>
  <c r="G73" i="3"/>
  <c r="G74" i="3"/>
  <c r="G75" i="3"/>
  <c r="G76" i="3"/>
  <c r="G77" i="3"/>
  <c r="G78" i="3"/>
  <c r="G79" i="3"/>
  <c r="G80" i="3"/>
  <c r="G81" i="3"/>
  <c r="G82" i="3"/>
  <c r="G83" i="3"/>
  <c r="G84" i="3"/>
  <c r="G85" i="3"/>
  <c r="G86" i="3"/>
  <c r="G87" i="3"/>
  <c r="G88" i="3"/>
  <c r="G89" i="3"/>
  <c r="G90" i="3"/>
  <c r="G91" i="3"/>
  <c r="G92" i="3"/>
  <c r="G93" i="3"/>
  <c r="G94" i="3"/>
  <c r="G95" i="3"/>
  <c r="G96" i="3"/>
  <c r="G97" i="3"/>
  <c r="G98" i="3"/>
  <c r="G99" i="3"/>
  <c r="G100" i="3"/>
  <c r="G101" i="3"/>
  <c r="G102" i="3"/>
  <c r="G103" i="3"/>
  <c r="G104" i="3"/>
  <c r="G105" i="3"/>
  <c r="G106" i="3"/>
  <c r="G107" i="3"/>
  <c r="G108" i="3"/>
  <c r="G109" i="3"/>
  <c r="G110" i="3"/>
  <c r="G111" i="3"/>
  <c r="G112" i="3"/>
  <c r="G113" i="3"/>
  <c r="G114" i="3"/>
  <c r="G115" i="3"/>
  <c r="G116" i="3"/>
  <c r="G117" i="3"/>
  <c r="G118" i="3"/>
  <c r="G119" i="3"/>
  <c r="G120" i="3"/>
  <c r="G121" i="3"/>
  <c r="G122" i="3"/>
  <c r="G123" i="3"/>
  <c r="G124" i="3"/>
  <c r="G125" i="3"/>
  <c r="G126" i="3"/>
  <c r="G127" i="3"/>
  <c r="G128" i="3"/>
  <c r="G129" i="3"/>
  <c r="G130" i="3"/>
  <c r="G131" i="3"/>
  <c r="G132" i="3"/>
  <c r="G133" i="3"/>
  <c r="G134" i="3"/>
  <c r="G135" i="3"/>
  <c r="G136" i="3"/>
  <c r="G137" i="3"/>
  <c r="G138" i="3"/>
  <c r="G139" i="3"/>
  <c r="G140" i="3"/>
  <c r="G141" i="3"/>
  <c r="G142" i="3"/>
  <c r="G143" i="3"/>
  <c r="G144" i="3"/>
  <c r="G145" i="3"/>
  <c r="G146" i="3"/>
  <c r="G147" i="3"/>
  <c r="G148" i="3"/>
  <c r="G149" i="3"/>
  <c r="G150" i="3"/>
  <c r="G151" i="3"/>
  <c r="G152" i="3"/>
  <c r="G153" i="3"/>
  <c r="G154" i="3"/>
  <c r="G155" i="3"/>
  <c r="G156" i="3"/>
  <c r="G157" i="3"/>
  <c r="G158" i="3"/>
  <c r="G159" i="3"/>
  <c r="G160" i="3"/>
  <c r="G161" i="3"/>
  <c r="G162" i="3"/>
  <c r="G163" i="3"/>
  <c r="G164" i="3"/>
  <c r="G165" i="3"/>
  <c r="G166" i="3"/>
  <c r="G167" i="3"/>
  <c r="G34" i="3"/>
  <c r="F35" i="3"/>
  <c r="F36" i="3"/>
  <c r="F37" i="3"/>
  <c r="F38" i="3"/>
  <c r="F39" i="3"/>
  <c r="F40" i="3"/>
  <c r="F41" i="3"/>
  <c r="F42" i="3"/>
  <c r="F43" i="3"/>
  <c r="F44" i="3"/>
  <c r="F45" i="3"/>
  <c r="F46" i="3"/>
  <c r="F47" i="3"/>
  <c r="F48" i="3"/>
  <c r="F49" i="3"/>
  <c r="F50" i="3"/>
  <c r="F51" i="3"/>
  <c r="F52" i="3"/>
  <c r="F53" i="3"/>
  <c r="F54" i="3"/>
  <c r="F55" i="3"/>
  <c r="F56" i="3"/>
  <c r="F57" i="3"/>
  <c r="F58" i="3"/>
  <c r="F59" i="3"/>
  <c r="F60" i="3"/>
  <c r="F61" i="3"/>
  <c r="F62" i="3"/>
  <c r="F63" i="3"/>
  <c r="F64" i="3"/>
  <c r="F65" i="3"/>
  <c r="F66" i="3"/>
  <c r="F67" i="3"/>
  <c r="F68" i="3"/>
  <c r="F69" i="3"/>
  <c r="F70" i="3"/>
  <c r="F71" i="3"/>
  <c r="F72" i="3"/>
  <c r="F73" i="3"/>
  <c r="F74" i="3"/>
  <c r="F75" i="3"/>
  <c r="F76" i="3"/>
  <c r="F77" i="3"/>
  <c r="F78" i="3"/>
  <c r="F79" i="3"/>
  <c r="F80" i="3"/>
  <c r="F81" i="3"/>
  <c r="F82" i="3"/>
  <c r="F83" i="3"/>
  <c r="F84" i="3"/>
  <c r="F85" i="3"/>
  <c r="F86" i="3"/>
  <c r="F87" i="3"/>
  <c r="F88" i="3"/>
  <c r="F89" i="3"/>
  <c r="F90" i="3"/>
  <c r="F91" i="3"/>
  <c r="F92" i="3"/>
  <c r="F93" i="3"/>
  <c r="F94" i="3"/>
  <c r="F95" i="3"/>
  <c r="F96" i="3"/>
  <c r="F97" i="3"/>
  <c r="F98" i="3"/>
  <c r="F99" i="3"/>
  <c r="F100" i="3"/>
  <c r="F101" i="3"/>
  <c r="F102" i="3"/>
  <c r="F103" i="3"/>
  <c r="F104" i="3"/>
  <c r="F105" i="3"/>
  <c r="F106" i="3"/>
  <c r="F107" i="3"/>
  <c r="F108" i="3"/>
  <c r="F109" i="3"/>
  <c r="F110" i="3"/>
  <c r="F111" i="3"/>
  <c r="F112" i="3"/>
  <c r="F113" i="3"/>
  <c r="F114" i="3"/>
  <c r="F115" i="3"/>
  <c r="F116" i="3"/>
  <c r="F117" i="3"/>
  <c r="F118" i="3"/>
  <c r="F119" i="3"/>
  <c r="F120" i="3"/>
  <c r="F121" i="3"/>
  <c r="F122" i="3"/>
  <c r="F123" i="3"/>
  <c r="F124" i="3"/>
  <c r="F125" i="3"/>
  <c r="F126" i="3"/>
  <c r="F127" i="3"/>
  <c r="F128" i="3"/>
  <c r="F129" i="3"/>
  <c r="F130" i="3"/>
  <c r="F131" i="3"/>
  <c r="F132" i="3"/>
  <c r="F133" i="3"/>
  <c r="F134" i="3"/>
  <c r="F135" i="3"/>
  <c r="F136" i="3"/>
  <c r="F137" i="3"/>
  <c r="F138" i="3"/>
  <c r="F139" i="3"/>
  <c r="F140" i="3"/>
  <c r="F141" i="3"/>
  <c r="F142" i="3"/>
  <c r="F143" i="3"/>
  <c r="F144" i="3"/>
  <c r="F145" i="3"/>
  <c r="F146" i="3"/>
  <c r="F147" i="3"/>
  <c r="F148" i="3"/>
  <c r="F149" i="3"/>
  <c r="F150" i="3"/>
  <c r="F151" i="3"/>
  <c r="F152" i="3"/>
  <c r="F153" i="3"/>
  <c r="F154" i="3"/>
  <c r="F155" i="3"/>
  <c r="F156" i="3"/>
  <c r="F157" i="3"/>
  <c r="F158" i="3"/>
  <c r="F159" i="3"/>
  <c r="F160" i="3"/>
  <c r="F161" i="3"/>
  <c r="F162" i="3"/>
  <c r="F163" i="3"/>
  <c r="F164" i="3"/>
  <c r="F165" i="3"/>
  <c r="F166" i="3"/>
  <c r="F167" i="3"/>
  <c r="F168" i="3"/>
  <c r="F169" i="3"/>
  <c r="F170" i="3"/>
  <c r="F171" i="3"/>
  <c r="F172" i="3"/>
  <c r="F173" i="3"/>
  <c r="F174" i="3"/>
  <c r="F175" i="3"/>
  <c r="F176" i="3"/>
  <c r="F177" i="3"/>
  <c r="F178" i="3"/>
  <c r="F179" i="3"/>
  <c r="F180" i="3"/>
  <c r="F181" i="3"/>
  <c r="F182" i="3"/>
  <c r="F183" i="3"/>
  <c r="F184" i="3"/>
  <c r="F185" i="3"/>
  <c r="F186" i="3"/>
  <c r="F187" i="3"/>
  <c r="F188" i="3"/>
  <c r="F189" i="3"/>
  <c r="F190" i="3"/>
  <c r="F191" i="3"/>
  <c r="F192" i="3"/>
  <c r="F193" i="3"/>
  <c r="F194" i="3"/>
  <c r="F195" i="3"/>
  <c r="F196" i="3"/>
  <c r="F197" i="3"/>
  <c r="F198" i="3"/>
  <c r="F199" i="3"/>
  <c r="F200" i="3"/>
  <c r="F201" i="3"/>
  <c r="F202" i="3"/>
  <c r="F203" i="3"/>
  <c r="F204" i="3"/>
  <c r="F205" i="3"/>
  <c r="F206" i="3"/>
  <c r="F207" i="3"/>
  <c r="F208" i="3"/>
  <c r="F209" i="3"/>
  <c r="F210" i="3"/>
  <c r="F211" i="3"/>
  <c r="F212" i="3"/>
  <c r="F213" i="3"/>
  <c r="F214" i="3"/>
  <c r="F215" i="3"/>
  <c r="F216" i="3"/>
  <c r="F217" i="3"/>
  <c r="F218" i="3"/>
  <c r="F219" i="3"/>
  <c r="F220" i="3"/>
  <c r="F221" i="3"/>
  <c r="F222" i="3"/>
  <c r="F223" i="3"/>
  <c r="F224" i="3"/>
  <c r="F225" i="3"/>
  <c r="F226" i="3"/>
  <c r="F227" i="3"/>
  <c r="F228" i="3"/>
  <c r="F229" i="3"/>
  <c r="F230" i="3"/>
  <c r="F231" i="3"/>
  <c r="F232" i="3"/>
  <c r="F233" i="3"/>
  <c r="F234" i="3"/>
  <c r="F235" i="3"/>
  <c r="F236" i="3"/>
  <c r="F237" i="3"/>
  <c r="F238" i="3"/>
  <c r="F239" i="3"/>
  <c r="F240" i="3"/>
  <c r="F241" i="3"/>
  <c r="F242" i="3"/>
  <c r="F243" i="3"/>
  <c r="F244" i="3"/>
  <c r="F245" i="3"/>
  <c r="F246" i="3"/>
  <c r="F247" i="3"/>
  <c r="F248" i="3"/>
  <c r="F249" i="3"/>
  <c r="F250" i="3"/>
  <c r="F251" i="3"/>
  <c r="F252" i="3"/>
  <c r="F253" i="3"/>
  <c r="F254" i="3"/>
  <c r="F255" i="3"/>
  <c r="F256" i="3"/>
  <c r="F257" i="3"/>
  <c r="F258" i="3"/>
  <c r="F259" i="3"/>
  <c r="F260" i="3"/>
  <c r="F261" i="3"/>
  <c r="F262" i="3"/>
  <c r="F263" i="3"/>
  <c r="F264" i="3"/>
  <c r="F265" i="3"/>
  <c r="F266" i="3"/>
  <c r="F267" i="3"/>
  <c r="F268" i="3"/>
  <c r="F269" i="3"/>
  <c r="F270" i="3"/>
  <c r="F271" i="3"/>
  <c r="F272" i="3"/>
  <c r="F273" i="3"/>
  <c r="F274" i="3"/>
  <c r="F275" i="3"/>
  <c r="F276" i="3"/>
  <c r="F277" i="3"/>
  <c r="F278" i="3"/>
  <c r="F279" i="3"/>
  <c r="F280" i="3"/>
  <c r="F281" i="3"/>
  <c r="F282" i="3"/>
  <c r="F283" i="3"/>
  <c r="F284" i="3"/>
  <c r="F285" i="3"/>
  <c r="F286" i="3"/>
  <c r="F287" i="3"/>
  <c r="F288" i="3"/>
  <c r="F289" i="3"/>
  <c r="F290" i="3"/>
  <c r="F291" i="3"/>
  <c r="F292" i="3"/>
  <c r="F293" i="3"/>
  <c r="F294" i="3"/>
  <c r="F295" i="3"/>
  <c r="F296" i="3"/>
  <c r="F297" i="3"/>
  <c r="F298" i="3"/>
  <c r="F299" i="3"/>
  <c r="F300" i="3"/>
  <c r="F301" i="3"/>
  <c r="F302" i="3"/>
  <c r="F303" i="3"/>
  <c r="F304" i="3"/>
  <c r="F305" i="3"/>
  <c r="F306" i="3"/>
  <c r="F307" i="3"/>
  <c r="F308" i="3"/>
  <c r="F309" i="3"/>
  <c r="F310" i="3"/>
  <c r="F311" i="3"/>
  <c r="F312" i="3"/>
  <c r="F313" i="3"/>
  <c r="F314" i="3"/>
  <c r="F315" i="3"/>
  <c r="F316" i="3"/>
  <c r="F317" i="3"/>
  <c r="F318" i="3"/>
  <c r="F319" i="3"/>
  <c r="F320" i="3"/>
  <c r="F321" i="3"/>
  <c r="F322" i="3"/>
  <c r="F323" i="3"/>
  <c r="F324" i="3"/>
  <c r="F325" i="3"/>
  <c r="F326" i="3"/>
  <c r="F327" i="3"/>
  <c r="F34" i="3"/>
  <c r="E11" i="3" l="1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E45" i="3"/>
  <c r="E46" i="3"/>
  <c r="E47" i="3"/>
  <c r="E48" i="3"/>
  <c r="E49" i="3"/>
  <c r="E50" i="3"/>
  <c r="E51" i="3"/>
  <c r="E52" i="3"/>
  <c r="E53" i="3"/>
  <c r="E54" i="3"/>
  <c r="E55" i="3"/>
  <c r="E56" i="3"/>
  <c r="E57" i="3"/>
  <c r="E58" i="3"/>
  <c r="E59" i="3"/>
  <c r="E60" i="3"/>
  <c r="E61" i="3"/>
  <c r="E62" i="3"/>
  <c r="E63" i="3"/>
  <c r="E64" i="3"/>
  <c r="E65" i="3"/>
  <c r="E66" i="3"/>
  <c r="E67" i="3"/>
  <c r="E68" i="3"/>
  <c r="E69" i="3"/>
  <c r="E70" i="3"/>
  <c r="E71" i="3"/>
  <c r="E72" i="3"/>
  <c r="E73" i="3"/>
  <c r="E74" i="3"/>
  <c r="E75" i="3"/>
  <c r="E76" i="3"/>
  <c r="E77" i="3"/>
  <c r="E78" i="3"/>
  <c r="E79" i="3"/>
  <c r="E80" i="3"/>
  <c r="E81" i="3"/>
  <c r="E82" i="3"/>
  <c r="E83" i="3"/>
  <c r="E84" i="3"/>
  <c r="E85" i="3"/>
  <c r="E86" i="3"/>
  <c r="E87" i="3"/>
  <c r="E88" i="3"/>
  <c r="E89" i="3"/>
  <c r="E90" i="3"/>
  <c r="E91" i="3"/>
  <c r="E92" i="3"/>
  <c r="E93" i="3"/>
  <c r="E94" i="3"/>
  <c r="E95" i="3"/>
  <c r="E96" i="3"/>
  <c r="E97" i="3"/>
  <c r="E98" i="3"/>
  <c r="E99" i="3"/>
  <c r="E100" i="3"/>
  <c r="E101" i="3"/>
  <c r="E102" i="3"/>
  <c r="E103" i="3"/>
  <c r="E104" i="3"/>
  <c r="E105" i="3"/>
  <c r="E106" i="3"/>
  <c r="E107" i="3"/>
  <c r="E108" i="3"/>
  <c r="E109" i="3"/>
  <c r="E110" i="3"/>
  <c r="E111" i="3"/>
  <c r="E112" i="3"/>
  <c r="E113" i="3"/>
  <c r="E114" i="3"/>
  <c r="E115" i="3"/>
  <c r="E116" i="3"/>
  <c r="E117" i="3"/>
  <c r="E118" i="3"/>
  <c r="E119" i="3"/>
  <c r="E120" i="3"/>
  <c r="E121" i="3"/>
  <c r="E122" i="3"/>
  <c r="E123" i="3"/>
  <c r="E124" i="3"/>
  <c r="E125" i="3"/>
  <c r="E126" i="3"/>
  <c r="E127" i="3"/>
  <c r="E128" i="3"/>
  <c r="E129" i="3"/>
  <c r="E130" i="3"/>
  <c r="E131" i="3"/>
  <c r="E132" i="3"/>
  <c r="E133" i="3"/>
  <c r="E134" i="3"/>
  <c r="E135" i="3"/>
  <c r="E136" i="3"/>
  <c r="E137" i="3"/>
  <c r="E138" i="3"/>
  <c r="E139" i="3"/>
  <c r="E140" i="3"/>
  <c r="E141" i="3"/>
  <c r="E142" i="3"/>
  <c r="E143" i="3"/>
  <c r="E144" i="3"/>
  <c r="E145" i="3"/>
  <c r="E146" i="3"/>
  <c r="E147" i="3"/>
  <c r="E148" i="3"/>
  <c r="E149" i="3"/>
  <c r="E150" i="3"/>
  <c r="E151" i="3"/>
  <c r="E152" i="3"/>
  <c r="E153" i="3"/>
  <c r="E154" i="3"/>
  <c r="E155" i="3"/>
  <c r="E156" i="3"/>
  <c r="E157" i="3"/>
  <c r="E158" i="3"/>
  <c r="E159" i="3"/>
  <c r="E160" i="3"/>
  <c r="E161" i="3"/>
  <c r="E162" i="3"/>
  <c r="E163" i="3"/>
  <c r="E164" i="3"/>
  <c r="E165" i="3"/>
  <c r="E166" i="3"/>
  <c r="E167" i="3"/>
  <c r="E168" i="3"/>
  <c r="E169" i="3"/>
  <c r="E170" i="3"/>
  <c r="E171" i="3"/>
  <c r="E172" i="3"/>
  <c r="E173" i="3"/>
  <c r="E174" i="3"/>
  <c r="E175" i="3"/>
  <c r="E176" i="3"/>
  <c r="E177" i="3"/>
  <c r="E178" i="3"/>
  <c r="E179" i="3"/>
  <c r="E180" i="3"/>
  <c r="E181" i="3"/>
  <c r="E182" i="3"/>
  <c r="E183" i="3"/>
  <c r="E184" i="3"/>
  <c r="E185" i="3"/>
  <c r="E186" i="3"/>
  <c r="E187" i="3"/>
  <c r="E188" i="3"/>
  <c r="E189" i="3"/>
  <c r="E190" i="3"/>
  <c r="E191" i="3"/>
  <c r="E192" i="3"/>
  <c r="E193" i="3"/>
  <c r="E194" i="3"/>
  <c r="E195" i="3"/>
  <c r="E196" i="3"/>
  <c r="E197" i="3"/>
  <c r="E198" i="3"/>
  <c r="E199" i="3"/>
  <c r="E200" i="3"/>
  <c r="E201" i="3"/>
  <c r="E202" i="3"/>
  <c r="E203" i="3"/>
  <c r="E204" i="3"/>
  <c r="E205" i="3"/>
  <c r="E206" i="3"/>
  <c r="E207" i="3"/>
  <c r="E208" i="3"/>
  <c r="E209" i="3"/>
  <c r="E210" i="3"/>
  <c r="E211" i="3"/>
  <c r="E212" i="3"/>
  <c r="E213" i="3"/>
  <c r="E214" i="3"/>
  <c r="E215" i="3"/>
  <c r="E216" i="3"/>
  <c r="E217" i="3"/>
  <c r="E218" i="3"/>
  <c r="E219" i="3"/>
  <c r="E220" i="3"/>
  <c r="E221" i="3"/>
  <c r="E222" i="3"/>
  <c r="E223" i="3"/>
  <c r="E224" i="3"/>
  <c r="E225" i="3"/>
  <c r="E226" i="3"/>
  <c r="E227" i="3"/>
  <c r="E228" i="3"/>
  <c r="E229" i="3"/>
  <c r="E230" i="3"/>
  <c r="E231" i="3"/>
  <c r="E232" i="3"/>
  <c r="E233" i="3"/>
  <c r="E234" i="3"/>
  <c r="E235" i="3"/>
  <c r="E236" i="3"/>
  <c r="E237" i="3"/>
  <c r="E238" i="3"/>
  <c r="E239" i="3"/>
  <c r="E240" i="3"/>
  <c r="E241" i="3"/>
  <c r="E242" i="3"/>
  <c r="E243" i="3"/>
  <c r="E244" i="3"/>
  <c r="E245" i="3"/>
  <c r="E246" i="3"/>
  <c r="E247" i="3"/>
  <c r="E248" i="3"/>
  <c r="E249" i="3"/>
  <c r="E250" i="3"/>
  <c r="E251" i="3"/>
  <c r="E252" i="3"/>
  <c r="E253" i="3"/>
  <c r="E254" i="3"/>
  <c r="E255" i="3"/>
  <c r="E256" i="3"/>
  <c r="E257" i="3"/>
  <c r="E258" i="3"/>
  <c r="E259" i="3"/>
  <c r="E260" i="3"/>
  <c r="E261" i="3"/>
  <c r="E262" i="3"/>
  <c r="E263" i="3"/>
  <c r="E264" i="3"/>
  <c r="E265" i="3"/>
  <c r="E266" i="3"/>
  <c r="E267" i="3"/>
  <c r="E268" i="3"/>
  <c r="E269" i="3"/>
  <c r="E270" i="3"/>
  <c r="E271" i="3"/>
  <c r="E272" i="3"/>
  <c r="E273" i="3"/>
  <c r="E274" i="3"/>
  <c r="E275" i="3"/>
  <c r="E276" i="3"/>
  <c r="E277" i="3"/>
  <c r="E278" i="3"/>
  <c r="E279" i="3"/>
  <c r="E280" i="3"/>
  <c r="E281" i="3"/>
  <c r="E282" i="3"/>
  <c r="E283" i="3"/>
  <c r="E284" i="3"/>
  <c r="E285" i="3"/>
  <c r="E286" i="3"/>
  <c r="E287" i="3"/>
  <c r="E288" i="3"/>
  <c r="E289" i="3"/>
  <c r="E290" i="3"/>
  <c r="E291" i="3"/>
  <c r="E292" i="3"/>
  <c r="E293" i="3"/>
  <c r="E294" i="3"/>
  <c r="E295" i="3"/>
  <c r="E296" i="3"/>
  <c r="E297" i="3"/>
  <c r="E298" i="3"/>
  <c r="E299" i="3"/>
  <c r="E300" i="3"/>
  <c r="E301" i="3"/>
  <c r="E302" i="3"/>
  <c r="E303" i="3"/>
  <c r="E304" i="3"/>
  <c r="E305" i="3"/>
  <c r="E306" i="3"/>
  <c r="E307" i="3"/>
  <c r="E308" i="3"/>
  <c r="E309" i="3"/>
  <c r="E310" i="3"/>
  <c r="E311" i="3"/>
  <c r="E312" i="3"/>
  <c r="E313" i="3"/>
  <c r="E314" i="3"/>
  <c r="E315" i="3"/>
  <c r="E316" i="3"/>
  <c r="E317" i="3"/>
  <c r="E318" i="3"/>
  <c r="E319" i="3"/>
  <c r="E320" i="3"/>
  <c r="E321" i="3"/>
  <c r="E322" i="3"/>
  <c r="E323" i="3"/>
  <c r="E324" i="3"/>
  <c r="E325" i="3"/>
  <c r="E326" i="3"/>
  <c r="E327" i="3"/>
  <c r="E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38" i="3"/>
  <c r="D39" i="3"/>
  <c r="D40" i="3"/>
  <c r="D41" i="3"/>
  <c r="D42" i="3"/>
  <c r="D43" i="3"/>
  <c r="D44" i="3"/>
  <c r="D45" i="3"/>
  <c r="D46" i="3"/>
  <c r="D47" i="3"/>
  <c r="D48" i="3"/>
  <c r="D49" i="3"/>
  <c r="D50" i="3"/>
  <c r="D51" i="3"/>
  <c r="D52" i="3"/>
  <c r="D53" i="3"/>
  <c r="D54" i="3"/>
  <c r="D55" i="3"/>
  <c r="D56" i="3"/>
  <c r="D57" i="3"/>
  <c r="D58" i="3"/>
  <c r="D59" i="3"/>
  <c r="D60" i="3"/>
  <c r="D61" i="3"/>
  <c r="D62" i="3"/>
  <c r="D63" i="3"/>
  <c r="D64" i="3"/>
  <c r="D65" i="3"/>
  <c r="D66" i="3"/>
  <c r="D67" i="3"/>
  <c r="D68" i="3"/>
  <c r="D69" i="3"/>
  <c r="D70" i="3"/>
  <c r="D71" i="3"/>
  <c r="D72" i="3"/>
  <c r="D73" i="3"/>
  <c r="D74" i="3"/>
  <c r="D75" i="3"/>
  <c r="D76" i="3"/>
  <c r="D77" i="3"/>
  <c r="D78" i="3"/>
  <c r="D79" i="3"/>
  <c r="D80" i="3"/>
  <c r="D81" i="3"/>
  <c r="D82" i="3"/>
  <c r="D83" i="3"/>
  <c r="D84" i="3"/>
  <c r="D85" i="3"/>
  <c r="D86" i="3"/>
  <c r="D87" i="3"/>
  <c r="D88" i="3"/>
  <c r="D89" i="3"/>
  <c r="D90" i="3"/>
  <c r="D91" i="3"/>
  <c r="D92" i="3"/>
  <c r="D93" i="3"/>
  <c r="D94" i="3"/>
  <c r="D95" i="3"/>
  <c r="D96" i="3"/>
  <c r="D97" i="3"/>
  <c r="D98" i="3"/>
  <c r="D99" i="3"/>
  <c r="D100" i="3"/>
  <c r="D101" i="3"/>
  <c r="D102" i="3"/>
  <c r="D103" i="3"/>
  <c r="D104" i="3"/>
  <c r="D105" i="3"/>
  <c r="D106" i="3"/>
  <c r="D107" i="3"/>
  <c r="D108" i="3"/>
  <c r="D109" i="3"/>
  <c r="D110" i="3"/>
  <c r="D111" i="3"/>
  <c r="D112" i="3"/>
  <c r="D113" i="3"/>
  <c r="D114" i="3"/>
  <c r="D115" i="3"/>
  <c r="D116" i="3"/>
  <c r="D117" i="3"/>
  <c r="D118" i="3"/>
  <c r="D119" i="3"/>
  <c r="D120" i="3"/>
  <c r="D121" i="3"/>
  <c r="D122" i="3"/>
  <c r="D123" i="3"/>
  <c r="D124" i="3"/>
  <c r="D125" i="3"/>
  <c r="D126" i="3"/>
  <c r="D127" i="3"/>
  <c r="D128" i="3"/>
  <c r="D129" i="3"/>
  <c r="D130" i="3"/>
  <c r="D131" i="3"/>
  <c r="D132" i="3"/>
  <c r="D133" i="3"/>
  <c r="D134" i="3"/>
  <c r="D135" i="3"/>
  <c r="D136" i="3"/>
  <c r="D137" i="3"/>
  <c r="D138" i="3"/>
  <c r="D139" i="3"/>
  <c r="D140" i="3"/>
  <c r="D141" i="3"/>
  <c r="D142" i="3"/>
  <c r="D143" i="3"/>
  <c r="D144" i="3"/>
  <c r="D145" i="3"/>
  <c r="D146" i="3"/>
  <c r="D147" i="3"/>
  <c r="D148" i="3"/>
  <c r="D149" i="3"/>
  <c r="D150" i="3"/>
  <c r="D151" i="3"/>
  <c r="D152" i="3"/>
  <c r="D153" i="3"/>
  <c r="D154" i="3"/>
  <c r="D155" i="3"/>
  <c r="D156" i="3"/>
  <c r="D157" i="3"/>
  <c r="D158" i="3"/>
  <c r="D159" i="3"/>
  <c r="D160" i="3"/>
  <c r="D161" i="3"/>
  <c r="D162" i="3"/>
  <c r="D163" i="3"/>
  <c r="D164" i="3"/>
  <c r="D165" i="3"/>
  <c r="D166" i="3"/>
  <c r="D167" i="3"/>
  <c r="D168" i="3"/>
  <c r="D169" i="3"/>
  <c r="D170" i="3"/>
  <c r="D171" i="3"/>
  <c r="D172" i="3"/>
  <c r="D173" i="3"/>
  <c r="D174" i="3"/>
  <c r="D175" i="3"/>
  <c r="D176" i="3"/>
  <c r="D177" i="3"/>
  <c r="D178" i="3"/>
  <c r="D179" i="3"/>
  <c r="D180" i="3"/>
  <c r="D181" i="3"/>
  <c r="D182" i="3"/>
  <c r="D183" i="3"/>
  <c r="D184" i="3"/>
  <c r="D185" i="3"/>
  <c r="D186" i="3"/>
  <c r="D187" i="3"/>
  <c r="D188" i="3"/>
  <c r="D189" i="3"/>
  <c r="D190" i="3"/>
  <c r="D191" i="3"/>
  <c r="D192" i="3"/>
  <c r="D193" i="3"/>
  <c r="D194" i="3"/>
  <c r="D195" i="3"/>
  <c r="D196" i="3"/>
  <c r="D197" i="3"/>
  <c r="D198" i="3"/>
  <c r="D199" i="3"/>
  <c r="D200" i="3"/>
  <c r="D201" i="3"/>
  <c r="D202" i="3"/>
  <c r="D203" i="3"/>
  <c r="D204" i="3"/>
  <c r="D205" i="3"/>
  <c r="D206" i="3"/>
  <c r="D207" i="3"/>
  <c r="D208" i="3"/>
  <c r="D209" i="3"/>
  <c r="D210" i="3"/>
  <c r="D211" i="3"/>
  <c r="D212" i="3"/>
  <c r="D213" i="3"/>
  <c r="D214" i="3"/>
  <c r="D215" i="3"/>
  <c r="D216" i="3"/>
  <c r="D217" i="3"/>
  <c r="D218" i="3"/>
  <c r="D219" i="3"/>
  <c r="D220" i="3"/>
  <c r="D221" i="3"/>
  <c r="D222" i="3"/>
  <c r="D223" i="3"/>
  <c r="D224" i="3"/>
  <c r="D225" i="3"/>
  <c r="D226" i="3"/>
  <c r="D227" i="3"/>
  <c r="D228" i="3"/>
  <c r="D229" i="3"/>
  <c r="D230" i="3"/>
  <c r="D231" i="3"/>
  <c r="D232" i="3"/>
  <c r="D233" i="3"/>
  <c r="D234" i="3"/>
  <c r="D235" i="3"/>
  <c r="D236" i="3"/>
  <c r="D237" i="3"/>
  <c r="D238" i="3"/>
  <c r="D239" i="3"/>
  <c r="D240" i="3"/>
  <c r="D241" i="3"/>
  <c r="D242" i="3"/>
  <c r="D243" i="3"/>
  <c r="D244" i="3"/>
  <c r="D245" i="3"/>
  <c r="D246" i="3"/>
  <c r="D247" i="3"/>
  <c r="D248" i="3"/>
  <c r="D249" i="3"/>
  <c r="D250" i="3"/>
  <c r="D251" i="3"/>
  <c r="D252" i="3"/>
  <c r="D253" i="3"/>
  <c r="D254" i="3"/>
  <c r="D255" i="3"/>
  <c r="D256" i="3"/>
  <c r="D257" i="3"/>
  <c r="D258" i="3"/>
  <c r="D259" i="3"/>
  <c r="D260" i="3"/>
  <c r="D261" i="3"/>
  <c r="D262" i="3"/>
  <c r="D263" i="3"/>
  <c r="D264" i="3"/>
  <c r="D265" i="3"/>
  <c r="D266" i="3"/>
  <c r="D267" i="3"/>
  <c r="D268" i="3"/>
  <c r="D269" i="3"/>
  <c r="D270" i="3"/>
  <c r="D271" i="3"/>
  <c r="D272" i="3"/>
  <c r="D273" i="3"/>
  <c r="D274" i="3"/>
  <c r="D275" i="3"/>
  <c r="D276" i="3"/>
  <c r="D277" i="3"/>
  <c r="D278" i="3"/>
  <c r="D279" i="3"/>
  <c r="D280" i="3"/>
  <c r="D281" i="3"/>
  <c r="D282" i="3"/>
  <c r="D283" i="3"/>
  <c r="D284" i="3"/>
  <c r="D285" i="3"/>
  <c r="D286" i="3"/>
  <c r="D287" i="3"/>
  <c r="D288" i="3"/>
  <c r="D289" i="3"/>
  <c r="D290" i="3"/>
  <c r="D291" i="3"/>
  <c r="D292" i="3"/>
  <c r="D293" i="3"/>
  <c r="D294" i="3"/>
  <c r="D295" i="3"/>
  <c r="D296" i="3"/>
  <c r="D297" i="3"/>
  <c r="D298" i="3"/>
  <c r="D299" i="3"/>
  <c r="D300" i="3"/>
  <c r="D301" i="3"/>
  <c r="D302" i="3"/>
  <c r="D303" i="3"/>
  <c r="D304" i="3"/>
  <c r="D305" i="3"/>
  <c r="D306" i="3"/>
  <c r="D307" i="3"/>
  <c r="D308" i="3"/>
  <c r="D309" i="3"/>
  <c r="D310" i="3"/>
  <c r="D311" i="3"/>
  <c r="D312" i="3"/>
  <c r="D313" i="3"/>
  <c r="D314" i="3"/>
  <c r="D315" i="3"/>
  <c r="D316" i="3"/>
  <c r="D317" i="3"/>
  <c r="D318" i="3"/>
  <c r="D319" i="3"/>
  <c r="D320" i="3"/>
  <c r="D321" i="3"/>
  <c r="D322" i="3"/>
  <c r="D323" i="3"/>
  <c r="D324" i="3"/>
  <c r="D325" i="3"/>
  <c r="D326" i="3"/>
  <c r="D327" i="3"/>
  <c r="D10" i="3"/>
  <c r="C270" i="3" l="1"/>
  <c r="C74" i="3"/>
  <c r="C128" i="3"/>
  <c r="AM2073" i="1"/>
  <c r="AL2073" i="1"/>
  <c r="AK2073" i="1"/>
  <c r="AJ2073" i="1"/>
  <c r="AI2073" i="1"/>
  <c r="AH2073" i="1"/>
  <c r="AI2072" i="1"/>
  <c r="AH2072" i="1"/>
  <c r="AG2072" i="1"/>
  <c r="AD2072" i="1"/>
  <c r="AL2072" i="1" s="1"/>
  <c r="AI2071" i="1"/>
  <c r="AH2071" i="1"/>
  <c r="AG2071" i="1"/>
  <c r="AD2071" i="1"/>
  <c r="AJ2071" i="1" s="1"/>
  <c r="AI2070" i="1"/>
  <c r="AH2070" i="1"/>
  <c r="AG2070" i="1"/>
  <c r="AD2070" i="1"/>
  <c r="AL2070" i="1" s="1"/>
  <c r="AI2069" i="1"/>
  <c r="AH2069" i="1"/>
  <c r="AG2069" i="1"/>
  <c r="AD2069" i="1"/>
  <c r="AL2069" i="1" s="1"/>
  <c r="AI2068" i="1"/>
  <c r="AH2068" i="1"/>
  <c r="AG2068" i="1"/>
  <c r="AD2068" i="1"/>
  <c r="AL2068" i="1" s="1"/>
  <c r="AI2067" i="1"/>
  <c r="AH2067" i="1"/>
  <c r="AG2067" i="1"/>
  <c r="AD2067" i="1"/>
  <c r="AJ2067" i="1" s="1"/>
  <c r="AI2066" i="1"/>
  <c r="AH2066" i="1"/>
  <c r="AG2066" i="1"/>
  <c r="AD2066" i="1"/>
  <c r="AM2066" i="1" s="1"/>
  <c r="AI2065" i="1"/>
  <c r="AH2065" i="1"/>
  <c r="AG2065" i="1"/>
  <c r="AD2065" i="1"/>
  <c r="AI2064" i="1"/>
  <c r="AH2064" i="1"/>
  <c r="AG2064" i="1"/>
  <c r="AD2064" i="1"/>
  <c r="AI2063" i="1"/>
  <c r="AH2063" i="1"/>
  <c r="AG2063" i="1"/>
  <c r="AD2063" i="1"/>
  <c r="AJ2063" i="1" s="1"/>
  <c r="AI2062" i="1"/>
  <c r="AH2062" i="1"/>
  <c r="AG2062" i="1"/>
  <c r="AD2062" i="1"/>
  <c r="AJ2062" i="1" s="1"/>
  <c r="AI2061" i="1"/>
  <c r="AH2061" i="1"/>
  <c r="AG2061" i="1"/>
  <c r="AD2061" i="1"/>
  <c r="AI2060" i="1"/>
  <c r="AH2060" i="1"/>
  <c r="AG2060" i="1"/>
  <c r="AD2060" i="1"/>
  <c r="AL2060" i="1" s="1"/>
  <c r="AI2059" i="1"/>
  <c r="AH2059" i="1"/>
  <c r="AG2059" i="1"/>
  <c r="AD2059" i="1"/>
  <c r="AL2059" i="1" s="1"/>
  <c r="AI2058" i="1"/>
  <c r="AH2058" i="1"/>
  <c r="AG2058" i="1"/>
  <c r="AD2058" i="1"/>
  <c r="AM2058" i="1" s="1"/>
  <c r="AI2057" i="1"/>
  <c r="AH2057" i="1"/>
  <c r="AG2057" i="1"/>
  <c r="AD2057" i="1"/>
  <c r="AI2056" i="1"/>
  <c r="AH2056" i="1"/>
  <c r="AG2056" i="1"/>
  <c r="AD2056" i="1"/>
  <c r="AJ2056" i="1" s="1"/>
  <c r="AI2055" i="1"/>
  <c r="AH2055" i="1"/>
  <c r="AG2055" i="1"/>
  <c r="AD2055" i="1"/>
  <c r="AI2054" i="1"/>
  <c r="AH2054" i="1"/>
  <c r="AG2054" i="1"/>
  <c r="AD2054" i="1"/>
  <c r="AM2054" i="1" s="1"/>
  <c r="AI2053" i="1"/>
  <c r="AH2053" i="1"/>
  <c r="AG2053" i="1"/>
  <c r="AD2053" i="1"/>
  <c r="AI2052" i="1"/>
  <c r="AH2052" i="1"/>
  <c r="AG2052" i="1"/>
  <c r="AD2052" i="1"/>
  <c r="AJ2052" i="1" s="1"/>
  <c r="AI2051" i="1"/>
  <c r="AH2051" i="1"/>
  <c r="AG2051" i="1"/>
  <c r="AD2051" i="1"/>
  <c r="AJ2051" i="1" s="1"/>
  <c r="AI2050" i="1"/>
  <c r="AH2050" i="1"/>
  <c r="AG2050" i="1"/>
  <c r="AD2050" i="1"/>
  <c r="AM2050" i="1" s="1"/>
  <c r="AI2049" i="1"/>
  <c r="AH2049" i="1"/>
  <c r="AG2049" i="1"/>
  <c r="AD2049" i="1"/>
  <c r="AI2048" i="1"/>
  <c r="AH2048" i="1"/>
  <c r="AG2048" i="1"/>
  <c r="AD2048" i="1"/>
  <c r="AI2047" i="1"/>
  <c r="AH2047" i="1"/>
  <c r="AG2047" i="1"/>
  <c r="AD2047" i="1"/>
  <c r="AJ2047" i="1" s="1"/>
  <c r="AI2046" i="1"/>
  <c r="AH2046" i="1"/>
  <c r="AG2046" i="1"/>
  <c r="AD2046" i="1"/>
  <c r="AJ2046" i="1" s="1"/>
  <c r="AI2045" i="1"/>
  <c r="AH2045" i="1"/>
  <c r="AG2045" i="1"/>
  <c r="AD2045" i="1"/>
  <c r="AI2044" i="1"/>
  <c r="AH2044" i="1"/>
  <c r="AG2044" i="1"/>
  <c r="AD2044" i="1"/>
  <c r="AL2044" i="1" s="1"/>
  <c r="AI2043" i="1"/>
  <c r="AH2043" i="1"/>
  <c r="AG2043" i="1"/>
  <c r="AD2043" i="1"/>
  <c r="AL2043" i="1" s="1"/>
  <c r="AI2042" i="1"/>
  <c r="AH2042" i="1"/>
  <c r="AG2042" i="1"/>
  <c r="AD2042" i="1"/>
  <c r="AJ2042" i="1" s="1"/>
  <c r="AI2041" i="1"/>
  <c r="AH2041" i="1"/>
  <c r="AG2041" i="1"/>
  <c r="AD2041" i="1"/>
  <c r="AI2040" i="1"/>
  <c r="AH2040" i="1"/>
  <c r="AG2040" i="1"/>
  <c r="AD2040" i="1"/>
  <c r="AJ2040" i="1" s="1"/>
  <c r="AI2039" i="1"/>
  <c r="AH2039" i="1"/>
  <c r="AG2039" i="1"/>
  <c r="AD2039" i="1"/>
  <c r="AI2038" i="1"/>
  <c r="AH2038" i="1"/>
  <c r="AG2038" i="1"/>
  <c r="AD2038" i="1"/>
  <c r="AM2038" i="1" s="1"/>
  <c r="AI2037" i="1"/>
  <c r="AH2037" i="1"/>
  <c r="AG2037" i="1"/>
  <c r="AD2037" i="1"/>
  <c r="AI2036" i="1"/>
  <c r="AH2036" i="1"/>
  <c r="AG2036" i="1"/>
  <c r="AD2036" i="1"/>
  <c r="AJ2036" i="1" s="1"/>
  <c r="AI2035" i="1"/>
  <c r="AH2035" i="1"/>
  <c r="AG2035" i="1"/>
  <c r="AD2035" i="1"/>
  <c r="AJ2035" i="1" s="1"/>
  <c r="AI2034" i="1"/>
  <c r="AH2034" i="1"/>
  <c r="AG2034" i="1"/>
  <c r="AD2034" i="1"/>
  <c r="AM2034" i="1" s="1"/>
  <c r="AI2033" i="1"/>
  <c r="AH2033" i="1"/>
  <c r="AG2033" i="1"/>
  <c r="AD2033" i="1"/>
  <c r="AI2032" i="1"/>
  <c r="AH2032" i="1"/>
  <c r="AG2032" i="1"/>
  <c r="AD2032" i="1"/>
  <c r="AM2032" i="1" s="1"/>
  <c r="AI2031" i="1"/>
  <c r="AH2031" i="1"/>
  <c r="AG2031" i="1"/>
  <c r="AD2031" i="1"/>
  <c r="AJ2031" i="1" s="1"/>
  <c r="AI2030" i="1"/>
  <c r="AH2030" i="1"/>
  <c r="AG2030" i="1"/>
  <c r="AD2030" i="1"/>
  <c r="AJ2030" i="1" s="1"/>
  <c r="AI2029" i="1"/>
  <c r="AH2029" i="1"/>
  <c r="AG2029" i="1"/>
  <c r="AD2029" i="1"/>
  <c r="AI2028" i="1"/>
  <c r="AH2028" i="1"/>
  <c r="AG2028" i="1"/>
  <c r="AD2028" i="1"/>
  <c r="AL2028" i="1" s="1"/>
  <c r="AI2027" i="1"/>
  <c r="AH2027" i="1"/>
  <c r="AG2027" i="1"/>
  <c r="AD2027" i="1"/>
  <c r="AJ2027" i="1" s="1"/>
  <c r="AI2026" i="1"/>
  <c r="AH2026" i="1"/>
  <c r="AG2026" i="1"/>
  <c r="AD2026" i="1"/>
  <c r="AJ2026" i="1" s="1"/>
  <c r="AI2025" i="1"/>
  <c r="AH2025" i="1"/>
  <c r="AG2025" i="1"/>
  <c r="AD2025" i="1"/>
  <c r="AI2024" i="1"/>
  <c r="AH2024" i="1"/>
  <c r="AG2024" i="1"/>
  <c r="AD2024" i="1"/>
  <c r="AM2024" i="1" s="1"/>
  <c r="AI2023" i="1"/>
  <c r="AH2023" i="1"/>
  <c r="AG2023" i="1"/>
  <c r="AD2023" i="1"/>
  <c r="AM2023" i="1" s="1"/>
  <c r="AI2022" i="1"/>
  <c r="AH2022" i="1"/>
  <c r="AG2022" i="1"/>
  <c r="AD2022" i="1"/>
  <c r="AM2022" i="1" s="1"/>
  <c r="AI2021" i="1"/>
  <c r="AH2021" i="1"/>
  <c r="AG2021" i="1"/>
  <c r="AD2021" i="1"/>
  <c r="AI2020" i="1"/>
  <c r="AH2020" i="1"/>
  <c r="AG2020" i="1"/>
  <c r="AD2020" i="1"/>
  <c r="AJ2020" i="1" s="1"/>
  <c r="AI2019" i="1"/>
  <c r="AH2019" i="1"/>
  <c r="AG2019" i="1"/>
  <c r="AD2019" i="1"/>
  <c r="AJ2019" i="1" s="1"/>
  <c r="AI2018" i="1"/>
  <c r="AH2018" i="1"/>
  <c r="AG2018" i="1"/>
  <c r="AD2018" i="1"/>
  <c r="AI2017" i="1"/>
  <c r="AH2017" i="1"/>
  <c r="AG2017" i="1"/>
  <c r="AD2017" i="1"/>
  <c r="AK2017" i="1" s="1"/>
  <c r="AI2016" i="1"/>
  <c r="AH2016" i="1"/>
  <c r="AG2016" i="1"/>
  <c r="AD2016" i="1"/>
  <c r="AI2015" i="1"/>
  <c r="AH2015" i="1"/>
  <c r="AG2015" i="1"/>
  <c r="AD2015" i="1"/>
  <c r="AK2015" i="1" s="1"/>
  <c r="AI2014" i="1"/>
  <c r="AH2014" i="1"/>
  <c r="AG2014" i="1"/>
  <c r="AD2014" i="1"/>
  <c r="AI2013" i="1"/>
  <c r="AH2013" i="1"/>
  <c r="AG2013" i="1"/>
  <c r="AD2013" i="1"/>
  <c r="AK2013" i="1" s="1"/>
  <c r="AI2012" i="1"/>
  <c r="AH2012" i="1"/>
  <c r="AG2012" i="1"/>
  <c r="AD2012" i="1"/>
  <c r="AI2011" i="1"/>
  <c r="AH2011" i="1"/>
  <c r="AG2011" i="1"/>
  <c r="AD2011" i="1"/>
  <c r="AK2011" i="1" s="1"/>
  <c r="AI2010" i="1"/>
  <c r="AH2010" i="1"/>
  <c r="AG2010" i="1"/>
  <c r="AD2010" i="1"/>
  <c r="AI2009" i="1"/>
  <c r="AH2009" i="1"/>
  <c r="AG2009" i="1"/>
  <c r="AD2009" i="1"/>
  <c r="AK2009" i="1" s="1"/>
  <c r="AI2008" i="1"/>
  <c r="AH2008" i="1"/>
  <c r="AG2008" i="1"/>
  <c r="AD2008" i="1"/>
  <c r="AI2007" i="1"/>
  <c r="AH2007" i="1"/>
  <c r="AG2007" i="1"/>
  <c r="AD2007" i="1"/>
  <c r="AK2007" i="1" s="1"/>
  <c r="AI2006" i="1"/>
  <c r="AH2006" i="1"/>
  <c r="AG2006" i="1"/>
  <c r="AD2006" i="1"/>
  <c r="AI2005" i="1"/>
  <c r="AH2005" i="1"/>
  <c r="AG2005" i="1"/>
  <c r="AD2005" i="1"/>
  <c r="AK2005" i="1" s="1"/>
  <c r="AI2004" i="1"/>
  <c r="AH2004" i="1"/>
  <c r="AG2004" i="1"/>
  <c r="AD2004" i="1"/>
  <c r="AI2003" i="1"/>
  <c r="AH2003" i="1"/>
  <c r="AG2003" i="1"/>
  <c r="AD2003" i="1"/>
  <c r="AK2003" i="1" s="1"/>
  <c r="AI2002" i="1"/>
  <c r="AH2002" i="1"/>
  <c r="AG2002" i="1"/>
  <c r="AD2002" i="1"/>
  <c r="AI2001" i="1"/>
  <c r="AH2001" i="1"/>
  <c r="AG2001" i="1"/>
  <c r="AD2001" i="1"/>
  <c r="AK2001" i="1" s="1"/>
  <c r="AI2000" i="1"/>
  <c r="AH2000" i="1"/>
  <c r="AG2000" i="1"/>
  <c r="AD2000" i="1"/>
  <c r="AI1999" i="1"/>
  <c r="AH1999" i="1"/>
  <c r="AG1999" i="1"/>
  <c r="AD1999" i="1"/>
  <c r="AK1999" i="1" s="1"/>
  <c r="AI1998" i="1"/>
  <c r="AH1998" i="1"/>
  <c r="AG1998" i="1"/>
  <c r="AD1998" i="1"/>
  <c r="AI1997" i="1"/>
  <c r="AH1997" i="1"/>
  <c r="AG1997" i="1"/>
  <c r="AD1997" i="1"/>
  <c r="AK1997" i="1" s="1"/>
  <c r="AI1996" i="1"/>
  <c r="AH1996" i="1"/>
  <c r="AG1996" i="1"/>
  <c r="AD1996" i="1"/>
  <c r="AI1995" i="1"/>
  <c r="AH1995" i="1"/>
  <c r="AG1995" i="1"/>
  <c r="AD1995" i="1"/>
  <c r="AK1995" i="1" s="1"/>
  <c r="AI1994" i="1"/>
  <c r="AH1994" i="1"/>
  <c r="AG1994" i="1"/>
  <c r="AD1994" i="1"/>
  <c r="AI1993" i="1"/>
  <c r="AH1993" i="1"/>
  <c r="AG1993" i="1"/>
  <c r="AD1993" i="1"/>
  <c r="AK1993" i="1" s="1"/>
  <c r="AI1992" i="1"/>
  <c r="AH1992" i="1"/>
  <c r="AG1992" i="1"/>
  <c r="AD1992" i="1"/>
  <c r="AI1991" i="1"/>
  <c r="AH1991" i="1"/>
  <c r="AG1991" i="1"/>
  <c r="AD1991" i="1"/>
  <c r="AK1991" i="1" s="1"/>
  <c r="AI1990" i="1"/>
  <c r="AH1990" i="1"/>
  <c r="AG1990" i="1"/>
  <c r="AD1990" i="1"/>
  <c r="AI1989" i="1"/>
  <c r="AH1989" i="1"/>
  <c r="AG1989" i="1"/>
  <c r="AD1989" i="1"/>
  <c r="AK1989" i="1" s="1"/>
  <c r="AI1988" i="1"/>
  <c r="AH1988" i="1"/>
  <c r="AG1988" i="1"/>
  <c r="AD1988" i="1"/>
  <c r="AI1987" i="1"/>
  <c r="AH1987" i="1"/>
  <c r="AG1987" i="1"/>
  <c r="AD1987" i="1"/>
  <c r="AK1987" i="1" s="1"/>
  <c r="AI1986" i="1"/>
  <c r="AH1986" i="1"/>
  <c r="AG1986" i="1"/>
  <c r="AD1986" i="1"/>
  <c r="AK1986" i="1" s="1"/>
  <c r="AI1985" i="1"/>
  <c r="AH1985" i="1"/>
  <c r="AG1985" i="1"/>
  <c r="AD1985" i="1"/>
  <c r="AK1985" i="1" s="1"/>
  <c r="AI1984" i="1"/>
  <c r="AH1984" i="1"/>
  <c r="AG1984" i="1"/>
  <c r="AD1984" i="1"/>
  <c r="AI1983" i="1"/>
  <c r="AH1983" i="1"/>
  <c r="AG1983" i="1"/>
  <c r="AD1983" i="1"/>
  <c r="AK1983" i="1" s="1"/>
  <c r="AI1982" i="1"/>
  <c r="AH1982" i="1"/>
  <c r="AG1982" i="1"/>
  <c r="AD1982" i="1"/>
  <c r="AK1982" i="1" s="1"/>
  <c r="AI1981" i="1"/>
  <c r="AH1981" i="1"/>
  <c r="AG1981" i="1"/>
  <c r="AD1981" i="1"/>
  <c r="AI1980" i="1"/>
  <c r="AH1980" i="1"/>
  <c r="AG1980" i="1"/>
  <c r="AD1980" i="1"/>
  <c r="AI1979" i="1"/>
  <c r="AH1979" i="1"/>
  <c r="AG1979" i="1"/>
  <c r="AD1979" i="1"/>
  <c r="AK1979" i="1" s="1"/>
  <c r="AI1978" i="1"/>
  <c r="AH1978" i="1"/>
  <c r="AG1978" i="1"/>
  <c r="AD1978" i="1"/>
  <c r="AK1978" i="1" s="1"/>
  <c r="AI1977" i="1"/>
  <c r="AH1977" i="1"/>
  <c r="AG1977" i="1"/>
  <c r="AD1977" i="1"/>
  <c r="AK1977" i="1" s="1"/>
  <c r="AI1976" i="1"/>
  <c r="AH1976" i="1"/>
  <c r="AG1976" i="1"/>
  <c r="AD1976" i="1"/>
  <c r="AI1975" i="1"/>
  <c r="AH1975" i="1"/>
  <c r="AG1975" i="1"/>
  <c r="AD1975" i="1"/>
  <c r="AK1975" i="1" s="1"/>
  <c r="AI1974" i="1"/>
  <c r="AH1974" i="1"/>
  <c r="AG1974" i="1"/>
  <c r="AD1974" i="1"/>
  <c r="AK1974" i="1" s="1"/>
  <c r="AI1973" i="1"/>
  <c r="AH1973" i="1"/>
  <c r="AG1973" i="1"/>
  <c r="AD1973" i="1"/>
  <c r="AK1973" i="1" s="1"/>
  <c r="AI1972" i="1"/>
  <c r="AH1972" i="1"/>
  <c r="AG1972" i="1"/>
  <c r="AD1972" i="1"/>
  <c r="AI1971" i="1"/>
  <c r="AH1971" i="1"/>
  <c r="AG1971" i="1"/>
  <c r="AD1971" i="1"/>
  <c r="AK1971" i="1" s="1"/>
  <c r="AI1970" i="1"/>
  <c r="AH1970" i="1"/>
  <c r="AG1970" i="1"/>
  <c r="AD1970" i="1"/>
  <c r="AK1970" i="1" s="1"/>
  <c r="AI1969" i="1"/>
  <c r="AH1969" i="1"/>
  <c r="AG1969" i="1"/>
  <c r="AD1969" i="1"/>
  <c r="AK1969" i="1" s="1"/>
  <c r="AI1968" i="1"/>
  <c r="AH1968" i="1"/>
  <c r="AG1968" i="1"/>
  <c r="AD1968" i="1"/>
  <c r="AI1967" i="1"/>
  <c r="AH1967" i="1"/>
  <c r="AG1967" i="1"/>
  <c r="AD1967" i="1"/>
  <c r="AK1967" i="1" s="1"/>
  <c r="AI1966" i="1"/>
  <c r="AH1966" i="1"/>
  <c r="AG1966" i="1"/>
  <c r="AD1966" i="1"/>
  <c r="AK1966" i="1" s="1"/>
  <c r="AI1965" i="1"/>
  <c r="AH1965" i="1"/>
  <c r="AG1965" i="1"/>
  <c r="AD1965" i="1"/>
  <c r="AI1964" i="1"/>
  <c r="AH1964" i="1"/>
  <c r="AG1964" i="1"/>
  <c r="AD1964" i="1"/>
  <c r="AI1963" i="1"/>
  <c r="AH1963" i="1"/>
  <c r="AG1963" i="1"/>
  <c r="AD1963" i="1"/>
  <c r="AK1963" i="1" s="1"/>
  <c r="AI1962" i="1"/>
  <c r="AH1962" i="1"/>
  <c r="AG1962" i="1"/>
  <c r="AD1962" i="1"/>
  <c r="AK1962" i="1" s="1"/>
  <c r="AI1961" i="1"/>
  <c r="AH1961" i="1"/>
  <c r="AG1961" i="1"/>
  <c r="AD1961" i="1"/>
  <c r="AI1960" i="1"/>
  <c r="AH1960" i="1"/>
  <c r="AG1960" i="1"/>
  <c r="AD1960" i="1"/>
  <c r="AI1959" i="1"/>
  <c r="AH1959" i="1"/>
  <c r="AG1959" i="1"/>
  <c r="AD1959" i="1"/>
  <c r="AK1959" i="1" s="1"/>
  <c r="AI1958" i="1"/>
  <c r="AH1958" i="1"/>
  <c r="AG1958" i="1"/>
  <c r="AD1958" i="1"/>
  <c r="AK1958" i="1" s="1"/>
  <c r="AI1957" i="1"/>
  <c r="AH1957" i="1"/>
  <c r="AG1957" i="1"/>
  <c r="AD1957" i="1"/>
  <c r="AI1956" i="1"/>
  <c r="AH1956" i="1"/>
  <c r="AG1956" i="1"/>
  <c r="AD1956" i="1"/>
  <c r="AI1955" i="1"/>
  <c r="AH1955" i="1"/>
  <c r="AG1955" i="1"/>
  <c r="AD1955" i="1"/>
  <c r="AK1955" i="1" s="1"/>
  <c r="AI1954" i="1"/>
  <c r="AH1954" i="1"/>
  <c r="AG1954" i="1"/>
  <c r="AD1954" i="1"/>
  <c r="AK1954" i="1" s="1"/>
  <c r="AI1953" i="1"/>
  <c r="AH1953" i="1"/>
  <c r="AG1953" i="1"/>
  <c r="AD1953" i="1"/>
  <c r="AI1952" i="1"/>
  <c r="AH1952" i="1"/>
  <c r="AG1952" i="1"/>
  <c r="AD1952" i="1"/>
  <c r="AI1951" i="1"/>
  <c r="AH1951" i="1"/>
  <c r="AG1951" i="1"/>
  <c r="AD1951" i="1"/>
  <c r="AK1951" i="1" s="1"/>
  <c r="AI1950" i="1"/>
  <c r="AH1950" i="1"/>
  <c r="AG1950" i="1"/>
  <c r="AD1950" i="1"/>
  <c r="AK1950" i="1" s="1"/>
  <c r="AI1949" i="1"/>
  <c r="AH1949" i="1"/>
  <c r="AG1949" i="1"/>
  <c r="AD1949" i="1"/>
  <c r="AI1948" i="1"/>
  <c r="AH1948" i="1"/>
  <c r="AG1948" i="1"/>
  <c r="AD1948" i="1"/>
  <c r="AI1947" i="1"/>
  <c r="AH1947" i="1"/>
  <c r="AG1947" i="1"/>
  <c r="AD1947" i="1"/>
  <c r="AK1947" i="1" s="1"/>
  <c r="AI1946" i="1"/>
  <c r="AH1946" i="1"/>
  <c r="AG1946" i="1"/>
  <c r="AD1946" i="1"/>
  <c r="AL1946" i="1" s="1"/>
  <c r="AI1945" i="1"/>
  <c r="AH1945" i="1"/>
  <c r="AG1945" i="1"/>
  <c r="AD1945" i="1"/>
  <c r="AL1945" i="1" s="1"/>
  <c r="AI1944" i="1"/>
  <c r="AH1944" i="1"/>
  <c r="AG1944" i="1"/>
  <c r="AD1944" i="1"/>
  <c r="AL1944" i="1" s="1"/>
  <c r="AI1943" i="1"/>
  <c r="AH1943" i="1"/>
  <c r="AG1943" i="1"/>
  <c r="AD1943" i="1"/>
  <c r="AL1943" i="1" s="1"/>
  <c r="AI1942" i="1"/>
  <c r="AH1942" i="1"/>
  <c r="AG1942" i="1"/>
  <c r="AD1942" i="1"/>
  <c r="AL1942" i="1" s="1"/>
  <c r="AI1941" i="1"/>
  <c r="AH1941" i="1"/>
  <c r="AG1941" i="1"/>
  <c r="AD1941" i="1"/>
  <c r="AL1941" i="1" s="1"/>
  <c r="AI1940" i="1"/>
  <c r="AH1940" i="1"/>
  <c r="AG1940" i="1"/>
  <c r="AD1940" i="1"/>
  <c r="AL1940" i="1" s="1"/>
  <c r="AI1939" i="1"/>
  <c r="AH1939" i="1"/>
  <c r="AG1939" i="1"/>
  <c r="AD1939" i="1"/>
  <c r="AL1939" i="1" s="1"/>
  <c r="AI1938" i="1"/>
  <c r="AH1938" i="1"/>
  <c r="AG1938" i="1"/>
  <c r="AD1938" i="1"/>
  <c r="AL1938" i="1" s="1"/>
  <c r="AI1937" i="1"/>
  <c r="AH1937" i="1"/>
  <c r="AG1937" i="1"/>
  <c r="AD1937" i="1"/>
  <c r="AL1937" i="1" s="1"/>
  <c r="AI1936" i="1"/>
  <c r="AH1936" i="1"/>
  <c r="AG1936" i="1"/>
  <c r="AD1936" i="1"/>
  <c r="AL1936" i="1" s="1"/>
  <c r="AI1935" i="1"/>
  <c r="AH1935" i="1"/>
  <c r="AG1935" i="1"/>
  <c r="AD1935" i="1"/>
  <c r="AL1935" i="1" s="1"/>
  <c r="AI1934" i="1"/>
  <c r="AH1934" i="1"/>
  <c r="AG1934" i="1"/>
  <c r="AD1934" i="1"/>
  <c r="AL1934" i="1" s="1"/>
  <c r="AI1933" i="1"/>
  <c r="AH1933" i="1"/>
  <c r="AG1933" i="1"/>
  <c r="AD1933" i="1"/>
  <c r="AL1933" i="1" s="1"/>
  <c r="AI1932" i="1"/>
  <c r="AH1932" i="1"/>
  <c r="AG1932" i="1"/>
  <c r="AD1932" i="1"/>
  <c r="AL1932" i="1" s="1"/>
  <c r="AI1931" i="1"/>
  <c r="AH1931" i="1"/>
  <c r="AG1931" i="1"/>
  <c r="AD1931" i="1"/>
  <c r="AL1931" i="1" s="1"/>
  <c r="AI1930" i="1"/>
  <c r="AH1930" i="1"/>
  <c r="AG1930" i="1"/>
  <c r="AD1930" i="1"/>
  <c r="AL1930" i="1" s="1"/>
  <c r="AI1929" i="1"/>
  <c r="AH1929" i="1"/>
  <c r="AG1929" i="1"/>
  <c r="AD1929" i="1"/>
  <c r="AL1929" i="1" s="1"/>
  <c r="AI1928" i="1"/>
  <c r="AH1928" i="1"/>
  <c r="AG1928" i="1"/>
  <c r="AD1928" i="1"/>
  <c r="AL1928" i="1" s="1"/>
  <c r="AI1927" i="1"/>
  <c r="AH1927" i="1"/>
  <c r="AG1927" i="1"/>
  <c r="AD1927" i="1"/>
  <c r="AL1927" i="1" s="1"/>
  <c r="AI1926" i="1"/>
  <c r="AH1926" i="1"/>
  <c r="AG1926" i="1"/>
  <c r="AD1926" i="1"/>
  <c r="AL1926" i="1" s="1"/>
  <c r="AI1925" i="1"/>
  <c r="AH1925" i="1"/>
  <c r="AG1925" i="1"/>
  <c r="AD1925" i="1"/>
  <c r="AL1925" i="1" s="1"/>
  <c r="AI1924" i="1"/>
  <c r="AH1924" i="1"/>
  <c r="AG1924" i="1"/>
  <c r="AD1924" i="1"/>
  <c r="AL1924" i="1" s="1"/>
  <c r="AI1923" i="1"/>
  <c r="AH1923" i="1"/>
  <c r="AG1923" i="1"/>
  <c r="AD1923" i="1"/>
  <c r="AL1923" i="1" s="1"/>
  <c r="AI1922" i="1"/>
  <c r="AH1922" i="1"/>
  <c r="AG1922" i="1"/>
  <c r="AD1922" i="1"/>
  <c r="AL1922" i="1" s="1"/>
  <c r="AI1921" i="1"/>
  <c r="AH1921" i="1"/>
  <c r="AG1921" i="1"/>
  <c r="AD1921" i="1"/>
  <c r="AL1921" i="1" s="1"/>
  <c r="AI1920" i="1"/>
  <c r="AH1920" i="1"/>
  <c r="AG1920" i="1"/>
  <c r="AD1920" i="1"/>
  <c r="AL1920" i="1" s="1"/>
  <c r="AI1919" i="1"/>
  <c r="AH1919" i="1"/>
  <c r="AG1919" i="1"/>
  <c r="AD1919" i="1"/>
  <c r="AL1919" i="1" s="1"/>
  <c r="AI1918" i="1"/>
  <c r="AH1918" i="1"/>
  <c r="AG1918" i="1"/>
  <c r="AD1918" i="1"/>
  <c r="AL1918" i="1" s="1"/>
  <c r="AI1917" i="1"/>
  <c r="AH1917" i="1"/>
  <c r="AG1917" i="1"/>
  <c r="AD1917" i="1"/>
  <c r="AL1917" i="1" s="1"/>
  <c r="AI1916" i="1"/>
  <c r="AH1916" i="1"/>
  <c r="AG1916" i="1"/>
  <c r="AD1916" i="1"/>
  <c r="AI1915" i="1"/>
  <c r="AH1915" i="1"/>
  <c r="AG1915" i="1"/>
  <c r="AD1915" i="1"/>
  <c r="AM1915" i="1" s="1"/>
  <c r="AI1914" i="1"/>
  <c r="AH1914" i="1"/>
  <c r="AG1914" i="1"/>
  <c r="AD1914" i="1"/>
  <c r="AI1913" i="1"/>
  <c r="AH1913" i="1"/>
  <c r="AG1913" i="1"/>
  <c r="AD1913" i="1"/>
  <c r="AM1913" i="1" s="1"/>
  <c r="AI1912" i="1"/>
  <c r="AH1912" i="1"/>
  <c r="AG1912" i="1"/>
  <c r="AD1912" i="1"/>
  <c r="AI1911" i="1"/>
  <c r="AH1911" i="1"/>
  <c r="AG1911" i="1"/>
  <c r="AD1911" i="1"/>
  <c r="AM1911" i="1" s="1"/>
  <c r="AI1910" i="1"/>
  <c r="AH1910" i="1"/>
  <c r="AG1910" i="1"/>
  <c r="AD1910" i="1"/>
  <c r="AI1909" i="1"/>
  <c r="AH1909" i="1"/>
  <c r="AG1909" i="1"/>
  <c r="AD1909" i="1"/>
  <c r="AM1909" i="1" s="1"/>
  <c r="AI1908" i="1"/>
  <c r="AH1908" i="1"/>
  <c r="AG1908" i="1"/>
  <c r="AD1908" i="1"/>
  <c r="AI1907" i="1"/>
  <c r="AH1907" i="1"/>
  <c r="AG1907" i="1"/>
  <c r="AD1907" i="1"/>
  <c r="AI1906" i="1"/>
  <c r="AH1906" i="1"/>
  <c r="AG1906" i="1"/>
  <c r="AD1906" i="1"/>
  <c r="AI1905" i="1"/>
  <c r="AH1905" i="1"/>
  <c r="AG1905" i="1"/>
  <c r="AD1905" i="1"/>
  <c r="AM1905" i="1" s="1"/>
  <c r="AI1904" i="1"/>
  <c r="AH1904" i="1"/>
  <c r="AG1904" i="1"/>
  <c r="AD1904" i="1"/>
  <c r="AI1903" i="1"/>
  <c r="AH1903" i="1"/>
  <c r="AG1903" i="1"/>
  <c r="AD1903" i="1"/>
  <c r="AM1903" i="1" s="1"/>
  <c r="AI1902" i="1"/>
  <c r="AH1902" i="1"/>
  <c r="AG1902" i="1"/>
  <c r="AD1902" i="1"/>
  <c r="AI1901" i="1"/>
  <c r="AH1901" i="1"/>
  <c r="AG1901" i="1"/>
  <c r="AD1901" i="1"/>
  <c r="AK1901" i="1" s="1"/>
  <c r="AI1900" i="1"/>
  <c r="AH1900" i="1"/>
  <c r="AG1900" i="1"/>
  <c r="AD1900" i="1"/>
  <c r="AI1899" i="1"/>
  <c r="AH1899" i="1"/>
  <c r="AG1899" i="1"/>
  <c r="AD1899" i="1"/>
  <c r="AK1899" i="1" s="1"/>
  <c r="AI1898" i="1"/>
  <c r="AH1898" i="1"/>
  <c r="AG1898" i="1"/>
  <c r="AD1898" i="1"/>
  <c r="AI1897" i="1"/>
  <c r="AH1897" i="1"/>
  <c r="AG1897" i="1"/>
  <c r="AD1897" i="1"/>
  <c r="AK1897" i="1" s="1"/>
  <c r="AI1896" i="1"/>
  <c r="AH1896" i="1"/>
  <c r="AG1896" i="1"/>
  <c r="AD1896" i="1"/>
  <c r="AI1895" i="1"/>
  <c r="AH1895" i="1"/>
  <c r="AG1895" i="1"/>
  <c r="AD1895" i="1"/>
  <c r="AK1895" i="1" s="1"/>
  <c r="AI1894" i="1"/>
  <c r="AH1894" i="1"/>
  <c r="AG1894" i="1"/>
  <c r="AD1894" i="1"/>
  <c r="AI1893" i="1"/>
  <c r="AH1893" i="1"/>
  <c r="AG1893" i="1"/>
  <c r="AD1893" i="1"/>
  <c r="AK1893" i="1" s="1"/>
  <c r="AI1892" i="1"/>
  <c r="AH1892" i="1"/>
  <c r="AG1892" i="1"/>
  <c r="AD1892" i="1"/>
  <c r="AI1891" i="1"/>
  <c r="AH1891" i="1"/>
  <c r="AG1891" i="1"/>
  <c r="AD1891" i="1"/>
  <c r="AK1891" i="1" s="1"/>
  <c r="AI1890" i="1"/>
  <c r="AH1890" i="1"/>
  <c r="AG1890" i="1"/>
  <c r="AD1890" i="1"/>
  <c r="AI1889" i="1"/>
  <c r="AH1889" i="1"/>
  <c r="AG1889" i="1"/>
  <c r="AD1889" i="1"/>
  <c r="AI1888" i="1"/>
  <c r="AH1888" i="1"/>
  <c r="AG1888" i="1"/>
  <c r="AD1888" i="1"/>
  <c r="AI1887" i="1"/>
  <c r="AH1887" i="1"/>
  <c r="AG1887" i="1"/>
  <c r="AD1887" i="1"/>
  <c r="AK1887" i="1" s="1"/>
  <c r="AI1886" i="1"/>
  <c r="AH1886" i="1"/>
  <c r="AG1886" i="1"/>
  <c r="AD1886" i="1"/>
  <c r="AK1886" i="1" s="1"/>
  <c r="AI1885" i="1"/>
  <c r="AH1885" i="1"/>
  <c r="AG1885" i="1"/>
  <c r="AD1885" i="1"/>
  <c r="AK1885" i="1" s="1"/>
  <c r="AI1884" i="1"/>
  <c r="AH1884" i="1"/>
  <c r="AG1884" i="1"/>
  <c r="AD1884" i="1"/>
  <c r="AK1884" i="1" s="1"/>
  <c r="AI1883" i="1"/>
  <c r="AH1883" i="1"/>
  <c r="AG1883" i="1"/>
  <c r="AD1883" i="1"/>
  <c r="AK1883" i="1" s="1"/>
  <c r="AI1882" i="1"/>
  <c r="AH1882" i="1"/>
  <c r="AG1882" i="1"/>
  <c r="AD1882" i="1"/>
  <c r="AI1881" i="1"/>
  <c r="AH1881" i="1"/>
  <c r="AG1881" i="1"/>
  <c r="AD1881" i="1"/>
  <c r="AK1881" i="1" s="1"/>
  <c r="AI1880" i="1"/>
  <c r="AH1880" i="1"/>
  <c r="AG1880" i="1"/>
  <c r="AD1880" i="1"/>
  <c r="AK1880" i="1" s="1"/>
  <c r="AI1879" i="1"/>
  <c r="AH1879" i="1"/>
  <c r="AG1879" i="1"/>
  <c r="AD1879" i="1"/>
  <c r="AK1879" i="1" s="1"/>
  <c r="AI1878" i="1"/>
  <c r="AH1878" i="1"/>
  <c r="AG1878" i="1"/>
  <c r="AD1878" i="1"/>
  <c r="AK1878" i="1" s="1"/>
  <c r="AI1877" i="1"/>
  <c r="AH1877" i="1"/>
  <c r="AG1877" i="1"/>
  <c r="AD1877" i="1"/>
  <c r="AK1877" i="1" s="1"/>
  <c r="AI1876" i="1"/>
  <c r="AH1876" i="1"/>
  <c r="AG1876" i="1"/>
  <c r="AD1876" i="1"/>
  <c r="AK1876" i="1" s="1"/>
  <c r="AI1875" i="1"/>
  <c r="AH1875" i="1"/>
  <c r="AG1875" i="1"/>
  <c r="AD1875" i="1"/>
  <c r="AK1875" i="1" s="1"/>
  <c r="AI1874" i="1"/>
  <c r="AH1874" i="1"/>
  <c r="AG1874" i="1"/>
  <c r="AD1874" i="1"/>
  <c r="AI1873" i="1"/>
  <c r="AH1873" i="1"/>
  <c r="AG1873" i="1"/>
  <c r="AD1873" i="1"/>
  <c r="AK1873" i="1" s="1"/>
  <c r="AI1872" i="1"/>
  <c r="AH1872" i="1"/>
  <c r="AG1872" i="1"/>
  <c r="AD1872" i="1"/>
  <c r="AK1872" i="1" s="1"/>
  <c r="AI1871" i="1"/>
  <c r="AH1871" i="1"/>
  <c r="AG1871" i="1"/>
  <c r="AD1871" i="1"/>
  <c r="AK1871" i="1" s="1"/>
  <c r="AI1870" i="1"/>
  <c r="AH1870" i="1"/>
  <c r="AG1870" i="1"/>
  <c r="AD1870" i="1"/>
  <c r="AK1870" i="1" s="1"/>
  <c r="AI1869" i="1"/>
  <c r="AH1869" i="1"/>
  <c r="AG1869" i="1"/>
  <c r="AD1869" i="1"/>
  <c r="AK1869" i="1" s="1"/>
  <c r="AI1868" i="1"/>
  <c r="AH1868" i="1"/>
  <c r="AG1868" i="1"/>
  <c r="AD1868" i="1"/>
  <c r="AK1868" i="1" s="1"/>
  <c r="AI1867" i="1"/>
  <c r="AH1867" i="1"/>
  <c r="AG1867" i="1"/>
  <c r="AD1867" i="1"/>
  <c r="AK1867" i="1" s="1"/>
  <c r="AI1866" i="1"/>
  <c r="AH1866" i="1"/>
  <c r="AG1866" i="1"/>
  <c r="AD1866" i="1"/>
  <c r="AK1866" i="1" s="1"/>
  <c r="AI1865" i="1"/>
  <c r="AH1865" i="1"/>
  <c r="AG1865" i="1"/>
  <c r="AD1865" i="1"/>
  <c r="AK1865" i="1" s="1"/>
  <c r="AI1864" i="1"/>
  <c r="AH1864" i="1"/>
  <c r="AG1864" i="1"/>
  <c r="AD1864" i="1"/>
  <c r="AK1864" i="1" s="1"/>
  <c r="AI1863" i="1"/>
  <c r="AH1863" i="1"/>
  <c r="AG1863" i="1"/>
  <c r="AD1863" i="1"/>
  <c r="AK1863" i="1" s="1"/>
  <c r="AI1862" i="1"/>
  <c r="AH1862" i="1"/>
  <c r="AG1862" i="1"/>
  <c r="AD1862" i="1"/>
  <c r="AK1862" i="1" s="1"/>
  <c r="AI1861" i="1"/>
  <c r="AH1861" i="1"/>
  <c r="AG1861" i="1"/>
  <c r="AD1861" i="1"/>
  <c r="AK1861" i="1" s="1"/>
  <c r="AI1860" i="1"/>
  <c r="AH1860" i="1"/>
  <c r="AG1860" i="1"/>
  <c r="AD1860" i="1"/>
  <c r="AK1860" i="1" s="1"/>
  <c r="AI1859" i="1"/>
  <c r="AH1859" i="1"/>
  <c r="AG1859" i="1"/>
  <c r="AD1859" i="1"/>
  <c r="AK1859" i="1" s="1"/>
  <c r="AI1858" i="1"/>
  <c r="AH1858" i="1"/>
  <c r="AG1858" i="1"/>
  <c r="AD1858" i="1"/>
  <c r="AK1858" i="1" s="1"/>
  <c r="AI1857" i="1"/>
  <c r="AH1857" i="1"/>
  <c r="AG1857" i="1"/>
  <c r="AD1857" i="1"/>
  <c r="AK1857" i="1" s="1"/>
  <c r="AI1856" i="1"/>
  <c r="AH1856" i="1"/>
  <c r="AG1856" i="1"/>
  <c r="AD1856" i="1"/>
  <c r="AK1856" i="1" s="1"/>
  <c r="AI1855" i="1"/>
  <c r="AH1855" i="1"/>
  <c r="AG1855" i="1"/>
  <c r="AD1855" i="1"/>
  <c r="AK1855" i="1" s="1"/>
  <c r="AI1854" i="1"/>
  <c r="AH1854" i="1"/>
  <c r="AG1854" i="1"/>
  <c r="AD1854" i="1"/>
  <c r="AK1854" i="1" s="1"/>
  <c r="AI1853" i="1"/>
  <c r="AH1853" i="1"/>
  <c r="AG1853" i="1"/>
  <c r="AD1853" i="1"/>
  <c r="AK1853" i="1" s="1"/>
  <c r="AI1852" i="1"/>
  <c r="AH1852" i="1"/>
  <c r="AG1852" i="1"/>
  <c r="AD1852" i="1"/>
  <c r="AK1852" i="1" s="1"/>
  <c r="AI1851" i="1"/>
  <c r="AH1851" i="1"/>
  <c r="AG1851" i="1"/>
  <c r="AD1851" i="1"/>
  <c r="AK1851" i="1" s="1"/>
  <c r="AI1850" i="1"/>
  <c r="AH1850" i="1"/>
  <c r="AG1850" i="1"/>
  <c r="AD1850" i="1"/>
  <c r="AK1850" i="1" s="1"/>
  <c r="AI1849" i="1"/>
  <c r="AH1849" i="1"/>
  <c r="AG1849" i="1"/>
  <c r="AD1849" i="1"/>
  <c r="AK1849" i="1" s="1"/>
  <c r="AI1848" i="1"/>
  <c r="AH1848" i="1"/>
  <c r="AG1848" i="1"/>
  <c r="AD1848" i="1"/>
  <c r="AK1848" i="1" s="1"/>
  <c r="AI1847" i="1"/>
  <c r="AH1847" i="1"/>
  <c r="AG1847" i="1"/>
  <c r="AD1847" i="1"/>
  <c r="AK1847" i="1" s="1"/>
  <c r="AI1846" i="1"/>
  <c r="AH1846" i="1"/>
  <c r="AG1846" i="1"/>
  <c r="AD1846" i="1"/>
  <c r="AK1846" i="1" s="1"/>
  <c r="AI1845" i="1"/>
  <c r="AH1845" i="1"/>
  <c r="AG1845" i="1"/>
  <c r="AD1845" i="1"/>
  <c r="AK1845" i="1" s="1"/>
  <c r="AI1844" i="1"/>
  <c r="AH1844" i="1"/>
  <c r="AG1844" i="1"/>
  <c r="AD1844" i="1"/>
  <c r="AK1844" i="1" s="1"/>
  <c r="AI1843" i="1"/>
  <c r="AH1843" i="1"/>
  <c r="AG1843" i="1"/>
  <c r="AD1843" i="1"/>
  <c r="AK1843" i="1" s="1"/>
  <c r="AI1842" i="1"/>
  <c r="AH1842" i="1"/>
  <c r="AG1842" i="1"/>
  <c r="AD1842" i="1"/>
  <c r="AK1842" i="1" s="1"/>
  <c r="AI1841" i="1"/>
  <c r="AH1841" i="1"/>
  <c r="AG1841" i="1"/>
  <c r="AD1841" i="1"/>
  <c r="AK1841" i="1" s="1"/>
  <c r="AI1840" i="1"/>
  <c r="AH1840" i="1"/>
  <c r="AG1840" i="1"/>
  <c r="AD1840" i="1"/>
  <c r="AK1840" i="1" s="1"/>
  <c r="AI1839" i="1"/>
  <c r="AH1839" i="1"/>
  <c r="AG1839" i="1"/>
  <c r="AD1839" i="1"/>
  <c r="AK1839" i="1" s="1"/>
  <c r="AI1838" i="1"/>
  <c r="AH1838" i="1"/>
  <c r="AG1838" i="1"/>
  <c r="AD1838" i="1"/>
  <c r="AK1838" i="1" s="1"/>
  <c r="AI1837" i="1"/>
  <c r="AH1837" i="1"/>
  <c r="AG1837" i="1"/>
  <c r="AD1837" i="1"/>
  <c r="AK1837" i="1" s="1"/>
  <c r="AI1836" i="1"/>
  <c r="AH1836" i="1"/>
  <c r="AG1836" i="1"/>
  <c r="AD1836" i="1"/>
  <c r="AK1836" i="1" s="1"/>
  <c r="AI1835" i="1"/>
  <c r="AH1835" i="1"/>
  <c r="AG1835" i="1"/>
  <c r="AD1835" i="1"/>
  <c r="AK1835" i="1" s="1"/>
  <c r="AI1834" i="1"/>
  <c r="AH1834" i="1"/>
  <c r="AG1834" i="1"/>
  <c r="AD1834" i="1"/>
  <c r="AK1834" i="1" s="1"/>
  <c r="AI1833" i="1"/>
  <c r="AH1833" i="1"/>
  <c r="AG1833" i="1"/>
  <c r="AD1833" i="1"/>
  <c r="AK1833" i="1" s="1"/>
  <c r="AI1832" i="1"/>
  <c r="AH1832" i="1"/>
  <c r="AG1832" i="1"/>
  <c r="AD1832" i="1"/>
  <c r="AK1832" i="1" s="1"/>
  <c r="AI1831" i="1"/>
  <c r="AH1831" i="1"/>
  <c r="AG1831" i="1"/>
  <c r="AD1831" i="1"/>
  <c r="AK1831" i="1" s="1"/>
  <c r="AI1830" i="1"/>
  <c r="AH1830" i="1"/>
  <c r="AG1830" i="1"/>
  <c r="AD1830" i="1"/>
  <c r="AI1829" i="1"/>
  <c r="AH1829" i="1"/>
  <c r="AG1829" i="1"/>
  <c r="AD1829" i="1"/>
  <c r="AK1829" i="1" s="1"/>
  <c r="AI1828" i="1"/>
  <c r="AH1828" i="1"/>
  <c r="AG1828" i="1"/>
  <c r="AD1828" i="1"/>
  <c r="AI1827" i="1"/>
  <c r="AH1827" i="1"/>
  <c r="AG1827" i="1"/>
  <c r="AD1827" i="1"/>
  <c r="AK1827" i="1" s="1"/>
  <c r="AI1826" i="1"/>
  <c r="AH1826" i="1"/>
  <c r="AG1826" i="1"/>
  <c r="AD1826" i="1"/>
  <c r="AI1825" i="1"/>
  <c r="AH1825" i="1"/>
  <c r="AG1825" i="1"/>
  <c r="AD1825" i="1"/>
  <c r="AK1825" i="1" s="1"/>
  <c r="AI1824" i="1"/>
  <c r="AH1824" i="1"/>
  <c r="AG1824" i="1"/>
  <c r="AD1824" i="1"/>
  <c r="AK1824" i="1" s="1"/>
  <c r="AI1823" i="1"/>
  <c r="AH1823" i="1"/>
  <c r="AG1823" i="1"/>
  <c r="AD1823" i="1"/>
  <c r="AK1823" i="1" s="1"/>
  <c r="AI1822" i="1"/>
  <c r="AH1822" i="1"/>
  <c r="AG1822" i="1"/>
  <c r="AD1822" i="1"/>
  <c r="AI1821" i="1"/>
  <c r="AH1821" i="1"/>
  <c r="AG1821" i="1"/>
  <c r="AD1821" i="1"/>
  <c r="AK1821" i="1" s="1"/>
  <c r="AI1820" i="1"/>
  <c r="AH1820" i="1"/>
  <c r="AG1820" i="1"/>
  <c r="AD1820" i="1"/>
  <c r="AK1820" i="1" s="1"/>
  <c r="AI1819" i="1"/>
  <c r="AH1819" i="1"/>
  <c r="AG1819" i="1"/>
  <c r="AD1819" i="1"/>
  <c r="AK1819" i="1" s="1"/>
  <c r="AI1818" i="1"/>
  <c r="AH1818" i="1"/>
  <c r="AG1818" i="1"/>
  <c r="AD1818" i="1"/>
  <c r="AI1817" i="1"/>
  <c r="AH1817" i="1"/>
  <c r="AG1817" i="1"/>
  <c r="AD1817" i="1"/>
  <c r="AK1817" i="1" s="1"/>
  <c r="AI1816" i="1"/>
  <c r="AH1816" i="1"/>
  <c r="AG1816" i="1"/>
  <c r="AD1816" i="1"/>
  <c r="AK1816" i="1" s="1"/>
  <c r="AI1815" i="1"/>
  <c r="AH1815" i="1"/>
  <c r="AG1815" i="1"/>
  <c r="AD1815" i="1"/>
  <c r="AK1815" i="1" s="1"/>
  <c r="AI1814" i="1"/>
  <c r="AH1814" i="1"/>
  <c r="AG1814" i="1"/>
  <c r="AD1814" i="1"/>
  <c r="AI1813" i="1"/>
  <c r="AH1813" i="1"/>
  <c r="AG1813" i="1"/>
  <c r="AD1813" i="1"/>
  <c r="AK1813" i="1" s="1"/>
  <c r="AI1812" i="1"/>
  <c r="AH1812" i="1"/>
  <c r="AG1812" i="1"/>
  <c r="AD1812" i="1"/>
  <c r="AI1811" i="1"/>
  <c r="AH1811" i="1"/>
  <c r="AG1811" i="1"/>
  <c r="AD1811" i="1"/>
  <c r="AK1811" i="1" s="1"/>
  <c r="AI1810" i="1"/>
  <c r="AH1810" i="1"/>
  <c r="AG1810" i="1"/>
  <c r="AD1810" i="1"/>
  <c r="AI1809" i="1"/>
  <c r="AH1809" i="1"/>
  <c r="AG1809" i="1"/>
  <c r="AD1809" i="1"/>
  <c r="AK1809" i="1" s="1"/>
  <c r="AI1808" i="1"/>
  <c r="AH1808" i="1"/>
  <c r="AG1808" i="1"/>
  <c r="AD1808" i="1"/>
  <c r="AK1808" i="1" s="1"/>
  <c r="AI1807" i="1"/>
  <c r="AH1807" i="1"/>
  <c r="AG1807" i="1"/>
  <c r="AD1807" i="1"/>
  <c r="AK1807" i="1" s="1"/>
  <c r="AI1806" i="1"/>
  <c r="AH1806" i="1"/>
  <c r="AG1806" i="1"/>
  <c r="AD1806" i="1"/>
  <c r="AI1805" i="1"/>
  <c r="AH1805" i="1"/>
  <c r="AG1805" i="1"/>
  <c r="AD1805" i="1"/>
  <c r="AK1805" i="1" s="1"/>
  <c r="AI1804" i="1"/>
  <c r="AH1804" i="1"/>
  <c r="AG1804" i="1"/>
  <c r="AD1804" i="1"/>
  <c r="AK1804" i="1" s="1"/>
  <c r="AI1803" i="1"/>
  <c r="AH1803" i="1"/>
  <c r="AG1803" i="1"/>
  <c r="AD1803" i="1"/>
  <c r="AI1802" i="1"/>
  <c r="AH1802" i="1"/>
  <c r="AG1802" i="1"/>
  <c r="AD1802" i="1"/>
  <c r="AI1801" i="1"/>
  <c r="AH1801" i="1"/>
  <c r="AG1801" i="1"/>
  <c r="AD1801" i="1"/>
  <c r="AI1800" i="1"/>
  <c r="AH1800" i="1"/>
  <c r="AG1800" i="1"/>
  <c r="AD1800" i="1"/>
  <c r="AI1799" i="1"/>
  <c r="AH1799" i="1"/>
  <c r="AG1799" i="1"/>
  <c r="AD1799" i="1"/>
  <c r="AI1798" i="1"/>
  <c r="AH1798" i="1"/>
  <c r="AG1798" i="1"/>
  <c r="AD1798" i="1"/>
  <c r="AK1798" i="1" s="1"/>
  <c r="AI1797" i="1"/>
  <c r="AH1797" i="1"/>
  <c r="AG1797" i="1"/>
  <c r="AD1797" i="1"/>
  <c r="AI1796" i="1"/>
  <c r="AH1796" i="1"/>
  <c r="AG1796" i="1"/>
  <c r="AD1796" i="1"/>
  <c r="AK1796" i="1" s="1"/>
  <c r="AI1795" i="1"/>
  <c r="AH1795" i="1"/>
  <c r="AG1795" i="1"/>
  <c r="AD1795" i="1"/>
  <c r="AI1794" i="1"/>
  <c r="AH1794" i="1"/>
  <c r="AG1794" i="1"/>
  <c r="AD1794" i="1"/>
  <c r="AK1794" i="1" s="1"/>
  <c r="AI1793" i="1"/>
  <c r="AH1793" i="1"/>
  <c r="AG1793" i="1"/>
  <c r="AD1793" i="1"/>
  <c r="AI1792" i="1"/>
  <c r="AH1792" i="1"/>
  <c r="AG1792" i="1"/>
  <c r="AD1792" i="1"/>
  <c r="AI1791" i="1"/>
  <c r="AH1791" i="1"/>
  <c r="AG1791" i="1"/>
  <c r="AD1791" i="1"/>
  <c r="AI1790" i="1"/>
  <c r="AH1790" i="1"/>
  <c r="AG1790" i="1"/>
  <c r="AD1790" i="1"/>
  <c r="AK1790" i="1" s="1"/>
  <c r="AI1789" i="1"/>
  <c r="AH1789" i="1"/>
  <c r="AG1789" i="1"/>
  <c r="AD1789" i="1"/>
  <c r="AI1788" i="1"/>
  <c r="AH1788" i="1"/>
  <c r="AG1788" i="1"/>
  <c r="AD1788" i="1"/>
  <c r="AI1787" i="1"/>
  <c r="AH1787" i="1"/>
  <c r="AG1787" i="1"/>
  <c r="AD1787" i="1"/>
  <c r="AI1786" i="1"/>
  <c r="AH1786" i="1"/>
  <c r="AG1786" i="1"/>
  <c r="AD1786" i="1"/>
  <c r="AK1786" i="1" s="1"/>
  <c r="AI1785" i="1"/>
  <c r="AH1785" i="1"/>
  <c r="AG1785" i="1"/>
  <c r="AD1785" i="1"/>
  <c r="AI1784" i="1"/>
  <c r="AH1784" i="1"/>
  <c r="AG1784" i="1"/>
  <c r="AD1784" i="1"/>
  <c r="AI1783" i="1"/>
  <c r="AH1783" i="1"/>
  <c r="AG1783" i="1"/>
  <c r="AD1783" i="1"/>
  <c r="AI1782" i="1"/>
  <c r="AH1782" i="1"/>
  <c r="AG1782" i="1"/>
  <c r="AD1782" i="1"/>
  <c r="AK1782" i="1" s="1"/>
  <c r="AI1781" i="1"/>
  <c r="AH1781" i="1"/>
  <c r="AG1781" i="1"/>
  <c r="AD1781" i="1"/>
  <c r="AI1780" i="1"/>
  <c r="AH1780" i="1"/>
  <c r="AG1780" i="1"/>
  <c r="AD1780" i="1"/>
  <c r="AK1780" i="1" s="1"/>
  <c r="AI1779" i="1"/>
  <c r="AH1779" i="1"/>
  <c r="AG1779" i="1"/>
  <c r="AD1779" i="1"/>
  <c r="AI1778" i="1"/>
  <c r="AH1778" i="1"/>
  <c r="AG1778" i="1"/>
  <c r="AD1778" i="1"/>
  <c r="AK1778" i="1" s="1"/>
  <c r="AI1777" i="1"/>
  <c r="AH1777" i="1"/>
  <c r="AG1777" i="1"/>
  <c r="AD1777" i="1"/>
  <c r="AI1776" i="1"/>
  <c r="AH1776" i="1"/>
  <c r="AG1776" i="1"/>
  <c r="AD1776" i="1"/>
  <c r="AI1775" i="1"/>
  <c r="AH1775" i="1"/>
  <c r="AG1775" i="1"/>
  <c r="AD1775" i="1"/>
  <c r="AI1774" i="1"/>
  <c r="AH1774" i="1"/>
  <c r="AG1774" i="1"/>
  <c r="AD1774" i="1"/>
  <c r="AK1774" i="1" s="1"/>
  <c r="AI1773" i="1"/>
  <c r="AH1773" i="1"/>
  <c r="AG1773" i="1"/>
  <c r="AD1773" i="1"/>
  <c r="AI1772" i="1"/>
  <c r="AH1772" i="1"/>
  <c r="AG1772" i="1"/>
  <c r="AD1772" i="1"/>
  <c r="AK1772" i="1" s="1"/>
  <c r="AI1771" i="1"/>
  <c r="AH1771" i="1"/>
  <c r="AG1771" i="1"/>
  <c r="AD1771" i="1"/>
  <c r="AI1770" i="1"/>
  <c r="AH1770" i="1"/>
  <c r="AG1770" i="1"/>
  <c r="AD1770" i="1"/>
  <c r="AI1769" i="1"/>
  <c r="AH1769" i="1"/>
  <c r="AG1769" i="1"/>
  <c r="AD1769" i="1"/>
  <c r="AI1768" i="1"/>
  <c r="AH1768" i="1"/>
  <c r="AG1768" i="1"/>
  <c r="AD1768" i="1"/>
  <c r="AI1767" i="1"/>
  <c r="AH1767" i="1"/>
  <c r="AG1767" i="1"/>
  <c r="AD1767" i="1"/>
  <c r="AI1766" i="1"/>
  <c r="AH1766" i="1"/>
  <c r="AG1766" i="1"/>
  <c r="AD1766" i="1"/>
  <c r="AK1766" i="1" s="1"/>
  <c r="AI1765" i="1"/>
  <c r="AH1765" i="1"/>
  <c r="AG1765" i="1"/>
  <c r="AD1765" i="1"/>
  <c r="AI1764" i="1"/>
  <c r="AH1764" i="1"/>
  <c r="AG1764" i="1"/>
  <c r="AD1764" i="1"/>
  <c r="AI1763" i="1"/>
  <c r="AH1763" i="1"/>
  <c r="AG1763" i="1"/>
  <c r="AD1763" i="1"/>
  <c r="AI1762" i="1"/>
  <c r="AH1762" i="1"/>
  <c r="AG1762" i="1"/>
  <c r="AD1762" i="1"/>
  <c r="AK1762" i="1" s="1"/>
  <c r="AI1761" i="1"/>
  <c r="AH1761" i="1"/>
  <c r="AG1761" i="1"/>
  <c r="AD1761" i="1"/>
  <c r="AI1760" i="1"/>
  <c r="AH1760" i="1"/>
  <c r="AG1760" i="1"/>
  <c r="AD1760" i="1"/>
  <c r="AI1759" i="1"/>
  <c r="AH1759" i="1"/>
  <c r="AG1759" i="1"/>
  <c r="AD1759" i="1"/>
  <c r="AI1758" i="1"/>
  <c r="AH1758" i="1"/>
  <c r="AG1758" i="1"/>
  <c r="AD1758" i="1"/>
  <c r="AK1758" i="1" s="1"/>
  <c r="AI1757" i="1"/>
  <c r="AH1757" i="1"/>
  <c r="AG1757" i="1"/>
  <c r="AD1757" i="1"/>
  <c r="AI1756" i="1"/>
  <c r="AH1756" i="1"/>
  <c r="AG1756" i="1"/>
  <c r="AD1756" i="1"/>
  <c r="AK1756" i="1" s="1"/>
  <c r="AI1755" i="1"/>
  <c r="AH1755" i="1"/>
  <c r="AG1755" i="1"/>
  <c r="AD1755" i="1"/>
  <c r="AI1754" i="1"/>
  <c r="AH1754" i="1"/>
  <c r="AG1754" i="1"/>
  <c r="AD1754" i="1"/>
  <c r="AK1754" i="1" s="1"/>
  <c r="AI1753" i="1"/>
  <c r="AH1753" i="1"/>
  <c r="AG1753" i="1"/>
  <c r="AD1753" i="1"/>
  <c r="AI1752" i="1"/>
  <c r="AH1752" i="1"/>
  <c r="AG1752" i="1"/>
  <c r="AD1752" i="1"/>
  <c r="AM1752" i="1" s="1"/>
  <c r="AI1751" i="1"/>
  <c r="AH1751" i="1"/>
  <c r="AG1751" i="1"/>
  <c r="AD1751" i="1"/>
  <c r="AM1751" i="1" s="1"/>
  <c r="AI1750" i="1"/>
  <c r="AH1750" i="1"/>
  <c r="AG1750" i="1"/>
  <c r="AD1750" i="1"/>
  <c r="AI1749" i="1"/>
  <c r="AH1749" i="1"/>
  <c r="AG1749" i="1"/>
  <c r="AD1749" i="1"/>
  <c r="AI1748" i="1"/>
  <c r="AH1748" i="1"/>
  <c r="AG1748" i="1"/>
  <c r="AD1748" i="1"/>
  <c r="AK1748" i="1" s="1"/>
  <c r="AI1747" i="1"/>
  <c r="AH1747" i="1"/>
  <c r="AG1747" i="1"/>
  <c r="AD1747" i="1"/>
  <c r="AI1746" i="1"/>
  <c r="AH1746" i="1"/>
  <c r="AG1746" i="1"/>
  <c r="AD1746" i="1"/>
  <c r="AK1746" i="1" s="1"/>
  <c r="AI1745" i="1"/>
  <c r="AH1745" i="1"/>
  <c r="AG1745" i="1"/>
  <c r="AD1745" i="1"/>
  <c r="AI1744" i="1"/>
  <c r="AH1744" i="1"/>
  <c r="AG1744" i="1"/>
  <c r="AD1744" i="1"/>
  <c r="AK1744" i="1" s="1"/>
  <c r="AI1743" i="1"/>
  <c r="AH1743" i="1"/>
  <c r="AG1743" i="1"/>
  <c r="AD1743" i="1"/>
  <c r="AI1742" i="1"/>
  <c r="AH1742" i="1"/>
  <c r="AG1742" i="1"/>
  <c r="AD1742" i="1"/>
  <c r="AK1742" i="1" s="1"/>
  <c r="AI1741" i="1"/>
  <c r="AH1741" i="1"/>
  <c r="AG1741" i="1"/>
  <c r="AD1741" i="1"/>
  <c r="AI1740" i="1"/>
  <c r="AH1740" i="1"/>
  <c r="AG1740" i="1"/>
  <c r="AD1740" i="1"/>
  <c r="AI1739" i="1"/>
  <c r="AH1739" i="1"/>
  <c r="AG1739" i="1"/>
  <c r="AD1739" i="1"/>
  <c r="AJ1739" i="1" s="1"/>
  <c r="AI1738" i="1"/>
  <c r="AH1738" i="1"/>
  <c r="AG1738" i="1"/>
  <c r="AD1738" i="1"/>
  <c r="AL1738" i="1" s="1"/>
  <c r="AI1737" i="1"/>
  <c r="AH1737" i="1"/>
  <c r="AG1737" i="1"/>
  <c r="AD1737" i="1"/>
  <c r="AI1736" i="1"/>
  <c r="AH1736" i="1"/>
  <c r="AG1736" i="1"/>
  <c r="AD1736" i="1"/>
  <c r="AM1736" i="1" s="1"/>
  <c r="AI1735" i="1"/>
  <c r="AH1735" i="1"/>
  <c r="AG1735" i="1"/>
  <c r="AD1735" i="1"/>
  <c r="AJ1735" i="1" s="1"/>
  <c r="AI1734" i="1"/>
  <c r="AH1734" i="1"/>
  <c r="AG1734" i="1"/>
  <c r="AD1734" i="1"/>
  <c r="AI1733" i="1"/>
  <c r="AH1733" i="1"/>
  <c r="AG1733" i="1"/>
  <c r="AD1733" i="1"/>
  <c r="AL1733" i="1" s="1"/>
  <c r="AI1732" i="1"/>
  <c r="AH1732" i="1"/>
  <c r="AG1732" i="1"/>
  <c r="AD1732" i="1"/>
  <c r="AI1731" i="1"/>
  <c r="AH1731" i="1"/>
  <c r="AG1731" i="1"/>
  <c r="AD1731" i="1"/>
  <c r="AM1731" i="1" s="1"/>
  <c r="AI1730" i="1"/>
  <c r="AH1730" i="1"/>
  <c r="AG1730" i="1"/>
  <c r="AD1730" i="1"/>
  <c r="AJ1730" i="1" s="1"/>
  <c r="AI1729" i="1"/>
  <c r="AH1729" i="1"/>
  <c r="AG1729" i="1"/>
  <c r="AD1729" i="1"/>
  <c r="AJ1729" i="1" s="1"/>
  <c r="AI1728" i="1"/>
  <c r="AH1728" i="1"/>
  <c r="AG1728" i="1"/>
  <c r="AD1728" i="1"/>
  <c r="AL1728" i="1" s="1"/>
  <c r="AI1727" i="1"/>
  <c r="AH1727" i="1"/>
  <c r="AG1727" i="1"/>
  <c r="AD1727" i="1"/>
  <c r="AI1726" i="1"/>
  <c r="AH1726" i="1"/>
  <c r="AG1726" i="1"/>
  <c r="AD1726" i="1"/>
  <c r="AJ1726" i="1" s="1"/>
  <c r="AI1725" i="1"/>
  <c r="AH1725" i="1"/>
  <c r="AG1725" i="1"/>
  <c r="AD1725" i="1"/>
  <c r="AI1724" i="1"/>
  <c r="AH1724" i="1"/>
  <c r="AG1724" i="1"/>
  <c r="AD1724" i="1"/>
  <c r="AL1724" i="1" s="1"/>
  <c r="AI1723" i="1"/>
  <c r="AH1723" i="1"/>
  <c r="AG1723" i="1"/>
  <c r="AD1723" i="1"/>
  <c r="AI1722" i="1"/>
  <c r="AH1722" i="1"/>
  <c r="AG1722" i="1"/>
  <c r="AD1722" i="1"/>
  <c r="AJ1722" i="1" s="1"/>
  <c r="AI1721" i="1"/>
  <c r="AH1721" i="1"/>
  <c r="AG1721" i="1"/>
  <c r="AD1721" i="1"/>
  <c r="AI1720" i="1"/>
  <c r="AH1720" i="1"/>
  <c r="AG1720" i="1"/>
  <c r="AD1720" i="1"/>
  <c r="AI1719" i="1"/>
  <c r="AH1719" i="1"/>
  <c r="AG1719" i="1"/>
  <c r="AD1719" i="1"/>
  <c r="AI1718" i="1"/>
  <c r="AH1718" i="1"/>
  <c r="AG1718" i="1"/>
  <c r="AD1718" i="1"/>
  <c r="AJ1718" i="1" s="1"/>
  <c r="AI1717" i="1"/>
  <c r="AH1717" i="1"/>
  <c r="AG1717" i="1"/>
  <c r="AD1717" i="1"/>
  <c r="AJ1717" i="1" s="1"/>
  <c r="AI1716" i="1"/>
  <c r="AH1716" i="1"/>
  <c r="AG1716" i="1"/>
  <c r="AD1716" i="1"/>
  <c r="AI1715" i="1"/>
  <c r="AH1715" i="1"/>
  <c r="AG1715" i="1"/>
  <c r="AD1715" i="1"/>
  <c r="AJ1715" i="1" s="1"/>
  <c r="AI1714" i="1"/>
  <c r="AH1714" i="1"/>
  <c r="AG1714" i="1"/>
  <c r="AD1714" i="1"/>
  <c r="AI1713" i="1"/>
  <c r="AH1713" i="1"/>
  <c r="AG1713" i="1"/>
  <c r="AD1713" i="1"/>
  <c r="AL1713" i="1" s="1"/>
  <c r="AI1712" i="1"/>
  <c r="AH1712" i="1"/>
  <c r="AG1712" i="1"/>
  <c r="AD1712" i="1"/>
  <c r="AI1711" i="1"/>
  <c r="AH1711" i="1"/>
  <c r="AG1711" i="1"/>
  <c r="AD1711" i="1"/>
  <c r="AJ1711" i="1" s="1"/>
  <c r="AI1710" i="1"/>
  <c r="AH1710" i="1"/>
  <c r="AG1710" i="1"/>
  <c r="AD1710" i="1"/>
  <c r="AL1710" i="1" s="1"/>
  <c r="AI1709" i="1"/>
  <c r="AH1709" i="1"/>
  <c r="AG1709" i="1"/>
  <c r="AD1709" i="1"/>
  <c r="AI1708" i="1"/>
  <c r="AH1708" i="1"/>
  <c r="AG1708" i="1"/>
  <c r="AD1708" i="1"/>
  <c r="AI1707" i="1"/>
  <c r="AH1707" i="1"/>
  <c r="AG1707" i="1"/>
  <c r="AD1707" i="1"/>
  <c r="AJ1707" i="1" s="1"/>
  <c r="AI1706" i="1"/>
  <c r="AH1706" i="1"/>
  <c r="AG1706" i="1"/>
  <c r="AD1706" i="1"/>
  <c r="AL1706" i="1" s="1"/>
  <c r="AI1705" i="1"/>
  <c r="AH1705" i="1"/>
  <c r="AG1705" i="1"/>
  <c r="AD1705" i="1"/>
  <c r="AI1704" i="1"/>
  <c r="AH1704" i="1"/>
  <c r="AG1704" i="1"/>
  <c r="AD1704" i="1"/>
  <c r="AM1704" i="1" s="1"/>
  <c r="AI1703" i="1"/>
  <c r="AH1703" i="1"/>
  <c r="AG1703" i="1"/>
  <c r="AD1703" i="1"/>
  <c r="AM1703" i="1" s="1"/>
  <c r="AI1702" i="1"/>
  <c r="AH1702" i="1"/>
  <c r="AG1702" i="1"/>
  <c r="AD1702" i="1"/>
  <c r="AJ1702" i="1" s="1"/>
  <c r="AI1701" i="1"/>
  <c r="AH1701" i="1"/>
  <c r="AG1701" i="1"/>
  <c r="AD1701" i="1"/>
  <c r="AI1700" i="1"/>
  <c r="AH1700" i="1"/>
  <c r="AG1700" i="1"/>
  <c r="AD1700" i="1"/>
  <c r="AI1699" i="1"/>
  <c r="AH1699" i="1"/>
  <c r="AG1699" i="1"/>
  <c r="AD1699" i="1"/>
  <c r="AJ1699" i="1" s="1"/>
  <c r="AI1698" i="1"/>
  <c r="AH1698" i="1"/>
  <c r="AG1698" i="1"/>
  <c r="AD1698" i="1"/>
  <c r="AI1697" i="1"/>
  <c r="AH1697" i="1"/>
  <c r="AG1697" i="1"/>
  <c r="AD1697" i="1"/>
  <c r="AL1697" i="1" s="1"/>
  <c r="AI1696" i="1"/>
  <c r="AH1696" i="1"/>
  <c r="AG1696" i="1"/>
  <c r="AD1696" i="1"/>
  <c r="AI1695" i="1"/>
  <c r="AH1695" i="1"/>
  <c r="AG1695" i="1"/>
  <c r="AD1695" i="1"/>
  <c r="AI1694" i="1"/>
  <c r="AH1694" i="1"/>
  <c r="AG1694" i="1"/>
  <c r="AD1694" i="1"/>
  <c r="AI1693" i="1"/>
  <c r="AH1693" i="1"/>
  <c r="AG1693" i="1"/>
  <c r="AD1693" i="1"/>
  <c r="AI1692" i="1"/>
  <c r="AH1692" i="1"/>
  <c r="AG1692" i="1"/>
  <c r="AD1692" i="1"/>
  <c r="AM1692" i="1" s="1"/>
  <c r="AI1691" i="1"/>
  <c r="AH1691" i="1"/>
  <c r="AG1691" i="1"/>
  <c r="AD1691" i="1"/>
  <c r="AJ1691" i="1" s="1"/>
  <c r="AI1690" i="1"/>
  <c r="AH1690" i="1"/>
  <c r="AG1690" i="1"/>
  <c r="AD1690" i="1"/>
  <c r="AL1690" i="1" s="1"/>
  <c r="AI1689" i="1"/>
  <c r="AH1689" i="1"/>
  <c r="AG1689" i="1"/>
  <c r="AD1689" i="1"/>
  <c r="AI1688" i="1"/>
  <c r="AH1688" i="1"/>
  <c r="AG1688" i="1"/>
  <c r="AD1688" i="1"/>
  <c r="AJ1688" i="1" s="1"/>
  <c r="AI1687" i="1"/>
  <c r="AH1687" i="1"/>
  <c r="AG1687" i="1"/>
  <c r="AD1687" i="1"/>
  <c r="AI1686" i="1"/>
  <c r="AH1686" i="1"/>
  <c r="AG1686" i="1"/>
  <c r="AD1686" i="1"/>
  <c r="AM1686" i="1" s="1"/>
  <c r="AI1685" i="1"/>
  <c r="AH1685" i="1"/>
  <c r="AG1685" i="1"/>
  <c r="AD1685" i="1"/>
  <c r="AJ1685" i="1" s="1"/>
  <c r="AI1684" i="1"/>
  <c r="AH1684" i="1"/>
  <c r="AG1684" i="1"/>
  <c r="AD1684" i="1"/>
  <c r="AI1683" i="1"/>
  <c r="AH1683" i="1"/>
  <c r="AG1683" i="1"/>
  <c r="AD1683" i="1"/>
  <c r="AI1682" i="1"/>
  <c r="AH1682" i="1"/>
  <c r="AG1682" i="1"/>
  <c r="AD1682" i="1"/>
  <c r="AM1682" i="1" s="1"/>
  <c r="AI1681" i="1"/>
  <c r="AH1681" i="1"/>
  <c r="AG1681" i="1"/>
  <c r="AD1681" i="1"/>
  <c r="AL1681" i="1" s="1"/>
  <c r="AI1680" i="1"/>
  <c r="AH1680" i="1"/>
  <c r="AG1680" i="1"/>
  <c r="AD1680" i="1"/>
  <c r="AM1680" i="1" s="1"/>
  <c r="AI1679" i="1"/>
  <c r="AH1679" i="1"/>
  <c r="AG1679" i="1"/>
  <c r="AD1679" i="1"/>
  <c r="AM1679" i="1" s="1"/>
  <c r="AI1678" i="1"/>
  <c r="AH1678" i="1"/>
  <c r="AG1678" i="1"/>
  <c r="AD1678" i="1"/>
  <c r="AJ1678" i="1" s="1"/>
  <c r="AI1677" i="1"/>
  <c r="AH1677" i="1"/>
  <c r="AG1677" i="1"/>
  <c r="AD1677" i="1"/>
  <c r="AI1676" i="1"/>
  <c r="AH1676" i="1"/>
  <c r="AG1676" i="1"/>
  <c r="AD1676" i="1"/>
  <c r="AM1676" i="1" s="1"/>
  <c r="AI1675" i="1"/>
  <c r="AH1675" i="1"/>
  <c r="AG1675" i="1"/>
  <c r="AD1675" i="1"/>
  <c r="AI1674" i="1"/>
  <c r="AH1674" i="1"/>
  <c r="AG1674" i="1"/>
  <c r="AD1674" i="1"/>
  <c r="AL1674" i="1" s="1"/>
  <c r="AI1673" i="1"/>
  <c r="AH1673" i="1"/>
  <c r="AG1673" i="1"/>
  <c r="AD1673" i="1"/>
  <c r="AM1673" i="1" s="1"/>
  <c r="AI1672" i="1"/>
  <c r="AH1672" i="1"/>
  <c r="AG1672" i="1"/>
  <c r="AD1672" i="1"/>
  <c r="AI1671" i="1"/>
  <c r="AH1671" i="1"/>
  <c r="AG1671" i="1"/>
  <c r="AD1671" i="1"/>
  <c r="AI1670" i="1"/>
  <c r="AH1670" i="1"/>
  <c r="AG1670" i="1"/>
  <c r="AD1670" i="1"/>
  <c r="AM1670" i="1" s="1"/>
  <c r="AI1669" i="1"/>
  <c r="AH1669" i="1"/>
  <c r="AG1669" i="1"/>
  <c r="AD1669" i="1"/>
  <c r="AJ1669" i="1" s="1"/>
  <c r="AI1668" i="1"/>
  <c r="AH1668" i="1"/>
  <c r="AG1668" i="1"/>
  <c r="AD1668" i="1"/>
  <c r="AI1667" i="1"/>
  <c r="AH1667" i="1"/>
  <c r="AG1667" i="1"/>
  <c r="AD1667" i="1"/>
  <c r="AI1666" i="1"/>
  <c r="AH1666" i="1"/>
  <c r="AG1666" i="1"/>
  <c r="AD1666" i="1"/>
  <c r="AI1665" i="1"/>
  <c r="AH1665" i="1"/>
  <c r="AG1665" i="1"/>
  <c r="AD1665" i="1"/>
  <c r="AJ1665" i="1" s="1"/>
  <c r="AI1664" i="1"/>
  <c r="AH1664" i="1"/>
  <c r="AG1664" i="1"/>
  <c r="AD1664" i="1"/>
  <c r="AI1663" i="1"/>
  <c r="AH1663" i="1"/>
  <c r="AG1663" i="1"/>
  <c r="AD1663" i="1"/>
  <c r="AL1663" i="1" s="1"/>
  <c r="AI1662" i="1"/>
  <c r="AH1662" i="1"/>
  <c r="AG1662" i="1"/>
  <c r="AD1662" i="1"/>
  <c r="AI1661" i="1"/>
  <c r="AH1661" i="1"/>
  <c r="AG1661" i="1"/>
  <c r="AD1661" i="1"/>
  <c r="AL1661" i="1" s="1"/>
  <c r="AI1660" i="1"/>
  <c r="AH1660" i="1"/>
  <c r="AG1660" i="1"/>
  <c r="AD1660" i="1"/>
  <c r="AI1659" i="1"/>
  <c r="AH1659" i="1"/>
  <c r="AG1659" i="1"/>
  <c r="AD1659" i="1"/>
  <c r="AI1658" i="1"/>
  <c r="AH1658" i="1"/>
  <c r="AG1658" i="1"/>
  <c r="AD1658" i="1"/>
  <c r="AL1658" i="1" s="1"/>
  <c r="AI1657" i="1"/>
  <c r="AH1657" i="1"/>
  <c r="AG1657" i="1"/>
  <c r="AD1657" i="1"/>
  <c r="AJ1657" i="1" s="1"/>
  <c r="AI1656" i="1"/>
  <c r="AH1656" i="1"/>
  <c r="AG1656" i="1"/>
  <c r="AD1656" i="1"/>
  <c r="AJ1656" i="1" s="1"/>
  <c r="AI1655" i="1"/>
  <c r="AH1655" i="1"/>
  <c r="AG1655" i="1"/>
  <c r="AD1655" i="1"/>
  <c r="AI1654" i="1"/>
  <c r="AH1654" i="1"/>
  <c r="AG1654" i="1"/>
  <c r="AD1654" i="1"/>
  <c r="AL1654" i="1" s="1"/>
  <c r="AI1653" i="1"/>
  <c r="AH1653" i="1"/>
  <c r="AG1653" i="1"/>
  <c r="AD1653" i="1"/>
  <c r="AM1653" i="1" s="1"/>
  <c r="AI1652" i="1"/>
  <c r="AH1652" i="1"/>
  <c r="AG1652" i="1"/>
  <c r="AD1652" i="1"/>
  <c r="AJ1652" i="1" s="1"/>
  <c r="AI1651" i="1"/>
  <c r="AH1651" i="1"/>
  <c r="AG1651" i="1"/>
  <c r="AD1651" i="1"/>
  <c r="AL1651" i="1" s="1"/>
  <c r="AI1650" i="1"/>
  <c r="AH1650" i="1"/>
  <c r="AG1650" i="1"/>
  <c r="AD1650" i="1"/>
  <c r="AI1649" i="1"/>
  <c r="AH1649" i="1"/>
  <c r="AG1649" i="1"/>
  <c r="AD1649" i="1"/>
  <c r="AI1648" i="1"/>
  <c r="AH1648" i="1"/>
  <c r="AG1648" i="1"/>
  <c r="AD1648" i="1"/>
  <c r="AI1647" i="1"/>
  <c r="AH1647" i="1"/>
  <c r="AG1647" i="1"/>
  <c r="AD1647" i="1"/>
  <c r="AL1647" i="1" s="1"/>
  <c r="AI1646" i="1"/>
  <c r="AH1646" i="1"/>
  <c r="AG1646" i="1"/>
  <c r="AD1646" i="1"/>
  <c r="AI1645" i="1"/>
  <c r="AH1645" i="1"/>
  <c r="AG1645" i="1"/>
  <c r="AD1645" i="1"/>
  <c r="AJ1645" i="1" s="1"/>
  <c r="AI1644" i="1"/>
  <c r="AH1644" i="1"/>
  <c r="AG1644" i="1"/>
  <c r="AD1644" i="1"/>
  <c r="AM1644" i="1" s="1"/>
  <c r="AI1643" i="1"/>
  <c r="AH1643" i="1"/>
  <c r="AG1643" i="1"/>
  <c r="AD1643" i="1"/>
  <c r="AI1642" i="1"/>
  <c r="AH1642" i="1"/>
  <c r="AG1642" i="1"/>
  <c r="AD1642" i="1"/>
  <c r="AI1641" i="1"/>
  <c r="AH1641" i="1"/>
  <c r="AG1641" i="1"/>
  <c r="AD1641" i="1"/>
  <c r="AJ1641" i="1" s="1"/>
  <c r="AI1640" i="1"/>
  <c r="AH1640" i="1"/>
  <c r="AG1640" i="1"/>
  <c r="AD1640" i="1"/>
  <c r="AJ1640" i="1" s="1"/>
  <c r="AI1639" i="1"/>
  <c r="AH1639" i="1"/>
  <c r="AG1639" i="1"/>
  <c r="AD1639" i="1"/>
  <c r="AI1638" i="1"/>
  <c r="AH1638" i="1"/>
  <c r="AG1638" i="1"/>
  <c r="AD1638" i="1"/>
  <c r="AL1638" i="1" s="1"/>
  <c r="AI1637" i="1"/>
  <c r="AH1637" i="1"/>
  <c r="AG1637" i="1"/>
  <c r="AD1637" i="1"/>
  <c r="AJ1637" i="1" s="1"/>
  <c r="AI1636" i="1"/>
  <c r="AH1636" i="1"/>
  <c r="AG1636" i="1"/>
  <c r="AD1636" i="1"/>
  <c r="AJ1636" i="1" s="1"/>
  <c r="AI1635" i="1"/>
  <c r="AH1635" i="1"/>
  <c r="AG1635" i="1"/>
  <c r="AD1635" i="1"/>
  <c r="AI1634" i="1"/>
  <c r="AH1634" i="1"/>
  <c r="AG1634" i="1"/>
  <c r="AD1634" i="1"/>
  <c r="AI1633" i="1"/>
  <c r="AH1633" i="1"/>
  <c r="AG1633" i="1"/>
  <c r="AD1633" i="1"/>
  <c r="AJ1633" i="1" s="1"/>
  <c r="AI1632" i="1"/>
  <c r="AH1632" i="1"/>
  <c r="AG1632" i="1"/>
  <c r="AD1632" i="1"/>
  <c r="AI1631" i="1"/>
  <c r="AH1631" i="1"/>
  <c r="AG1631" i="1"/>
  <c r="AD1631" i="1"/>
  <c r="AL1631" i="1" s="1"/>
  <c r="AI1630" i="1"/>
  <c r="AH1630" i="1"/>
  <c r="AG1630" i="1"/>
  <c r="AD1630" i="1"/>
  <c r="AI1629" i="1"/>
  <c r="AH1629" i="1"/>
  <c r="AG1629" i="1"/>
  <c r="AD1629" i="1"/>
  <c r="AI1628" i="1"/>
  <c r="AH1628" i="1"/>
  <c r="AG1628" i="1"/>
  <c r="AD1628" i="1"/>
  <c r="AJ1628" i="1" s="1"/>
  <c r="AI1627" i="1"/>
  <c r="AH1627" i="1"/>
  <c r="AG1627" i="1"/>
  <c r="AD1627" i="1"/>
  <c r="AI1626" i="1"/>
  <c r="AH1626" i="1"/>
  <c r="AG1626" i="1"/>
  <c r="AD1626" i="1"/>
  <c r="AI1625" i="1"/>
  <c r="AH1625" i="1"/>
  <c r="AG1625" i="1"/>
  <c r="AD1625" i="1"/>
  <c r="AI1624" i="1"/>
  <c r="AH1624" i="1"/>
  <c r="AG1624" i="1"/>
  <c r="AD1624" i="1"/>
  <c r="AM1624" i="1" s="1"/>
  <c r="AI1623" i="1"/>
  <c r="AH1623" i="1"/>
  <c r="AG1623" i="1"/>
  <c r="AD1623" i="1"/>
  <c r="AI1622" i="1"/>
  <c r="AH1622" i="1"/>
  <c r="AG1622" i="1"/>
  <c r="AD1622" i="1"/>
  <c r="AJ1622" i="1" s="1"/>
  <c r="AI1621" i="1"/>
  <c r="AH1621" i="1"/>
  <c r="AG1621" i="1"/>
  <c r="AD1621" i="1"/>
  <c r="AL1621" i="1" s="1"/>
  <c r="AI1620" i="1"/>
  <c r="AH1620" i="1"/>
  <c r="AG1620" i="1"/>
  <c r="AD1620" i="1"/>
  <c r="AL1620" i="1" s="1"/>
  <c r="AI1619" i="1"/>
  <c r="AH1619" i="1"/>
  <c r="AG1619" i="1"/>
  <c r="AD1619" i="1"/>
  <c r="AI1618" i="1"/>
  <c r="AH1618" i="1"/>
  <c r="AG1618" i="1"/>
  <c r="AD1618" i="1"/>
  <c r="AJ1618" i="1" s="1"/>
  <c r="AI1617" i="1"/>
  <c r="AH1617" i="1"/>
  <c r="AG1617" i="1"/>
  <c r="AD1617" i="1"/>
  <c r="AI1616" i="1"/>
  <c r="AH1616" i="1"/>
  <c r="AG1616" i="1"/>
  <c r="AD1616" i="1"/>
  <c r="AI1615" i="1"/>
  <c r="AH1615" i="1"/>
  <c r="AG1615" i="1"/>
  <c r="AD1615" i="1"/>
  <c r="AI1614" i="1"/>
  <c r="AH1614" i="1"/>
  <c r="AG1614" i="1"/>
  <c r="AD1614" i="1"/>
  <c r="AJ1614" i="1" s="1"/>
  <c r="AI1613" i="1"/>
  <c r="AH1613" i="1"/>
  <c r="AG1613" i="1"/>
  <c r="AD1613" i="1"/>
  <c r="AI1612" i="1"/>
  <c r="AH1612" i="1"/>
  <c r="AG1612" i="1"/>
  <c r="AD1612" i="1"/>
  <c r="AI1611" i="1"/>
  <c r="AH1611" i="1"/>
  <c r="AG1611" i="1"/>
  <c r="AD1611" i="1"/>
  <c r="AM1611" i="1" s="1"/>
  <c r="AI1610" i="1"/>
  <c r="AH1610" i="1"/>
  <c r="AG1610" i="1"/>
  <c r="AD1610" i="1"/>
  <c r="AK1610" i="1" s="1"/>
  <c r="AI1609" i="1"/>
  <c r="AH1609" i="1"/>
  <c r="AG1609" i="1"/>
  <c r="AD1609" i="1"/>
  <c r="AM1609" i="1" s="1"/>
  <c r="AI1608" i="1"/>
  <c r="AH1608" i="1"/>
  <c r="AG1608" i="1"/>
  <c r="AD1608" i="1"/>
  <c r="AI1607" i="1"/>
  <c r="AH1607" i="1"/>
  <c r="AG1607" i="1"/>
  <c r="AD1607" i="1"/>
  <c r="AJ1607" i="1" s="1"/>
  <c r="AI1606" i="1"/>
  <c r="AH1606" i="1"/>
  <c r="AG1606" i="1"/>
  <c r="AD1606" i="1"/>
  <c r="AM1606" i="1" s="1"/>
  <c r="AI1605" i="1"/>
  <c r="AH1605" i="1"/>
  <c r="AG1605" i="1"/>
  <c r="AD1605" i="1"/>
  <c r="AM1605" i="1" s="1"/>
  <c r="AI1604" i="1"/>
  <c r="AH1604" i="1"/>
  <c r="AG1604" i="1"/>
  <c r="AD1604" i="1"/>
  <c r="AJ1604" i="1" s="1"/>
  <c r="AI1603" i="1"/>
  <c r="AH1603" i="1"/>
  <c r="AG1603" i="1"/>
  <c r="AD1603" i="1"/>
  <c r="AM1603" i="1" s="1"/>
  <c r="AI1602" i="1"/>
  <c r="AH1602" i="1"/>
  <c r="AG1602" i="1"/>
  <c r="AD1602" i="1"/>
  <c r="AI1601" i="1"/>
  <c r="AH1601" i="1"/>
  <c r="AG1601" i="1"/>
  <c r="AD1601" i="1"/>
  <c r="AI1600" i="1"/>
  <c r="AH1600" i="1"/>
  <c r="AG1600" i="1"/>
  <c r="AD1600" i="1"/>
  <c r="AI1599" i="1"/>
  <c r="AH1599" i="1"/>
  <c r="AG1599" i="1"/>
  <c r="AD1599" i="1"/>
  <c r="AI1598" i="1"/>
  <c r="AH1598" i="1"/>
  <c r="AG1598" i="1"/>
  <c r="AD1598" i="1"/>
  <c r="AM1598" i="1" s="1"/>
  <c r="AI1597" i="1"/>
  <c r="AH1597" i="1"/>
  <c r="AG1597" i="1"/>
  <c r="AD1597" i="1"/>
  <c r="AJ1597" i="1" s="1"/>
  <c r="AI1596" i="1"/>
  <c r="AH1596" i="1"/>
  <c r="AG1596" i="1"/>
  <c r="AD1596" i="1"/>
  <c r="AM1596" i="1" s="1"/>
  <c r="AI1595" i="1"/>
  <c r="AH1595" i="1"/>
  <c r="AG1595" i="1"/>
  <c r="AD1595" i="1"/>
  <c r="AL1595" i="1" s="1"/>
  <c r="AI1594" i="1"/>
  <c r="AH1594" i="1"/>
  <c r="AG1594" i="1"/>
  <c r="AD1594" i="1"/>
  <c r="AM1594" i="1" s="1"/>
  <c r="AI1593" i="1"/>
  <c r="AH1593" i="1"/>
  <c r="AG1593" i="1"/>
  <c r="AD1593" i="1"/>
  <c r="AJ1593" i="1" s="1"/>
  <c r="AI1592" i="1"/>
  <c r="AH1592" i="1"/>
  <c r="AG1592" i="1"/>
  <c r="AD1592" i="1"/>
  <c r="AM1592" i="1" s="1"/>
  <c r="AI1591" i="1"/>
  <c r="AH1591" i="1"/>
  <c r="AG1591" i="1"/>
  <c r="AD1591" i="1"/>
  <c r="AI1590" i="1"/>
  <c r="AH1590" i="1"/>
  <c r="AG1590" i="1"/>
  <c r="AD1590" i="1"/>
  <c r="AM1590" i="1" s="1"/>
  <c r="AI1589" i="1"/>
  <c r="AH1589" i="1"/>
  <c r="AG1589" i="1"/>
  <c r="AD1589" i="1"/>
  <c r="AI1588" i="1"/>
  <c r="AH1588" i="1"/>
  <c r="AG1588" i="1"/>
  <c r="AD1588" i="1"/>
  <c r="AI1587" i="1"/>
  <c r="AH1587" i="1"/>
  <c r="AG1587" i="1"/>
  <c r="AD1587" i="1"/>
  <c r="AL1587" i="1" s="1"/>
  <c r="AI1586" i="1"/>
  <c r="AH1586" i="1"/>
  <c r="AG1586" i="1"/>
  <c r="AD1586" i="1"/>
  <c r="AJ1586" i="1" s="1"/>
  <c r="AI1585" i="1"/>
  <c r="AH1585" i="1"/>
  <c r="AG1585" i="1"/>
  <c r="AD1585" i="1"/>
  <c r="AL1585" i="1" s="1"/>
  <c r="AI1584" i="1"/>
  <c r="AH1584" i="1"/>
  <c r="AG1584" i="1"/>
  <c r="AD1584" i="1"/>
  <c r="AM1584" i="1" s="1"/>
  <c r="AI1583" i="1"/>
  <c r="AH1583" i="1"/>
  <c r="AG1583" i="1"/>
  <c r="AD1583" i="1"/>
  <c r="AJ1583" i="1" s="1"/>
  <c r="AI1582" i="1"/>
  <c r="AH1582" i="1"/>
  <c r="AG1582" i="1"/>
  <c r="AD1582" i="1"/>
  <c r="AI1581" i="1"/>
  <c r="AH1581" i="1"/>
  <c r="AG1581" i="1"/>
  <c r="AD1581" i="1"/>
  <c r="AI1580" i="1"/>
  <c r="AH1580" i="1"/>
  <c r="AG1580" i="1"/>
  <c r="AD1580" i="1"/>
  <c r="AI1579" i="1"/>
  <c r="AH1579" i="1"/>
  <c r="AG1579" i="1"/>
  <c r="AD1579" i="1"/>
  <c r="AK1579" i="1" s="1"/>
  <c r="AI1578" i="1"/>
  <c r="AH1578" i="1"/>
  <c r="AG1578" i="1"/>
  <c r="AD1578" i="1"/>
  <c r="AI1577" i="1"/>
  <c r="AH1577" i="1"/>
  <c r="AG1577" i="1"/>
  <c r="AD1577" i="1"/>
  <c r="AI1576" i="1"/>
  <c r="AH1576" i="1"/>
  <c r="AG1576" i="1"/>
  <c r="AD1576" i="1"/>
  <c r="AI1575" i="1"/>
  <c r="AH1575" i="1"/>
  <c r="AG1575" i="1"/>
  <c r="AD1575" i="1"/>
  <c r="AI1574" i="1"/>
  <c r="AH1574" i="1"/>
  <c r="AG1574" i="1"/>
  <c r="AD1574" i="1"/>
  <c r="AI1573" i="1"/>
  <c r="AH1573" i="1"/>
  <c r="AG1573" i="1"/>
  <c r="AD1573" i="1"/>
  <c r="AI1572" i="1"/>
  <c r="AH1572" i="1"/>
  <c r="AG1572" i="1"/>
  <c r="AD1572" i="1"/>
  <c r="AI1571" i="1"/>
  <c r="AH1571" i="1"/>
  <c r="AG1571" i="1"/>
  <c r="AD1571" i="1"/>
  <c r="AK1571" i="1" s="1"/>
  <c r="AI1570" i="1"/>
  <c r="AH1570" i="1"/>
  <c r="AG1570" i="1"/>
  <c r="AD1570" i="1"/>
  <c r="AI1569" i="1"/>
  <c r="AH1569" i="1"/>
  <c r="AG1569" i="1"/>
  <c r="AD1569" i="1"/>
  <c r="AI1568" i="1"/>
  <c r="AH1568" i="1"/>
  <c r="AG1568" i="1"/>
  <c r="AD1568" i="1"/>
  <c r="AI1567" i="1"/>
  <c r="AH1567" i="1"/>
  <c r="AG1567" i="1"/>
  <c r="AD1567" i="1"/>
  <c r="AK1567" i="1" s="1"/>
  <c r="AI1566" i="1"/>
  <c r="AH1566" i="1"/>
  <c r="AG1566" i="1"/>
  <c r="AD1566" i="1"/>
  <c r="AK1566" i="1" s="1"/>
  <c r="AI1565" i="1"/>
  <c r="AH1565" i="1"/>
  <c r="AG1565" i="1"/>
  <c r="AD1565" i="1"/>
  <c r="AI1564" i="1"/>
  <c r="AH1564" i="1"/>
  <c r="AG1564" i="1"/>
  <c r="AD1564" i="1"/>
  <c r="AI1563" i="1"/>
  <c r="AH1563" i="1"/>
  <c r="AG1563" i="1"/>
  <c r="AD1563" i="1"/>
  <c r="AM1563" i="1" s="1"/>
  <c r="AI1562" i="1"/>
  <c r="AH1562" i="1"/>
  <c r="AG1562" i="1"/>
  <c r="AD1562" i="1"/>
  <c r="AI1561" i="1"/>
  <c r="AH1561" i="1"/>
  <c r="AG1561" i="1"/>
  <c r="AD1561" i="1"/>
  <c r="AI1560" i="1"/>
  <c r="AH1560" i="1"/>
  <c r="AG1560" i="1"/>
  <c r="AD1560" i="1"/>
  <c r="AM1560" i="1" s="1"/>
  <c r="AI1559" i="1"/>
  <c r="AH1559" i="1"/>
  <c r="AG1559" i="1"/>
  <c r="AD1559" i="1"/>
  <c r="AM1559" i="1" s="1"/>
  <c r="AI1558" i="1"/>
  <c r="AH1558" i="1"/>
  <c r="AG1558" i="1"/>
  <c r="AD1558" i="1"/>
  <c r="AK1558" i="1" s="1"/>
  <c r="AI1557" i="1"/>
  <c r="AH1557" i="1"/>
  <c r="AG1557" i="1"/>
  <c r="AD1557" i="1"/>
  <c r="AL1557" i="1" s="1"/>
  <c r="AI1556" i="1"/>
  <c r="AH1556" i="1"/>
  <c r="AG1556" i="1"/>
  <c r="AD1556" i="1"/>
  <c r="AI1555" i="1"/>
  <c r="AH1555" i="1"/>
  <c r="AG1555" i="1"/>
  <c r="AD1555" i="1"/>
  <c r="AI1554" i="1"/>
  <c r="AH1554" i="1"/>
  <c r="AG1554" i="1"/>
  <c r="AD1554" i="1"/>
  <c r="AI1553" i="1"/>
  <c r="AH1553" i="1"/>
  <c r="AG1553" i="1"/>
  <c r="AD1553" i="1"/>
  <c r="AI1552" i="1"/>
  <c r="AH1552" i="1"/>
  <c r="AG1552" i="1"/>
  <c r="AD1552" i="1"/>
  <c r="AI1551" i="1"/>
  <c r="AH1551" i="1"/>
  <c r="AG1551" i="1"/>
  <c r="AD1551" i="1"/>
  <c r="AK1551" i="1" s="1"/>
  <c r="AI1550" i="1"/>
  <c r="AH1550" i="1"/>
  <c r="AG1550" i="1"/>
  <c r="AD1550" i="1"/>
  <c r="AK1550" i="1" s="1"/>
  <c r="AI1549" i="1"/>
  <c r="AH1549" i="1"/>
  <c r="AG1549" i="1"/>
  <c r="AD1549" i="1"/>
  <c r="AI1548" i="1"/>
  <c r="AH1548" i="1"/>
  <c r="AG1548" i="1"/>
  <c r="AD1548" i="1"/>
  <c r="AM1548" i="1" s="1"/>
  <c r="AI1547" i="1"/>
  <c r="AH1547" i="1"/>
  <c r="AG1547" i="1"/>
  <c r="AD1547" i="1"/>
  <c r="AI1546" i="1"/>
  <c r="AH1546" i="1"/>
  <c r="AG1546" i="1"/>
  <c r="AD1546" i="1"/>
  <c r="AI1545" i="1"/>
  <c r="AH1545" i="1"/>
  <c r="AG1545" i="1"/>
  <c r="AD1545" i="1"/>
  <c r="AL1545" i="1" s="1"/>
  <c r="AI1544" i="1"/>
  <c r="AH1544" i="1"/>
  <c r="AG1544" i="1"/>
  <c r="AD1544" i="1"/>
  <c r="AM1544" i="1" s="1"/>
  <c r="AI1543" i="1"/>
  <c r="AH1543" i="1"/>
  <c r="AG1543" i="1"/>
  <c r="AD1543" i="1"/>
  <c r="AI1542" i="1"/>
  <c r="AH1542" i="1"/>
  <c r="AG1542" i="1"/>
  <c r="AD1542" i="1"/>
  <c r="AI1541" i="1"/>
  <c r="AH1541" i="1"/>
  <c r="AG1541" i="1"/>
  <c r="AD1541" i="1"/>
  <c r="AL1541" i="1" s="1"/>
  <c r="AI1540" i="1"/>
  <c r="AH1540" i="1"/>
  <c r="AG1540" i="1"/>
  <c r="AD1540" i="1"/>
  <c r="AI1539" i="1"/>
  <c r="AH1539" i="1"/>
  <c r="AG1539" i="1"/>
  <c r="AD1539" i="1"/>
  <c r="AI1538" i="1"/>
  <c r="AH1538" i="1"/>
  <c r="AG1538" i="1"/>
  <c r="AD1538" i="1"/>
  <c r="AK1538" i="1" s="1"/>
  <c r="AI1537" i="1"/>
  <c r="AH1537" i="1"/>
  <c r="AG1537" i="1"/>
  <c r="AD1537" i="1"/>
  <c r="AI1536" i="1"/>
  <c r="AH1536" i="1"/>
  <c r="AG1536" i="1"/>
  <c r="AD1536" i="1"/>
  <c r="AM1536" i="1" s="1"/>
  <c r="AI1535" i="1"/>
  <c r="AH1535" i="1"/>
  <c r="AG1535" i="1"/>
  <c r="AD1535" i="1"/>
  <c r="AI1534" i="1"/>
  <c r="AH1534" i="1"/>
  <c r="AG1534" i="1"/>
  <c r="AD1534" i="1"/>
  <c r="AK1534" i="1" s="1"/>
  <c r="AI1533" i="1"/>
  <c r="AH1533" i="1"/>
  <c r="AG1533" i="1"/>
  <c r="AD1533" i="1"/>
  <c r="AL1533" i="1" s="1"/>
  <c r="AI1532" i="1"/>
  <c r="AH1532" i="1"/>
  <c r="AG1532" i="1"/>
  <c r="AD1532" i="1"/>
  <c r="AM1532" i="1" s="1"/>
  <c r="AI1531" i="1"/>
  <c r="AH1531" i="1"/>
  <c r="AG1531" i="1"/>
  <c r="AD1531" i="1"/>
  <c r="AI1530" i="1"/>
  <c r="AH1530" i="1"/>
  <c r="AG1530" i="1"/>
  <c r="AD1530" i="1"/>
  <c r="AI1529" i="1"/>
  <c r="AH1529" i="1"/>
  <c r="AG1529" i="1"/>
  <c r="AD1529" i="1"/>
  <c r="AL1529" i="1" s="1"/>
  <c r="AI1528" i="1"/>
  <c r="AH1528" i="1"/>
  <c r="AG1528" i="1"/>
  <c r="AD1528" i="1"/>
  <c r="AM1528" i="1" s="1"/>
  <c r="AI1527" i="1"/>
  <c r="AH1527" i="1"/>
  <c r="AG1527" i="1"/>
  <c r="AD1527" i="1"/>
  <c r="AI1526" i="1"/>
  <c r="AH1526" i="1"/>
  <c r="AG1526" i="1"/>
  <c r="AD1526" i="1"/>
  <c r="AI1525" i="1"/>
  <c r="AH1525" i="1"/>
  <c r="AG1525" i="1"/>
  <c r="AD1525" i="1"/>
  <c r="AL1525" i="1" s="1"/>
  <c r="AI1524" i="1"/>
  <c r="AH1524" i="1"/>
  <c r="AG1524" i="1"/>
  <c r="AD1524" i="1"/>
  <c r="AM1524" i="1" s="1"/>
  <c r="AI1523" i="1"/>
  <c r="AH1523" i="1"/>
  <c r="AG1523" i="1"/>
  <c r="AD1523" i="1"/>
  <c r="AI1522" i="1"/>
  <c r="AH1522" i="1"/>
  <c r="AG1522" i="1"/>
  <c r="AD1522" i="1"/>
  <c r="AI1521" i="1"/>
  <c r="AH1521" i="1"/>
  <c r="AG1521" i="1"/>
  <c r="AD1521" i="1"/>
  <c r="AI1520" i="1"/>
  <c r="AH1520" i="1"/>
  <c r="AG1520" i="1"/>
  <c r="AD1520" i="1"/>
  <c r="AI1519" i="1"/>
  <c r="AH1519" i="1"/>
  <c r="AG1519" i="1"/>
  <c r="AD1519" i="1"/>
  <c r="AK1519" i="1" s="1"/>
  <c r="AI1518" i="1"/>
  <c r="AH1518" i="1"/>
  <c r="AG1518" i="1"/>
  <c r="AD1518" i="1"/>
  <c r="AK1518" i="1" s="1"/>
  <c r="AI1517" i="1"/>
  <c r="AH1517" i="1"/>
  <c r="AG1517" i="1"/>
  <c r="AD1517" i="1"/>
  <c r="AI1516" i="1"/>
  <c r="AH1516" i="1"/>
  <c r="AG1516" i="1"/>
  <c r="AD1516" i="1"/>
  <c r="AM1516" i="1" s="1"/>
  <c r="AI1515" i="1"/>
  <c r="AH1515" i="1"/>
  <c r="AG1515" i="1"/>
  <c r="AD1515" i="1"/>
  <c r="AI1514" i="1"/>
  <c r="AH1514" i="1"/>
  <c r="AG1514" i="1"/>
  <c r="AD1514" i="1"/>
  <c r="AI1513" i="1"/>
  <c r="AH1513" i="1"/>
  <c r="AG1513" i="1"/>
  <c r="AD1513" i="1"/>
  <c r="AI1512" i="1"/>
  <c r="AH1512" i="1"/>
  <c r="AG1512" i="1"/>
  <c r="AD1512" i="1"/>
  <c r="AM1512" i="1" s="1"/>
  <c r="AI1511" i="1"/>
  <c r="AH1511" i="1"/>
  <c r="AG1511" i="1"/>
  <c r="AD1511" i="1"/>
  <c r="AM1511" i="1" s="1"/>
  <c r="AI1510" i="1"/>
  <c r="AH1510" i="1"/>
  <c r="AG1510" i="1"/>
  <c r="AD1510" i="1"/>
  <c r="AI1509" i="1"/>
  <c r="AH1509" i="1"/>
  <c r="AG1509" i="1"/>
  <c r="AD1509" i="1"/>
  <c r="AL1509" i="1" s="1"/>
  <c r="AI1508" i="1"/>
  <c r="AH1508" i="1"/>
  <c r="AG1508" i="1"/>
  <c r="AD1508" i="1"/>
  <c r="AI1507" i="1"/>
  <c r="AH1507" i="1"/>
  <c r="AG1507" i="1"/>
  <c r="AD1507" i="1"/>
  <c r="AL1507" i="1" s="1"/>
  <c r="AI1506" i="1"/>
  <c r="AH1506" i="1"/>
  <c r="AG1506" i="1"/>
  <c r="AD1506" i="1"/>
  <c r="AM1506" i="1" s="1"/>
  <c r="AI1505" i="1"/>
  <c r="AH1505" i="1"/>
  <c r="AG1505" i="1"/>
  <c r="AD1505" i="1"/>
  <c r="AI1504" i="1"/>
  <c r="AH1504" i="1"/>
  <c r="AG1504" i="1"/>
  <c r="AD1504" i="1"/>
  <c r="AK1504" i="1" s="1"/>
  <c r="AI1503" i="1"/>
  <c r="AH1503" i="1"/>
  <c r="AG1503" i="1"/>
  <c r="AD1503" i="1"/>
  <c r="AI1502" i="1"/>
  <c r="AH1502" i="1"/>
  <c r="AG1502" i="1"/>
  <c r="AD1502" i="1"/>
  <c r="AM1502" i="1" s="1"/>
  <c r="AI1501" i="1"/>
  <c r="AH1501" i="1"/>
  <c r="AG1501" i="1"/>
  <c r="AD1501" i="1"/>
  <c r="AI1500" i="1"/>
  <c r="AH1500" i="1"/>
  <c r="AG1500" i="1"/>
  <c r="AD1500" i="1"/>
  <c r="AI1499" i="1"/>
  <c r="AH1499" i="1"/>
  <c r="AG1499" i="1"/>
  <c r="AD1499" i="1"/>
  <c r="AI1498" i="1"/>
  <c r="AH1498" i="1"/>
  <c r="AG1498" i="1"/>
  <c r="AD1498" i="1"/>
  <c r="AI1497" i="1"/>
  <c r="AH1497" i="1"/>
  <c r="AG1497" i="1"/>
  <c r="AD1497" i="1"/>
  <c r="AM1497" i="1" s="1"/>
  <c r="AI1496" i="1"/>
  <c r="AH1496" i="1"/>
  <c r="AG1496" i="1"/>
  <c r="AD1496" i="1"/>
  <c r="AI1495" i="1"/>
  <c r="AH1495" i="1"/>
  <c r="AG1495" i="1"/>
  <c r="AD1495" i="1"/>
  <c r="AL1495" i="1" s="1"/>
  <c r="AI1494" i="1"/>
  <c r="AH1494" i="1"/>
  <c r="AG1494" i="1"/>
  <c r="AD1494" i="1"/>
  <c r="AM1494" i="1" s="1"/>
  <c r="AI1493" i="1"/>
  <c r="AH1493" i="1"/>
  <c r="AG1493" i="1"/>
  <c r="AD1493" i="1"/>
  <c r="AI1492" i="1"/>
  <c r="AH1492" i="1"/>
  <c r="AG1492" i="1"/>
  <c r="AD1492" i="1"/>
  <c r="AI1491" i="1"/>
  <c r="AH1491" i="1"/>
  <c r="AG1491" i="1"/>
  <c r="AD1491" i="1"/>
  <c r="AL1491" i="1" s="1"/>
  <c r="AI1490" i="1"/>
  <c r="AH1490" i="1"/>
  <c r="AG1490" i="1"/>
  <c r="AD1490" i="1"/>
  <c r="AM1490" i="1" s="1"/>
  <c r="AI1489" i="1"/>
  <c r="AH1489" i="1"/>
  <c r="AG1489" i="1"/>
  <c r="AD1489" i="1"/>
  <c r="AI1488" i="1"/>
  <c r="AH1488" i="1"/>
  <c r="AG1488" i="1"/>
  <c r="AD1488" i="1"/>
  <c r="AI1487" i="1"/>
  <c r="AH1487" i="1"/>
  <c r="AG1487" i="1"/>
  <c r="AD1487" i="1"/>
  <c r="AI1486" i="1"/>
  <c r="AH1486" i="1"/>
  <c r="AG1486" i="1"/>
  <c r="AD1486" i="1"/>
  <c r="AI1485" i="1"/>
  <c r="AH1485" i="1"/>
  <c r="AG1485" i="1"/>
  <c r="AD1485" i="1"/>
  <c r="AI1484" i="1"/>
  <c r="AH1484" i="1"/>
  <c r="AG1484" i="1"/>
  <c r="AD1484" i="1"/>
  <c r="AK1484" i="1" s="1"/>
  <c r="AI1483" i="1"/>
  <c r="AH1483" i="1"/>
  <c r="AG1483" i="1"/>
  <c r="AD1483" i="1"/>
  <c r="AI1482" i="1"/>
  <c r="AH1482" i="1"/>
  <c r="AG1482" i="1"/>
  <c r="AD1482" i="1"/>
  <c r="AI1481" i="1"/>
  <c r="AH1481" i="1"/>
  <c r="AG1481" i="1"/>
  <c r="AD1481" i="1"/>
  <c r="AI1480" i="1"/>
  <c r="AH1480" i="1"/>
  <c r="AG1480" i="1"/>
  <c r="AD1480" i="1"/>
  <c r="AI1479" i="1"/>
  <c r="AH1479" i="1"/>
  <c r="AG1479" i="1"/>
  <c r="AD1479" i="1"/>
  <c r="AI1478" i="1"/>
  <c r="AH1478" i="1"/>
  <c r="AG1478" i="1"/>
  <c r="AD1478" i="1"/>
  <c r="AI1477" i="1"/>
  <c r="AH1477" i="1"/>
  <c r="AG1477" i="1"/>
  <c r="AD1477" i="1"/>
  <c r="AI1476" i="1"/>
  <c r="AH1476" i="1"/>
  <c r="AG1476" i="1"/>
  <c r="AD1476" i="1"/>
  <c r="AI1475" i="1"/>
  <c r="AH1475" i="1"/>
  <c r="AG1475" i="1"/>
  <c r="AD1475" i="1"/>
  <c r="AL1475" i="1" s="1"/>
  <c r="AI1474" i="1"/>
  <c r="AH1474" i="1"/>
  <c r="AG1474" i="1"/>
  <c r="AD1474" i="1"/>
  <c r="AM1474" i="1" s="1"/>
  <c r="AI1473" i="1"/>
  <c r="AH1473" i="1"/>
  <c r="AG1473" i="1"/>
  <c r="AD1473" i="1"/>
  <c r="AL1473" i="1" s="1"/>
  <c r="AI1472" i="1"/>
  <c r="AH1472" i="1"/>
  <c r="AG1472" i="1"/>
  <c r="AD1472" i="1"/>
  <c r="AI1471" i="1"/>
  <c r="AH1471" i="1"/>
  <c r="AG1471" i="1"/>
  <c r="AD1471" i="1"/>
  <c r="AI1470" i="1"/>
  <c r="AH1470" i="1"/>
  <c r="AG1470" i="1"/>
  <c r="AD1470" i="1"/>
  <c r="AM1470" i="1" s="1"/>
  <c r="AI1469" i="1"/>
  <c r="AH1469" i="1"/>
  <c r="AG1469" i="1"/>
  <c r="AD1469" i="1"/>
  <c r="AK1469" i="1" s="1"/>
  <c r="AI1468" i="1"/>
  <c r="AH1468" i="1"/>
  <c r="AG1468" i="1"/>
  <c r="AD1468" i="1"/>
  <c r="AK1468" i="1" s="1"/>
  <c r="AI1467" i="1"/>
  <c r="AH1467" i="1"/>
  <c r="AG1467" i="1"/>
  <c r="AD1467" i="1"/>
  <c r="AI1466" i="1"/>
  <c r="AH1466" i="1"/>
  <c r="AG1466" i="1"/>
  <c r="AD1466" i="1"/>
  <c r="AI1465" i="1"/>
  <c r="AH1465" i="1"/>
  <c r="AG1465" i="1"/>
  <c r="AD1465" i="1"/>
  <c r="AI1464" i="1"/>
  <c r="AH1464" i="1"/>
  <c r="AG1464" i="1"/>
  <c r="AD1464" i="1"/>
  <c r="AI1463" i="1"/>
  <c r="AH1463" i="1"/>
  <c r="AG1463" i="1"/>
  <c r="AD1463" i="1"/>
  <c r="AI1462" i="1"/>
  <c r="AH1462" i="1"/>
  <c r="AG1462" i="1"/>
  <c r="AD1462" i="1"/>
  <c r="AI1461" i="1"/>
  <c r="AH1461" i="1"/>
  <c r="AG1461" i="1"/>
  <c r="AD1461" i="1"/>
  <c r="AI1460" i="1"/>
  <c r="AH1460" i="1"/>
  <c r="AG1460" i="1"/>
  <c r="AD1460" i="1"/>
  <c r="AK1460" i="1" s="1"/>
  <c r="AI1459" i="1"/>
  <c r="AH1459" i="1"/>
  <c r="AG1459" i="1"/>
  <c r="AD1459" i="1"/>
  <c r="AL1459" i="1" s="1"/>
  <c r="AI1458" i="1"/>
  <c r="AH1458" i="1"/>
  <c r="AG1458" i="1"/>
  <c r="AD1458" i="1"/>
  <c r="AM1458" i="1" s="1"/>
  <c r="AI1457" i="1"/>
  <c r="AH1457" i="1"/>
  <c r="AG1457" i="1"/>
  <c r="AD1457" i="1"/>
  <c r="AI1456" i="1"/>
  <c r="AH1456" i="1"/>
  <c r="AG1456" i="1"/>
  <c r="AD1456" i="1"/>
  <c r="AI1455" i="1"/>
  <c r="AH1455" i="1"/>
  <c r="AG1455" i="1"/>
  <c r="AD1455" i="1"/>
  <c r="AI1454" i="1"/>
  <c r="AH1454" i="1"/>
  <c r="AG1454" i="1"/>
  <c r="AD1454" i="1"/>
  <c r="AI1453" i="1"/>
  <c r="AH1453" i="1"/>
  <c r="AG1453" i="1"/>
  <c r="AD1453" i="1"/>
  <c r="AK1453" i="1" s="1"/>
  <c r="AI1452" i="1"/>
  <c r="AH1452" i="1"/>
  <c r="AG1452" i="1"/>
  <c r="AD1452" i="1"/>
  <c r="AK1452" i="1" s="1"/>
  <c r="AI1451" i="1"/>
  <c r="AH1451" i="1"/>
  <c r="AG1451" i="1"/>
  <c r="AD1451" i="1"/>
  <c r="AI1450" i="1"/>
  <c r="AH1450" i="1"/>
  <c r="AG1450" i="1"/>
  <c r="AD1450" i="1"/>
  <c r="AI1449" i="1"/>
  <c r="AH1449" i="1"/>
  <c r="AG1449" i="1"/>
  <c r="AD1449" i="1"/>
  <c r="AM1449" i="1" s="1"/>
  <c r="AI1448" i="1"/>
  <c r="AH1448" i="1"/>
  <c r="AG1448" i="1"/>
  <c r="AD1448" i="1"/>
  <c r="AI1447" i="1"/>
  <c r="AH1447" i="1"/>
  <c r="AG1447" i="1"/>
  <c r="AD1447" i="1"/>
  <c r="AI1446" i="1"/>
  <c r="AH1446" i="1"/>
  <c r="AG1446" i="1"/>
  <c r="AD1446" i="1"/>
  <c r="AI1445" i="1"/>
  <c r="AH1445" i="1"/>
  <c r="AG1445" i="1"/>
  <c r="AD1445" i="1"/>
  <c r="AI1444" i="1"/>
  <c r="AH1444" i="1"/>
  <c r="AG1444" i="1"/>
  <c r="AD1444" i="1"/>
  <c r="AI1443" i="1"/>
  <c r="AH1443" i="1"/>
  <c r="AG1443" i="1"/>
  <c r="AD1443" i="1"/>
  <c r="AL1443" i="1" s="1"/>
  <c r="AI1442" i="1"/>
  <c r="AH1442" i="1"/>
  <c r="AG1442" i="1"/>
  <c r="AD1442" i="1"/>
  <c r="AM1442" i="1" s="1"/>
  <c r="AI1441" i="1"/>
  <c r="AH1441" i="1"/>
  <c r="AG1441" i="1"/>
  <c r="AD1441" i="1"/>
  <c r="AI1440" i="1"/>
  <c r="AH1440" i="1"/>
  <c r="AG1440" i="1"/>
  <c r="AD1440" i="1"/>
  <c r="AI1439" i="1"/>
  <c r="AH1439" i="1"/>
  <c r="AG1439" i="1"/>
  <c r="AD1439" i="1"/>
  <c r="AI1438" i="1"/>
  <c r="AH1438" i="1"/>
  <c r="AG1438" i="1"/>
  <c r="AD1438" i="1"/>
  <c r="AM1438" i="1" s="1"/>
  <c r="AI1437" i="1"/>
  <c r="AH1437" i="1"/>
  <c r="AG1437" i="1"/>
  <c r="AD1437" i="1"/>
  <c r="AI1436" i="1"/>
  <c r="AH1436" i="1"/>
  <c r="AG1436" i="1"/>
  <c r="AD1436" i="1"/>
  <c r="AK1436" i="1" s="1"/>
  <c r="AI1435" i="1"/>
  <c r="AH1435" i="1"/>
  <c r="AG1435" i="1"/>
  <c r="AD1435" i="1"/>
  <c r="AL1435" i="1" s="1"/>
  <c r="AI1434" i="1"/>
  <c r="AH1434" i="1"/>
  <c r="AG1434" i="1"/>
  <c r="AD1434" i="1"/>
  <c r="AM1434" i="1" s="1"/>
  <c r="AI1433" i="1"/>
  <c r="AH1433" i="1"/>
  <c r="AG1433" i="1"/>
  <c r="AD1433" i="1"/>
  <c r="AM1433" i="1" s="1"/>
  <c r="AI1432" i="1"/>
  <c r="AH1432" i="1"/>
  <c r="AG1432" i="1"/>
  <c r="AD1432" i="1"/>
  <c r="AI1431" i="1"/>
  <c r="AH1431" i="1"/>
  <c r="AG1431" i="1"/>
  <c r="AD1431" i="1"/>
  <c r="AL1431" i="1" s="1"/>
  <c r="AI1430" i="1"/>
  <c r="AH1430" i="1"/>
  <c r="AG1430" i="1"/>
  <c r="AD1430" i="1"/>
  <c r="AM1430" i="1" s="1"/>
  <c r="AI1429" i="1"/>
  <c r="AH1429" i="1"/>
  <c r="AG1429" i="1"/>
  <c r="AD1429" i="1"/>
  <c r="AM1429" i="1" s="1"/>
  <c r="AI1428" i="1"/>
  <c r="AH1428" i="1"/>
  <c r="AG1428" i="1"/>
  <c r="AD1428" i="1"/>
  <c r="AI1427" i="1"/>
  <c r="AH1427" i="1"/>
  <c r="AG1427" i="1"/>
  <c r="AD1427" i="1"/>
  <c r="AL1427" i="1" s="1"/>
  <c r="AI1426" i="1"/>
  <c r="AH1426" i="1"/>
  <c r="AG1426" i="1"/>
  <c r="AD1426" i="1"/>
  <c r="AI1425" i="1"/>
  <c r="AH1425" i="1"/>
  <c r="AG1425" i="1"/>
  <c r="AD1425" i="1"/>
  <c r="AL1425" i="1" s="1"/>
  <c r="AI1424" i="1"/>
  <c r="AH1424" i="1"/>
  <c r="AG1424" i="1"/>
  <c r="AD1424" i="1"/>
  <c r="AI1423" i="1"/>
  <c r="AH1423" i="1"/>
  <c r="AG1423" i="1"/>
  <c r="AD1423" i="1"/>
  <c r="AI1422" i="1"/>
  <c r="AH1422" i="1"/>
  <c r="AG1422" i="1"/>
  <c r="AD1422" i="1"/>
  <c r="AM1422" i="1" s="1"/>
  <c r="AI1421" i="1"/>
  <c r="AH1421" i="1"/>
  <c r="AG1421" i="1"/>
  <c r="AD1421" i="1"/>
  <c r="AI1420" i="1"/>
  <c r="AH1420" i="1"/>
  <c r="AG1420" i="1"/>
  <c r="AD1420" i="1"/>
  <c r="AK1420" i="1" s="1"/>
  <c r="AI1419" i="1"/>
  <c r="AH1419" i="1"/>
  <c r="AG1419" i="1"/>
  <c r="AD1419" i="1"/>
  <c r="AI1418" i="1"/>
  <c r="AH1418" i="1"/>
  <c r="AG1418" i="1"/>
  <c r="AD1418" i="1"/>
  <c r="AM1418" i="1" s="1"/>
  <c r="AI1417" i="1"/>
  <c r="AH1417" i="1"/>
  <c r="AG1417" i="1"/>
  <c r="AD1417" i="1"/>
  <c r="AI1416" i="1"/>
  <c r="AH1416" i="1"/>
  <c r="AG1416" i="1"/>
  <c r="AD1416" i="1"/>
  <c r="AI1415" i="1"/>
  <c r="AH1415" i="1"/>
  <c r="AG1415" i="1"/>
  <c r="AD1415" i="1"/>
  <c r="AI1414" i="1"/>
  <c r="AH1414" i="1"/>
  <c r="AG1414" i="1"/>
  <c r="AD1414" i="1"/>
  <c r="AM1414" i="1" s="1"/>
  <c r="AI1413" i="1"/>
  <c r="AH1413" i="1"/>
  <c r="AG1413" i="1"/>
  <c r="AD1413" i="1"/>
  <c r="AM1413" i="1" s="1"/>
  <c r="AI1412" i="1"/>
  <c r="AH1412" i="1"/>
  <c r="AG1412" i="1"/>
  <c r="AD1412" i="1"/>
  <c r="AI1411" i="1"/>
  <c r="AH1411" i="1"/>
  <c r="AG1411" i="1"/>
  <c r="AD1411" i="1"/>
  <c r="AL1411" i="1" s="1"/>
  <c r="AI1410" i="1"/>
  <c r="AH1410" i="1"/>
  <c r="AG1410" i="1"/>
  <c r="AD1410" i="1"/>
  <c r="AM1410" i="1" s="1"/>
  <c r="AI1409" i="1"/>
  <c r="AH1409" i="1"/>
  <c r="AG1409" i="1"/>
  <c r="AD1409" i="1"/>
  <c r="AI1408" i="1"/>
  <c r="AH1408" i="1"/>
  <c r="AG1408" i="1"/>
  <c r="AD1408" i="1"/>
  <c r="AI1407" i="1"/>
  <c r="AH1407" i="1"/>
  <c r="AG1407" i="1"/>
  <c r="AD1407" i="1"/>
  <c r="AI1406" i="1"/>
  <c r="AH1406" i="1"/>
  <c r="AG1406" i="1"/>
  <c r="AD1406" i="1"/>
  <c r="AM1406" i="1" s="1"/>
  <c r="AI1405" i="1"/>
  <c r="AH1405" i="1"/>
  <c r="AG1405" i="1"/>
  <c r="AD1405" i="1"/>
  <c r="AI1404" i="1"/>
  <c r="AH1404" i="1"/>
  <c r="AG1404" i="1"/>
  <c r="AD1404" i="1"/>
  <c r="AK1404" i="1" s="1"/>
  <c r="AI1403" i="1"/>
  <c r="AH1403" i="1"/>
  <c r="AG1403" i="1"/>
  <c r="AD1403" i="1"/>
  <c r="AI1402" i="1"/>
  <c r="AH1402" i="1"/>
  <c r="AG1402" i="1"/>
  <c r="AD1402" i="1"/>
  <c r="AM1402" i="1" s="1"/>
  <c r="AI1401" i="1"/>
  <c r="AH1401" i="1"/>
  <c r="AG1401" i="1"/>
  <c r="AD1401" i="1"/>
  <c r="AM1401" i="1" s="1"/>
  <c r="AI1400" i="1"/>
  <c r="AH1400" i="1"/>
  <c r="AG1400" i="1"/>
  <c r="AD1400" i="1"/>
  <c r="AI1399" i="1"/>
  <c r="AH1399" i="1"/>
  <c r="AG1399" i="1"/>
  <c r="AD1399" i="1"/>
  <c r="AL1399" i="1" s="1"/>
  <c r="AI1398" i="1"/>
  <c r="AH1398" i="1"/>
  <c r="AG1398" i="1"/>
  <c r="AD1398" i="1"/>
  <c r="AM1398" i="1" s="1"/>
  <c r="AI1397" i="1"/>
  <c r="AH1397" i="1"/>
  <c r="AG1397" i="1"/>
  <c r="AD1397" i="1"/>
  <c r="AM1397" i="1" s="1"/>
  <c r="AI1396" i="1"/>
  <c r="AH1396" i="1"/>
  <c r="AG1396" i="1"/>
  <c r="AD1396" i="1"/>
  <c r="AI1395" i="1"/>
  <c r="AH1395" i="1"/>
  <c r="AG1395" i="1"/>
  <c r="AD1395" i="1"/>
  <c r="AL1395" i="1" s="1"/>
  <c r="AI1394" i="1"/>
  <c r="AH1394" i="1"/>
  <c r="AG1394" i="1"/>
  <c r="AD1394" i="1"/>
  <c r="AM1394" i="1" s="1"/>
  <c r="AI1393" i="1"/>
  <c r="AH1393" i="1"/>
  <c r="AG1393" i="1"/>
  <c r="AD1393" i="1"/>
  <c r="AI1392" i="1"/>
  <c r="AH1392" i="1"/>
  <c r="AG1392" i="1"/>
  <c r="AD1392" i="1"/>
  <c r="AI1391" i="1"/>
  <c r="AH1391" i="1"/>
  <c r="AG1391" i="1"/>
  <c r="AD1391" i="1"/>
  <c r="AI1390" i="1"/>
  <c r="AH1390" i="1"/>
  <c r="AG1390" i="1"/>
  <c r="AD1390" i="1"/>
  <c r="AI1389" i="1"/>
  <c r="AH1389" i="1"/>
  <c r="AG1389" i="1"/>
  <c r="AD1389" i="1"/>
  <c r="AL1389" i="1" s="1"/>
  <c r="AI1388" i="1"/>
  <c r="AH1388" i="1"/>
  <c r="AG1388" i="1"/>
  <c r="AD1388" i="1"/>
  <c r="AI1387" i="1"/>
  <c r="AH1387" i="1"/>
  <c r="AG1387" i="1"/>
  <c r="AD1387" i="1"/>
  <c r="AI1386" i="1"/>
  <c r="AH1386" i="1"/>
  <c r="AG1386" i="1"/>
  <c r="AD1386" i="1"/>
  <c r="AI1385" i="1"/>
  <c r="AH1385" i="1"/>
  <c r="AG1385" i="1"/>
  <c r="AD1385" i="1"/>
  <c r="AI1384" i="1"/>
  <c r="AH1384" i="1"/>
  <c r="AG1384" i="1"/>
  <c r="AD1384" i="1"/>
  <c r="AI1383" i="1"/>
  <c r="AH1383" i="1"/>
  <c r="AG1383" i="1"/>
  <c r="AD1383" i="1"/>
  <c r="AM1383" i="1" s="1"/>
  <c r="AI1382" i="1"/>
  <c r="AH1382" i="1"/>
  <c r="AG1382" i="1"/>
  <c r="AD1382" i="1"/>
  <c r="AK1382" i="1" s="1"/>
  <c r="AI1381" i="1"/>
  <c r="AH1381" i="1"/>
  <c r="AG1381" i="1"/>
  <c r="AD1381" i="1"/>
  <c r="AK1381" i="1" s="1"/>
  <c r="AI1380" i="1"/>
  <c r="AH1380" i="1"/>
  <c r="AG1380" i="1"/>
  <c r="AD1380" i="1"/>
  <c r="AI1379" i="1"/>
  <c r="AH1379" i="1"/>
  <c r="AG1379" i="1"/>
  <c r="AD1379" i="1"/>
  <c r="AI1378" i="1"/>
  <c r="AH1378" i="1"/>
  <c r="AG1378" i="1"/>
  <c r="AD1378" i="1"/>
  <c r="AI1377" i="1"/>
  <c r="AH1377" i="1"/>
  <c r="AG1377" i="1"/>
  <c r="AD1377" i="1"/>
  <c r="AI1376" i="1"/>
  <c r="AH1376" i="1"/>
  <c r="AG1376" i="1"/>
  <c r="AD1376" i="1"/>
  <c r="AL1376" i="1" s="1"/>
  <c r="AI1375" i="1"/>
  <c r="AH1375" i="1"/>
  <c r="AG1375" i="1"/>
  <c r="AD1375" i="1"/>
  <c r="AI1374" i="1"/>
  <c r="AH1374" i="1"/>
  <c r="AG1374" i="1"/>
  <c r="AD1374" i="1"/>
  <c r="AK1374" i="1" s="1"/>
  <c r="AI1373" i="1"/>
  <c r="AH1373" i="1"/>
  <c r="AG1373" i="1"/>
  <c r="AD1373" i="1"/>
  <c r="AI1372" i="1"/>
  <c r="AH1372" i="1"/>
  <c r="AG1372" i="1"/>
  <c r="AD1372" i="1"/>
  <c r="AI1371" i="1"/>
  <c r="AH1371" i="1"/>
  <c r="AG1371" i="1"/>
  <c r="AD1371" i="1"/>
  <c r="AM1371" i="1" s="1"/>
  <c r="AI1370" i="1"/>
  <c r="AH1370" i="1"/>
  <c r="AG1370" i="1"/>
  <c r="AD1370" i="1"/>
  <c r="AI1369" i="1"/>
  <c r="AH1369" i="1"/>
  <c r="AG1369" i="1"/>
  <c r="AD1369" i="1"/>
  <c r="AI1368" i="1"/>
  <c r="AH1368" i="1"/>
  <c r="AG1368" i="1"/>
  <c r="AD1368" i="1"/>
  <c r="AI1367" i="1"/>
  <c r="AH1367" i="1"/>
  <c r="AG1367" i="1"/>
  <c r="AD1367" i="1"/>
  <c r="AM1367" i="1" s="1"/>
  <c r="AI1366" i="1"/>
  <c r="AH1366" i="1"/>
  <c r="AG1366" i="1"/>
  <c r="AD1366" i="1"/>
  <c r="AK1366" i="1" s="1"/>
  <c r="AI1365" i="1"/>
  <c r="AH1365" i="1"/>
  <c r="AG1365" i="1"/>
  <c r="AD1365" i="1"/>
  <c r="AK1365" i="1" s="1"/>
  <c r="AI1364" i="1"/>
  <c r="AH1364" i="1"/>
  <c r="AG1364" i="1"/>
  <c r="AD1364" i="1"/>
  <c r="AI1363" i="1"/>
  <c r="AH1363" i="1"/>
  <c r="AG1363" i="1"/>
  <c r="AD1363" i="1"/>
  <c r="AI1362" i="1"/>
  <c r="AH1362" i="1"/>
  <c r="AG1362" i="1"/>
  <c r="AD1362" i="1"/>
  <c r="AK1362" i="1" s="1"/>
  <c r="AI1361" i="1"/>
  <c r="AH1361" i="1"/>
  <c r="AG1361" i="1"/>
  <c r="AD1361" i="1"/>
  <c r="AI1360" i="1"/>
  <c r="AH1360" i="1"/>
  <c r="AG1360" i="1"/>
  <c r="AD1360" i="1"/>
  <c r="AL1360" i="1" s="1"/>
  <c r="AI1359" i="1"/>
  <c r="AH1359" i="1"/>
  <c r="AG1359" i="1"/>
  <c r="AD1359" i="1"/>
  <c r="AI1358" i="1"/>
  <c r="AH1358" i="1"/>
  <c r="AG1358" i="1"/>
  <c r="AD1358" i="1"/>
  <c r="AI1357" i="1"/>
  <c r="AH1357" i="1"/>
  <c r="AG1357" i="1"/>
  <c r="AD1357" i="1"/>
  <c r="AL1357" i="1" s="1"/>
  <c r="AI1356" i="1"/>
  <c r="AH1356" i="1"/>
  <c r="AG1356" i="1"/>
  <c r="AD1356" i="1"/>
  <c r="AI1355" i="1"/>
  <c r="AH1355" i="1"/>
  <c r="AG1355" i="1"/>
  <c r="AD1355" i="1"/>
  <c r="AI1354" i="1"/>
  <c r="AH1354" i="1"/>
  <c r="AG1354" i="1"/>
  <c r="AD1354" i="1"/>
  <c r="AI1353" i="1"/>
  <c r="AH1353" i="1"/>
  <c r="AG1353" i="1"/>
  <c r="AD1353" i="1"/>
  <c r="AI1352" i="1"/>
  <c r="AH1352" i="1"/>
  <c r="AG1352" i="1"/>
  <c r="AD1352" i="1"/>
  <c r="AI1351" i="1"/>
  <c r="AH1351" i="1"/>
  <c r="AG1351" i="1"/>
  <c r="AD1351" i="1"/>
  <c r="AM1351" i="1" s="1"/>
  <c r="AI1350" i="1"/>
  <c r="AH1350" i="1"/>
  <c r="AG1350" i="1"/>
  <c r="AD1350" i="1"/>
  <c r="AK1350" i="1" s="1"/>
  <c r="AI1349" i="1"/>
  <c r="AH1349" i="1"/>
  <c r="AG1349" i="1"/>
  <c r="AD1349" i="1"/>
  <c r="AK1349" i="1" s="1"/>
  <c r="AI1348" i="1"/>
  <c r="AH1348" i="1"/>
  <c r="AG1348" i="1"/>
  <c r="AD1348" i="1"/>
  <c r="AI1347" i="1"/>
  <c r="AH1347" i="1"/>
  <c r="AG1347" i="1"/>
  <c r="AD1347" i="1"/>
  <c r="AI1346" i="1"/>
  <c r="AH1346" i="1"/>
  <c r="AG1346" i="1"/>
  <c r="AD1346" i="1"/>
  <c r="AI1345" i="1"/>
  <c r="AH1345" i="1"/>
  <c r="AG1345" i="1"/>
  <c r="AD1345" i="1"/>
  <c r="AI1344" i="1"/>
  <c r="AH1344" i="1"/>
  <c r="AG1344" i="1"/>
  <c r="AD1344" i="1"/>
  <c r="AL1344" i="1" s="1"/>
  <c r="AI1343" i="1"/>
  <c r="AH1343" i="1"/>
  <c r="AG1343" i="1"/>
  <c r="AD1343" i="1"/>
  <c r="AI1342" i="1"/>
  <c r="AH1342" i="1"/>
  <c r="AG1342" i="1"/>
  <c r="AD1342" i="1"/>
  <c r="AK1342" i="1" s="1"/>
  <c r="AI1341" i="1"/>
  <c r="AH1341" i="1"/>
  <c r="AG1341" i="1"/>
  <c r="AD1341" i="1"/>
  <c r="AI1340" i="1"/>
  <c r="AH1340" i="1"/>
  <c r="AG1340" i="1"/>
  <c r="AD1340" i="1"/>
  <c r="AI1339" i="1"/>
  <c r="AH1339" i="1"/>
  <c r="AG1339" i="1"/>
  <c r="AD1339" i="1"/>
  <c r="AM1339" i="1" s="1"/>
  <c r="AI1338" i="1"/>
  <c r="AH1338" i="1"/>
  <c r="AG1338" i="1"/>
  <c r="AD1338" i="1"/>
  <c r="AI1337" i="1"/>
  <c r="AH1337" i="1"/>
  <c r="AG1337" i="1"/>
  <c r="AD1337" i="1"/>
  <c r="AI1336" i="1"/>
  <c r="AH1336" i="1"/>
  <c r="AG1336" i="1"/>
  <c r="AD1336" i="1"/>
  <c r="AI1335" i="1"/>
  <c r="AH1335" i="1"/>
  <c r="AG1335" i="1"/>
  <c r="AD1335" i="1"/>
  <c r="AM1335" i="1" s="1"/>
  <c r="AI1334" i="1"/>
  <c r="AH1334" i="1"/>
  <c r="AG1334" i="1"/>
  <c r="AD1334" i="1"/>
  <c r="AK1334" i="1" s="1"/>
  <c r="AI1333" i="1"/>
  <c r="AH1333" i="1"/>
  <c r="AG1333" i="1"/>
  <c r="AD1333" i="1"/>
  <c r="AK1333" i="1" s="1"/>
  <c r="AI1332" i="1"/>
  <c r="AH1332" i="1"/>
  <c r="AG1332" i="1"/>
  <c r="AD1332" i="1"/>
  <c r="AI1331" i="1"/>
  <c r="AH1331" i="1"/>
  <c r="AG1331" i="1"/>
  <c r="AD1331" i="1"/>
  <c r="AI1330" i="1"/>
  <c r="AH1330" i="1"/>
  <c r="AG1330" i="1"/>
  <c r="AD1330" i="1"/>
  <c r="AI1329" i="1"/>
  <c r="AH1329" i="1"/>
  <c r="AG1329" i="1"/>
  <c r="AD1329" i="1"/>
  <c r="AI1328" i="1"/>
  <c r="AH1328" i="1"/>
  <c r="AG1328" i="1"/>
  <c r="AD1328" i="1"/>
  <c r="AL1328" i="1" s="1"/>
  <c r="AI1327" i="1"/>
  <c r="AH1327" i="1"/>
  <c r="AG1327" i="1"/>
  <c r="AD1327" i="1"/>
  <c r="AI1326" i="1"/>
  <c r="AH1326" i="1"/>
  <c r="AG1326" i="1"/>
  <c r="AD1326" i="1"/>
  <c r="AK1326" i="1" s="1"/>
  <c r="AI1325" i="1"/>
  <c r="AH1325" i="1"/>
  <c r="AG1325" i="1"/>
  <c r="AD1325" i="1"/>
  <c r="AL1325" i="1" s="1"/>
  <c r="AI1324" i="1"/>
  <c r="AH1324" i="1"/>
  <c r="AG1324" i="1"/>
  <c r="AD1324" i="1"/>
  <c r="AI1323" i="1"/>
  <c r="AH1323" i="1"/>
  <c r="AG1323" i="1"/>
  <c r="AD1323" i="1"/>
  <c r="AI1322" i="1"/>
  <c r="AH1322" i="1"/>
  <c r="AG1322" i="1"/>
  <c r="AD1322" i="1"/>
  <c r="AI1321" i="1"/>
  <c r="AH1321" i="1"/>
  <c r="AG1321" i="1"/>
  <c r="AD1321" i="1"/>
  <c r="AK1321" i="1" s="1"/>
  <c r="AI1320" i="1"/>
  <c r="AH1320" i="1"/>
  <c r="AG1320" i="1"/>
  <c r="AD1320" i="1"/>
  <c r="AI1319" i="1"/>
  <c r="AH1319" i="1"/>
  <c r="AG1319" i="1"/>
  <c r="AD1319" i="1"/>
  <c r="AM1319" i="1" s="1"/>
  <c r="AI1318" i="1"/>
  <c r="AH1318" i="1"/>
  <c r="AG1318" i="1"/>
  <c r="AD1318" i="1"/>
  <c r="AI1317" i="1"/>
  <c r="AH1317" i="1"/>
  <c r="AG1317" i="1"/>
  <c r="AD1317" i="1"/>
  <c r="AI1316" i="1"/>
  <c r="AH1316" i="1"/>
  <c r="AG1316" i="1"/>
  <c r="AD1316" i="1"/>
  <c r="AI1315" i="1"/>
  <c r="AH1315" i="1"/>
  <c r="AG1315" i="1"/>
  <c r="AD1315" i="1"/>
  <c r="AI1314" i="1"/>
  <c r="AH1314" i="1"/>
  <c r="AG1314" i="1"/>
  <c r="AD1314" i="1"/>
  <c r="AI1313" i="1"/>
  <c r="AH1313" i="1"/>
  <c r="AG1313" i="1"/>
  <c r="AD1313" i="1"/>
  <c r="AI1312" i="1"/>
  <c r="AH1312" i="1"/>
  <c r="AG1312" i="1"/>
  <c r="AD1312" i="1"/>
  <c r="AL1312" i="1" s="1"/>
  <c r="AI1311" i="1"/>
  <c r="AH1311" i="1"/>
  <c r="AG1311" i="1"/>
  <c r="AD1311" i="1"/>
  <c r="AI1310" i="1"/>
  <c r="AH1310" i="1"/>
  <c r="AG1310" i="1"/>
  <c r="AD1310" i="1"/>
  <c r="AK1310" i="1" s="1"/>
  <c r="AI1309" i="1"/>
  <c r="AH1309" i="1"/>
  <c r="AG1309" i="1"/>
  <c r="AD1309" i="1"/>
  <c r="AI1308" i="1"/>
  <c r="AH1308" i="1"/>
  <c r="AG1308" i="1"/>
  <c r="AD1308" i="1"/>
  <c r="AI1307" i="1"/>
  <c r="AH1307" i="1"/>
  <c r="AG1307" i="1"/>
  <c r="AD1307" i="1"/>
  <c r="AM1307" i="1" s="1"/>
  <c r="AI1306" i="1"/>
  <c r="AH1306" i="1"/>
  <c r="AG1306" i="1"/>
  <c r="AD1306" i="1"/>
  <c r="AK1306" i="1" s="1"/>
  <c r="AI1305" i="1"/>
  <c r="AH1305" i="1"/>
  <c r="AG1305" i="1"/>
  <c r="AD1305" i="1"/>
  <c r="AI1304" i="1"/>
  <c r="AH1304" i="1"/>
  <c r="AG1304" i="1"/>
  <c r="AD1304" i="1"/>
  <c r="AI1303" i="1"/>
  <c r="AH1303" i="1"/>
  <c r="AG1303" i="1"/>
  <c r="AD1303" i="1"/>
  <c r="AM1303" i="1" s="1"/>
  <c r="AI1302" i="1"/>
  <c r="AH1302" i="1"/>
  <c r="AG1302" i="1"/>
  <c r="AD1302" i="1"/>
  <c r="AI1301" i="1"/>
  <c r="AH1301" i="1"/>
  <c r="AG1301" i="1"/>
  <c r="AD1301" i="1"/>
  <c r="AK1301" i="1" s="1"/>
  <c r="AI1300" i="1"/>
  <c r="AH1300" i="1"/>
  <c r="AG1300" i="1"/>
  <c r="AD1300" i="1"/>
  <c r="AI1299" i="1"/>
  <c r="AH1299" i="1"/>
  <c r="AG1299" i="1"/>
  <c r="AD1299" i="1"/>
  <c r="AI1298" i="1"/>
  <c r="AH1298" i="1"/>
  <c r="AG1298" i="1"/>
  <c r="AD1298" i="1"/>
  <c r="AI1297" i="1"/>
  <c r="AH1297" i="1"/>
  <c r="AG1297" i="1"/>
  <c r="AD1297" i="1"/>
  <c r="AI1296" i="1"/>
  <c r="AH1296" i="1"/>
  <c r="AG1296" i="1"/>
  <c r="AD1296" i="1"/>
  <c r="AI1295" i="1"/>
  <c r="AH1295" i="1"/>
  <c r="AG1295" i="1"/>
  <c r="AD1295" i="1"/>
  <c r="AI1294" i="1"/>
  <c r="AH1294" i="1"/>
  <c r="AG1294" i="1"/>
  <c r="AD1294" i="1"/>
  <c r="AK1294" i="1" s="1"/>
  <c r="AI1293" i="1"/>
  <c r="AH1293" i="1"/>
  <c r="AG1293" i="1"/>
  <c r="AD1293" i="1"/>
  <c r="AL1293" i="1" s="1"/>
  <c r="AI1292" i="1"/>
  <c r="AH1292" i="1"/>
  <c r="AG1292" i="1"/>
  <c r="AD1292" i="1"/>
  <c r="AI1291" i="1"/>
  <c r="AH1291" i="1"/>
  <c r="AG1291" i="1"/>
  <c r="AD1291" i="1"/>
  <c r="AI1290" i="1"/>
  <c r="AH1290" i="1"/>
  <c r="AG1290" i="1"/>
  <c r="AD1290" i="1"/>
  <c r="AI1289" i="1"/>
  <c r="AH1289" i="1"/>
  <c r="AG1289" i="1"/>
  <c r="AD1289" i="1"/>
  <c r="AK1289" i="1" s="1"/>
  <c r="AI1288" i="1"/>
  <c r="AH1288" i="1"/>
  <c r="AG1288" i="1"/>
  <c r="AD1288" i="1"/>
  <c r="AI1287" i="1"/>
  <c r="AH1287" i="1"/>
  <c r="AG1287" i="1"/>
  <c r="AD1287" i="1"/>
  <c r="AM1287" i="1" s="1"/>
  <c r="AI1286" i="1"/>
  <c r="AH1286" i="1"/>
  <c r="AG1286" i="1"/>
  <c r="AD1286" i="1"/>
  <c r="AI1285" i="1"/>
  <c r="AH1285" i="1"/>
  <c r="AG1285" i="1"/>
  <c r="AD1285" i="1"/>
  <c r="AK1285" i="1" s="1"/>
  <c r="AI1284" i="1"/>
  <c r="AH1284" i="1"/>
  <c r="AG1284" i="1"/>
  <c r="AD1284" i="1"/>
  <c r="AI1283" i="1"/>
  <c r="AH1283" i="1"/>
  <c r="AG1283" i="1"/>
  <c r="AD1283" i="1"/>
  <c r="AI1282" i="1"/>
  <c r="AH1282" i="1"/>
  <c r="AG1282" i="1"/>
  <c r="AD1282" i="1"/>
  <c r="AI1281" i="1"/>
  <c r="AH1281" i="1"/>
  <c r="AG1281" i="1"/>
  <c r="AD1281" i="1"/>
  <c r="AI1280" i="1"/>
  <c r="AH1280" i="1"/>
  <c r="AG1280" i="1"/>
  <c r="AD1280" i="1"/>
  <c r="AL1280" i="1" s="1"/>
  <c r="AI1279" i="1"/>
  <c r="AH1279" i="1"/>
  <c r="AG1279" i="1"/>
  <c r="AD1279" i="1"/>
  <c r="AI1278" i="1"/>
  <c r="AH1278" i="1"/>
  <c r="AG1278" i="1"/>
  <c r="AD1278" i="1"/>
  <c r="AK1278" i="1" s="1"/>
  <c r="AI1277" i="1"/>
  <c r="AH1277" i="1"/>
  <c r="AG1277" i="1"/>
  <c r="AD1277" i="1"/>
  <c r="AI1276" i="1"/>
  <c r="AH1276" i="1"/>
  <c r="AG1276" i="1"/>
  <c r="AD1276" i="1"/>
  <c r="AI1275" i="1"/>
  <c r="AH1275" i="1"/>
  <c r="AG1275" i="1"/>
  <c r="AD1275" i="1"/>
  <c r="AM1275" i="1" s="1"/>
  <c r="AI1274" i="1"/>
  <c r="AH1274" i="1"/>
  <c r="AG1274" i="1"/>
  <c r="AD1274" i="1"/>
  <c r="AI1273" i="1"/>
  <c r="AH1273" i="1"/>
  <c r="AG1273" i="1"/>
  <c r="AD1273" i="1"/>
  <c r="AI1272" i="1"/>
  <c r="AH1272" i="1"/>
  <c r="AG1272" i="1"/>
  <c r="AD1272" i="1"/>
  <c r="AI1271" i="1"/>
  <c r="AH1271" i="1"/>
  <c r="AG1271" i="1"/>
  <c r="AD1271" i="1"/>
  <c r="AM1271" i="1" s="1"/>
  <c r="AI1270" i="1"/>
  <c r="AH1270" i="1"/>
  <c r="AG1270" i="1"/>
  <c r="AD1270" i="1"/>
  <c r="AK1270" i="1" s="1"/>
  <c r="AI1269" i="1"/>
  <c r="AH1269" i="1"/>
  <c r="AG1269" i="1"/>
  <c r="AD1269" i="1"/>
  <c r="AK1269" i="1" s="1"/>
  <c r="AI1268" i="1"/>
  <c r="AH1268" i="1"/>
  <c r="AG1268" i="1"/>
  <c r="AD1268" i="1"/>
  <c r="AI1267" i="1"/>
  <c r="AH1267" i="1"/>
  <c r="AG1267" i="1"/>
  <c r="AD1267" i="1"/>
  <c r="AI1266" i="1"/>
  <c r="AH1266" i="1"/>
  <c r="AG1266" i="1"/>
  <c r="AD1266" i="1"/>
  <c r="AK1266" i="1" s="1"/>
  <c r="AI1265" i="1"/>
  <c r="AH1265" i="1"/>
  <c r="AG1265" i="1"/>
  <c r="AD1265" i="1"/>
  <c r="AI1264" i="1"/>
  <c r="AH1264" i="1"/>
  <c r="AG1264" i="1"/>
  <c r="AD1264" i="1"/>
  <c r="AL1264" i="1" s="1"/>
  <c r="AI1263" i="1"/>
  <c r="AH1263" i="1"/>
  <c r="AG1263" i="1"/>
  <c r="AD1263" i="1"/>
  <c r="AI1262" i="1"/>
  <c r="AH1262" i="1"/>
  <c r="AG1262" i="1"/>
  <c r="AD1262" i="1"/>
  <c r="AI1261" i="1"/>
  <c r="AH1261" i="1"/>
  <c r="AG1261" i="1"/>
  <c r="AD1261" i="1"/>
  <c r="AL1261" i="1" s="1"/>
  <c r="AI1260" i="1"/>
  <c r="AH1260" i="1"/>
  <c r="AG1260" i="1"/>
  <c r="AD1260" i="1"/>
  <c r="AI1259" i="1"/>
  <c r="AH1259" i="1"/>
  <c r="AG1259" i="1"/>
  <c r="AD1259" i="1"/>
  <c r="AI1258" i="1"/>
  <c r="AH1258" i="1"/>
  <c r="AG1258" i="1"/>
  <c r="AD1258" i="1"/>
  <c r="AI1257" i="1"/>
  <c r="AH1257" i="1"/>
  <c r="AG1257" i="1"/>
  <c r="AD1257" i="1"/>
  <c r="AI1256" i="1"/>
  <c r="AH1256" i="1"/>
  <c r="AG1256" i="1"/>
  <c r="AD1256" i="1"/>
  <c r="AI1255" i="1"/>
  <c r="AH1255" i="1"/>
  <c r="AG1255" i="1"/>
  <c r="AD1255" i="1"/>
  <c r="AM1255" i="1" s="1"/>
  <c r="AI1254" i="1"/>
  <c r="AH1254" i="1"/>
  <c r="AG1254" i="1"/>
  <c r="AD1254" i="1"/>
  <c r="AK1254" i="1" s="1"/>
  <c r="AI1253" i="1"/>
  <c r="AH1253" i="1"/>
  <c r="AG1253" i="1"/>
  <c r="AD1253" i="1"/>
  <c r="AK1253" i="1" s="1"/>
  <c r="AI1252" i="1"/>
  <c r="AH1252" i="1"/>
  <c r="AG1252" i="1"/>
  <c r="AD1252" i="1"/>
  <c r="AI1251" i="1"/>
  <c r="AH1251" i="1"/>
  <c r="AG1251" i="1"/>
  <c r="AD1251" i="1"/>
  <c r="AI1250" i="1"/>
  <c r="AH1250" i="1"/>
  <c r="AG1250" i="1"/>
  <c r="AD1250" i="1"/>
  <c r="AI1249" i="1"/>
  <c r="AH1249" i="1"/>
  <c r="AG1249" i="1"/>
  <c r="AD1249" i="1"/>
  <c r="AI1248" i="1"/>
  <c r="AH1248" i="1"/>
  <c r="AG1248" i="1"/>
  <c r="AD1248" i="1"/>
  <c r="AL1248" i="1" s="1"/>
  <c r="AI1247" i="1"/>
  <c r="AH1247" i="1"/>
  <c r="AG1247" i="1"/>
  <c r="AD1247" i="1"/>
  <c r="AI1246" i="1"/>
  <c r="AH1246" i="1"/>
  <c r="AG1246" i="1"/>
  <c r="AD1246" i="1"/>
  <c r="AK1246" i="1" s="1"/>
  <c r="AI1245" i="1"/>
  <c r="AH1245" i="1"/>
  <c r="AG1245" i="1"/>
  <c r="AD1245" i="1"/>
  <c r="AI1244" i="1"/>
  <c r="AH1244" i="1"/>
  <c r="AG1244" i="1"/>
  <c r="AD1244" i="1"/>
  <c r="AI1243" i="1"/>
  <c r="AH1243" i="1"/>
  <c r="AG1243" i="1"/>
  <c r="AD1243" i="1"/>
  <c r="AM1243" i="1" s="1"/>
  <c r="AI1242" i="1"/>
  <c r="AH1242" i="1"/>
  <c r="AG1242" i="1"/>
  <c r="AD1242" i="1"/>
  <c r="AI1241" i="1"/>
  <c r="AH1241" i="1"/>
  <c r="AG1241" i="1"/>
  <c r="AD1241" i="1"/>
  <c r="AI1240" i="1"/>
  <c r="AH1240" i="1"/>
  <c r="AG1240" i="1"/>
  <c r="AD1240" i="1"/>
  <c r="AI1239" i="1"/>
  <c r="AH1239" i="1"/>
  <c r="AG1239" i="1"/>
  <c r="AD1239" i="1"/>
  <c r="AM1239" i="1" s="1"/>
  <c r="AI1238" i="1"/>
  <c r="AH1238" i="1"/>
  <c r="AG1238" i="1"/>
  <c r="AD1238" i="1"/>
  <c r="AK1238" i="1" s="1"/>
  <c r="AI1237" i="1"/>
  <c r="AH1237" i="1"/>
  <c r="AG1237" i="1"/>
  <c r="AD1237" i="1"/>
  <c r="AK1237" i="1" s="1"/>
  <c r="AI1236" i="1"/>
  <c r="AH1236" i="1"/>
  <c r="AG1236" i="1"/>
  <c r="AD1236" i="1"/>
  <c r="AI1235" i="1"/>
  <c r="AH1235" i="1"/>
  <c r="AG1235" i="1"/>
  <c r="AD1235" i="1"/>
  <c r="AI1234" i="1"/>
  <c r="AH1234" i="1"/>
  <c r="AG1234" i="1"/>
  <c r="AD1234" i="1"/>
  <c r="AK1234" i="1" s="1"/>
  <c r="AI1233" i="1"/>
  <c r="AH1233" i="1"/>
  <c r="AG1233" i="1"/>
  <c r="AD1233" i="1"/>
  <c r="AI1232" i="1"/>
  <c r="AH1232" i="1"/>
  <c r="AG1232" i="1"/>
  <c r="AD1232" i="1"/>
  <c r="AL1232" i="1" s="1"/>
  <c r="AI1231" i="1"/>
  <c r="AH1231" i="1"/>
  <c r="AG1231" i="1"/>
  <c r="AD1231" i="1"/>
  <c r="AI1230" i="1"/>
  <c r="AH1230" i="1"/>
  <c r="AG1230" i="1"/>
  <c r="AD1230" i="1"/>
  <c r="AI1229" i="1"/>
  <c r="AH1229" i="1"/>
  <c r="AG1229" i="1"/>
  <c r="AD1229" i="1"/>
  <c r="AI1228" i="1"/>
  <c r="AH1228" i="1"/>
  <c r="AG1228" i="1"/>
  <c r="AD1228" i="1"/>
  <c r="AI1227" i="1"/>
  <c r="AH1227" i="1"/>
  <c r="AG1227" i="1"/>
  <c r="AD1227" i="1"/>
  <c r="AI1226" i="1"/>
  <c r="AH1226" i="1"/>
  <c r="AG1226" i="1"/>
  <c r="AD1226" i="1"/>
  <c r="AI1225" i="1"/>
  <c r="AH1225" i="1"/>
  <c r="AG1225" i="1"/>
  <c r="AD1225" i="1"/>
  <c r="AK1225" i="1" s="1"/>
  <c r="AI1224" i="1"/>
  <c r="AH1224" i="1"/>
  <c r="AG1224" i="1"/>
  <c r="AD1224" i="1"/>
  <c r="AI1223" i="1"/>
  <c r="AH1223" i="1"/>
  <c r="AG1223" i="1"/>
  <c r="AD1223" i="1"/>
  <c r="AM1223" i="1" s="1"/>
  <c r="AI1222" i="1"/>
  <c r="AH1222" i="1"/>
  <c r="AG1222" i="1"/>
  <c r="AD1222" i="1"/>
  <c r="AK1222" i="1" s="1"/>
  <c r="AI1221" i="1"/>
  <c r="AH1221" i="1"/>
  <c r="AG1221" i="1"/>
  <c r="AD1221" i="1"/>
  <c r="AK1221" i="1" s="1"/>
  <c r="AI1220" i="1"/>
  <c r="AH1220" i="1"/>
  <c r="AG1220" i="1"/>
  <c r="AD1220" i="1"/>
  <c r="AI1219" i="1"/>
  <c r="AH1219" i="1"/>
  <c r="AG1219" i="1"/>
  <c r="AD1219" i="1"/>
  <c r="AI1218" i="1"/>
  <c r="AH1218" i="1"/>
  <c r="AG1218" i="1"/>
  <c r="AD1218" i="1"/>
  <c r="AI1217" i="1"/>
  <c r="AH1217" i="1"/>
  <c r="AG1217" i="1"/>
  <c r="AD1217" i="1"/>
  <c r="AI1216" i="1"/>
  <c r="AH1216" i="1"/>
  <c r="AG1216" i="1"/>
  <c r="AD1216" i="1"/>
  <c r="AL1216" i="1" s="1"/>
  <c r="AI1215" i="1"/>
  <c r="AH1215" i="1"/>
  <c r="AG1215" i="1"/>
  <c r="AD1215" i="1"/>
  <c r="AI1214" i="1"/>
  <c r="AH1214" i="1"/>
  <c r="AG1214" i="1"/>
  <c r="AD1214" i="1"/>
  <c r="AI1213" i="1"/>
  <c r="AH1213" i="1"/>
  <c r="AG1213" i="1"/>
  <c r="AD1213" i="1"/>
  <c r="AI1212" i="1"/>
  <c r="AH1212" i="1"/>
  <c r="AG1212" i="1"/>
  <c r="AD1212" i="1"/>
  <c r="AI1211" i="1"/>
  <c r="AH1211" i="1"/>
  <c r="AG1211" i="1"/>
  <c r="AD1211" i="1"/>
  <c r="AM1211" i="1" s="1"/>
  <c r="AI1210" i="1"/>
  <c r="AH1210" i="1"/>
  <c r="AG1210" i="1"/>
  <c r="AD1210" i="1"/>
  <c r="AK1210" i="1" s="1"/>
  <c r="AI1209" i="1"/>
  <c r="AH1209" i="1"/>
  <c r="AG1209" i="1"/>
  <c r="AD1209" i="1"/>
  <c r="AI1208" i="1"/>
  <c r="AH1208" i="1"/>
  <c r="AG1208" i="1"/>
  <c r="AD1208" i="1"/>
  <c r="AI1207" i="1"/>
  <c r="AH1207" i="1"/>
  <c r="AG1207" i="1"/>
  <c r="AD1207" i="1"/>
  <c r="AM1207" i="1" s="1"/>
  <c r="AI1206" i="1"/>
  <c r="AH1206" i="1"/>
  <c r="AG1206" i="1"/>
  <c r="AD1206" i="1"/>
  <c r="AI1205" i="1"/>
  <c r="AH1205" i="1"/>
  <c r="AG1205" i="1"/>
  <c r="AD1205" i="1"/>
  <c r="AK1205" i="1" s="1"/>
  <c r="AI1204" i="1"/>
  <c r="AH1204" i="1"/>
  <c r="AG1204" i="1"/>
  <c r="AD1204" i="1"/>
  <c r="AI1203" i="1"/>
  <c r="AH1203" i="1"/>
  <c r="AG1203" i="1"/>
  <c r="AD1203" i="1"/>
  <c r="AI1202" i="1"/>
  <c r="AH1202" i="1"/>
  <c r="AG1202" i="1"/>
  <c r="AD1202" i="1"/>
  <c r="AK1202" i="1" s="1"/>
  <c r="AI1201" i="1"/>
  <c r="AH1201" i="1"/>
  <c r="AG1201" i="1"/>
  <c r="AD1201" i="1"/>
  <c r="AI1200" i="1"/>
  <c r="AH1200" i="1"/>
  <c r="AG1200" i="1"/>
  <c r="AD1200" i="1"/>
  <c r="AL1200" i="1" s="1"/>
  <c r="AI1199" i="1"/>
  <c r="AH1199" i="1"/>
  <c r="AG1199" i="1"/>
  <c r="AD1199" i="1"/>
  <c r="AI1198" i="1"/>
  <c r="AH1198" i="1"/>
  <c r="AG1198" i="1"/>
  <c r="AD1198" i="1"/>
  <c r="AK1198" i="1" s="1"/>
  <c r="AI1197" i="1"/>
  <c r="AH1197" i="1"/>
  <c r="AG1197" i="1"/>
  <c r="AD1197" i="1"/>
  <c r="AL1197" i="1" s="1"/>
  <c r="AI1196" i="1"/>
  <c r="AH1196" i="1"/>
  <c r="AG1196" i="1"/>
  <c r="AD1196" i="1"/>
  <c r="AI1195" i="1"/>
  <c r="AH1195" i="1"/>
  <c r="AG1195" i="1"/>
  <c r="AD1195" i="1"/>
  <c r="AI1194" i="1"/>
  <c r="AH1194" i="1"/>
  <c r="AG1194" i="1"/>
  <c r="AD1194" i="1"/>
  <c r="AK1194" i="1" s="1"/>
  <c r="AI1193" i="1"/>
  <c r="AH1193" i="1"/>
  <c r="AG1193" i="1"/>
  <c r="AD1193" i="1"/>
  <c r="AK1193" i="1" s="1"/>
  <c r="AI1192" i="1"/>
  <c r="AH1192" i="1"/>
  <c r="AG1192" i="1"/>
  <c r="AD1192" i="1"/>
  <c r="AI1191" i="1"/>
  <c r="AH1191" i="1"/>
  <c r="AG1191" i="1"/>
  <c r="AD1191" i="1"/>
  <c r="AM1191" i="1" s="1"/>
  <c r="AI1190" i="1"/>
  <c r="AH1190" i="1"/>
  <c r="AG1190" i="1"/>
  <c r="AD1190" i="1"/>
  <c r="AK1190" i="1" s="1"/>
  <c r="AI1189" i="1"/>
  <c r="AH1189" i="1"/>
  <c r="AG1189" i="1"/>
  <c r="AD1189" i="1"/>
  <c r="AK1189" i="1" s="1"/>
  <c r="AI1188" i="1"/>
  <c r="AH1188" i="1"/>
  <c r="AG1188" i="1"/>
  <c r="AD1188" i="1"/>
  <c r="AI1187" i="1"/>
  <c r="AH1187" i="1"/>
  <c r="AG1187" i="1"/>
  <c r="AD1187" i="1"/>
  <c r="AI1186" i="1"/>
  <c r="AH1186" i="1"/>
  <c r="AG1186" i="1"/>
  <c r="AD1186" i="1"/>
  <c r="AK1186" i="1" s="1"/>
  <c r="AI1185" i="1"/>
  <c r="AH1185" i="1"/>
  <c r="AG1185" i="1"/>
  <c r="AD1185" i="1"/>
  <c r="AI1184" i="1"/>
  <c r="AH1184" i="1"/>
  <c r="AG1184" i="1"/>
  <c r="AD1184" i="1"/>
  <c r="AL1184" i="1" s="1"/>
  <c r="AI1183" i="1"/>
  <c r="AH1183" i="1"/>
  <c r="AG1183" i="1"/>
  <c r="AD1183" i="1"/>
  <c r="AI1182" i="1"/>
  <c r="AH1182" i="1"/>
  <c r="AG1182" i="1"/>
  <c r="AD1182" i="1"/>
  <c r="AI1181" i="1"/>
  <c r="AH1181" i="1"/>
  <c r="AG1181" i="1"/>
  <c r="AD1181" i="1"/>
  <c r="AI1180" i="1"/>
  <c r="AH1180" i="1"/>
  <c r="AG1180" i="1"/>
  <c r="AD1180" i="1"/>
  <c r="AI1179" i="1"/>
  <c r="AH1179" i="1"/>
  <c r="AG1179" i="1"/>
  <c r="AD1179" i="1"/>
  <c r="AM1179" i="1" s="1"/>
  <c r="AI1178" i="1"/>
  <c r="AH1178" i="1"/>
  <c r="AG1178" i="1"/>
  <c r="AD1178" i="1"/>
  <c r="AK1178" i="1" s="1"/>
  <c r="AI1177" i="1"/>
  <c r="AH1177" i="1"/>
  <c r="AG1177" i="1"/>
  <c r="AD1177" i="1"/>
  <c r="AI1176" i="1"/>
  <c r="AH1176" i="1"/>
  <c r="AG1176" i="1"/>
  <c r="AD1176" i="1"/>
  <c r="AI1175" i="1"/>
  <c r="AH1175" i="1"/>
  <c r="AG1175" i="1"/>
  <c r="AD1175" i="1"/>
  <c r="AM1175" i="1" s="1"/>
  <c r="AI1174" i="1"/>
  <c r="AH1174" i="1"/>
  <c r="AG1174" i="1"/>
  <c r="AD1174" i="1"/>
  <c r="AM1174" i="1" s="1"/>
  <c r="AI1173" i="1"/>
  <c r="AH1173" i="1"/>
  <c r="AG1173" i="1"/>
  <c r="AD1173" i="1"/>
  <c r="AJ1173" i="1" s="1"/>
  <c r="AI1172" i="1"/>
  <c r="AH1172" i="1"/>
  <c r="AG1172" i="1"/>
  <c r="AD1172" i="1"/>
  <c r="AI1171" i="1"/>
  <c r="AH1171" i="1"/>
  <c r="AG1171" i="1"/>
  <c r="AD1171" i="1"/>
  <c r="AI1170" i="1"/>
  <c r="AH1170" i="1"/>
  <c r="AG1170" i="1"/>
  <c r="AD1170" i="1"/>
  <c r="AI1169" i="1"/>
  <c r="AH1169" i="1"/>
  <c r="AG1169" i="1"/>
  <c r="AD1169" i="1"/>
  <c r="AJ1169" i="1" s="1"/>
  <c r="AI1168" i="1"/>
  <c r="AH1168" i="1"/>
  <c r="AG1168" i="1"/>
  <c r="AD1168" i="1"/>
  <c r="AM1168" i="1" s="1"/>
  <c r="AI1167" i="1"/>
  <c r="AH1167" i="1"/>
  <c r="AG1167" i="1"/>
  <c r="AD1167" i="1"/>
  <c r="AI1166" i="1"/>
  <c r="AH1166" i="1"/>
  <c r="AG1166" i="1"/>
  <c r="AD1166" i="1"/>
  <c r="AJ1166" i="1" s="1"/>
  <c r="AI1165" i="1"/>
  <c r="AH1165" i="1"/>
  <c r="AG1165" i="1"/>
  <c r="AD1165" i="1"/>
  <c r="AL1165" i="1" s="1"/>
  <c r="AI1164" i="1"/>
  <c r="AH1164" i="1"/>
  <c r="AG1164" i="1"/>
  <c r="AD1164" i="1"/>
  <c r="AM1164" i="1" s="1"/>
  <c r="AI1163" i="1"/>
  <c r="AH1163" i="1"/>
  <c r="AG1163" i="1"/>
  <c r="AD1163" i="1"/>
  <c r="AI1162" i="1"/>
  <c r="AH1162" i="1"/>
  <c r="AG1162" i="1"/>
  <c r="AD1162" i="1"/>
  <c r="AJ1162" i="1" s="1"/>
  <c r="AI1161" i="1"/>
  <c r="AH1161" i="1"/>
  <c r="AG1161" i="1"/>
  <c r="AD1161" i="1"/>
  <c r="AJ1161" i="1" s="1"/>
  <c r="AI1160" i="1"/>
  <c r="AH1160" i="1"/>
  <c r="AG1160" i="1"/>
  <c r="AD1160" i="1"/>
  <c r="AI1159" i="1"/>
  <c r="AH1159" i="1"/>
  <c r="AG1159" i="1"/>
  <c r="AD1159" i="1"/>
  <c r="AI1158" i="1"/>
  <c r="AH1158" i="1"/>
  <c r="AG1158" i="1"/>
  <c r="AD1158" i="1"/>
  <c r="AI1157" i="1"/>
  <c r="AH1157" i="1"/>
  <c r="AG1157" i="1"/>
  <c r="AD1157" i="1"/>
  <c r="AJ1157" i="1" s="1"/>
  <c r="AI1156" i="1"/>
  <c r="AH1156" i="1"/>
  <c r="AG1156" i="1"/>
  <c r="AD1156" i="1"/>
  <c r="AM1156" i="1" s="1"/>
  <c r="AI1155" i="1"/>
  <c r="AH1155" i="1"/>
  <c r="AG1155" i="1"/>
  <c r="AD1155" i="1"/>
  <c r="AI1154" i="1"/>
  <c r="AH1154" i="1"/>
  <c r="AG1154" i="1"/>
  <c r="AD1154" i="1"/>
  <c r="AJ1154" i="1" s="1"/>
  <c r="AI1153" i="1"/>
  <c r="AH1153" i="1"/>
  <c r="AG1153" i="1"/>
  <c r="AD1153" i="1"/>
  <c r="AJ1153" i="1" s="1"/>
  <c r="AI1152" i="1"/>
  <c r="AH1152" i="1"/>
  <c r="AG1152" i="1"/>
  <c r="AD1152" i="1"/>
  <c r="AI1151" i="1"/>
  <c r="AH1151" i="1"/>
  <c r="AG1151" i="1"/>
  <c r="AD1151" i="1"/>
  <c r="AI1150" i="1"/>
  <c r="AH1150" i="1"/>
  <c r="AG1150" i="1"/>
  <c r="AD1150" i="1"/>
  <c r="AJ1150" i="1" s="1"/>
  <c r="AI1149" i="1"/>
  <c r="AH1149" i="1"/>
  <c r="AG1149" i="1"/>
  <c r="AD1149" i="1"/>
  <c r="AM1149" i="1" s="1"/>
  <c r="AI1148" i="1"/>
  <c r="AH1148" i="1"/>
  <c r="AG1148" i="1"/>
  <c r="AD1148" i="1"/>
  <c r="AM1148" i="1" s="1"/>
  <c r="AI1147" i="1"/>
  <c r="AH1147" i="1"/>
  <c r="AG1147" i="1"/>
  <c r="AD1147" i="1"/>
  <c r="AI1146" i="1"/>
  <c r="AH1146" i="1"/>
  <c r="AG1146" i="1"/>
  <c r="AD1146" i="1"/>
  <c r="AJ1146" i="1" s="1"/>
  <c r="AI1145" i="1"/>
  <c r="AH1145" i="1"/>
  <c r="AG1145" i="1"/>
  <c r="AD1145" i="1"/>
  <c r="AI1144" i="1"/>
  <c r="AH1144" i="1"/>
  <c r="AG1144" i="1"/>
  <c r="AD1144" i="1"/>
  <c r="AI1143" i="1"/>
  <c r="AH1143" i="1"/>
  <c r="AG1143" i="1"/>
  <c r="AD1143" i="1"/>
  <c r="AI1142" i="1"/>
  <c r="AH1142" i="1"/>
  <c r="AG1142" i="1"/>
  <c r="AD1142" i="1"/>
  <c r="AM1142" i="1" s="1"/>
  <c r="AI1141" i="1"/>
  <c r="AH1141" i="1"/>
  <c r="AG1141" i="1"/>
  <c r="AD1141" i="1"/>
  <c r="AI1140" i="1"/>
  <c r="AH1140" i="1"/>
  <c r="AG1140" i="1"/>
  <c r="AD1140" i="1"/>
  <c r="AI1139" i="1"/>
  <c r="AH1139" i="1"/>
  <c r="AG1139" i="1"/>
  <c r="AD1139" i="1"/>
  <c r="AI1138" i="1"/>
  <c r="AH1138" i="1"/>
  <c r="AG1138" i="1"/>
  <c r="AD1138" i="1"/>
  <c r="AI1137" i="1"/>
  <c r="AH1137" i="1"/>
  <c r="AG1137" i="1"/>
  <c r="AD1137" i="1"/>
  <c r="AL1137" i="1" s="1"/>
  <c r="AI1136" i="1"/>
  <c r="AH1136" i="1"/>
  <c r="AG1136" i="1"/>
  <c r="AD1136" i="1"/>
  <c r="AI1135" i="1"/>
  <c r="AH1135" i="1"/>
  <c r="AG1135" i="1"/>
  <c r="AD1135" i="1"/>
  <c r="AJ1135" i="1" s="1"/>
  <c r="AI1134" i="1"/>
  <c r="AH1134" i="1"/>
  <c r="AG1134" i="1"/>
  <c r="AD1134" i="1"/>
  <c r="AI1133" i="1"/>
  <c r="AH1133" i="1"/>
  <c r="AG1133" i="1"/>
  <c r="AD1133" i="1"/>
  <c r="AI1132" i="1"/>
  <c r="AH1132" i="1"/>
  <c r="AG1132" i="1"/>
  <c r="AD1132" i="1"/>
  <c r="AI1131" i="1"/>
  <c r="AH1131" i="1"/>
  <c r="AG1131" i="1"/>
  <c r="AD1131" i="1"/>
  <c r="AI1130" i="1"/>
  <c r="AH1130" i="1"/>
  <c r="AG1130" i="1"/>
  <c r="AD1130" i="1"/>
  <c r="AM1130" i="1" s="1"/>
  <c r="AI1129" i="1"/>
  <c r="AH1129" i="1"/>
  <c r="AG1129" i="1"/>
  <c r="AD1129" i="1"/>
  <c r="AL1129" i="1" s="1"/>
  <c r="AI1128" i="1"/>
  <c r="AH1128" i="1"/>
  <c r="AG1128" i="1"/>
  <c r="AD1128" i="1"/>
  <c r="AI1127" i="1"/>
  <c r="AH1127" i="1"/>
  <c r="AG1127" i="1"/>
  <c r="AD1127" i="1"/>
  <c r="AJ1127" i="1" s="1"/>
  <c r="AI1126" i="1"/>
  <c r="AH1126" i="1"/>
  <c r="AG1126" i="1"/>
  <c r="AD1126" i="1"/>
  <c r="AJ1126" i="1" s="1"/>
  <c r="AI1125" i="1"/>
  <c r="AH1125" i="1"/>
  <c r="AG1125" i="1"/>
  <c r="AD1125" i="1"/>
  <c r="AI1124" i="1"/>
  <c r="AH1124" i="1"/>
  <c r="AG1124" i="1"/>
  <c r="AD1124" i="1"/>
  <c r="AI1123" i="1"/>
  <c r="AH1123" i="1"/>
  <c r="AG1123" i="1"/>
  <c r="AD1123" i="1"/>
  <c r="AI1122" i="1"/>
  <c r="AH1122" i="1"/>
  <c r="AG1122" i="1"/>
  <c r="AD1122" i="1"/>
  <c r="AL1122" i="1" s="1"/>
  <c r="AI1121" i="1"/>
  <c r="AH1121" i="1"/>
  <c r="AG1121" i="1"/>
  <c r="AD1121" i="1"/>
  <c r="AL1121" i="1" s="1"/>
  <c r="AI1120" i="1"/>
  <c r="AH1120" i="1"/>
  <c r="AG1120" i="1"/>
  <c r="AD1120" i="1"/>
  <c r="AI1119" i="1"/>
  <c r="AH1119" i="1"/>
  <c r="AG1119" i="1"/>
  <c r="AD1119" i="1"/>
  <c r="AJ1119" i="1" s="1"/>
  <c r="AI1118" i="1"/>
  <c r="AH1118" i="1"/>
  <c r="AG1118" i="1"/>
  <c r="AD1118" i="1"/>
  <c r="AL1118" i="1" s="1"/>
  <c r="AI1117" i="1"/>
  <c r="AH1117" i="1"/>
  <c r="AG1117" i="1"/>
  <c r="AD1117" i="1"/>
  <c r="AI1116" i="1"/>
  <c r="AH1116" i="1"/>
  <c r="AG1116" i="1"/>
  <c r="AD1116" i="1"/>
  <c r="AI1115" i="1"/>
  <c r="AH1115" i="1"/>
  <c r="AG1115" i="1"/>
  <c r="AD1115" i="1"/>
  <c r="AI1114" i="1"/>
  <c r="AH1114" i="1"/>
  <c r="AG1114" i="1"/>
  <c r="AD1114" i="1"/>
  <c r="AL1114" i="1" s="1"/>
  <c r="AI1113" i="1"/>
  <c r="AH1113" i="1"/>
  <c r="AG1113" i="1"/>
  <c r="AD1113" i="1"/>
  <c r="AL1113" i="1" s="1"/>
  <c r="AI1112" i="1"/>
  <c r="AH1112" i="1"/>
  <c r="AG1112" i="1"/>
  <c r="AD1112" i="1"/>
  <c r="AI1111" i="1"/>
  <c r="AH1111" i="1"/>
  <c r="AG1111" i="1"/>
  <c r="AD1111" i="1"/>
  <c r="AI1110" i="1"/>
  <c r="AH1110" i="1"/>
  <c r="AG1110" i="1"/>
  <c r="AD1110" i="1"/>
  <c r="AL1110" i="1" s="1"/>
  <c r="AI1109" i="1"/>
  <c r="AH1109" i="1"/>
  <c r="AG1109" i="1"/>
  <c r="AD1109" i="1"/>
  <c r="AI1108" i="1"/>
  <c r="AH1108" i="1"/>
  <c r="AG1108" i="1"/>
  <c r="AD1108" i="1"/>
  <c r="AM1108" i="1" s="1"/>
  <c r="AI1107" i="1"/>
  <c r="AH1107" i="1"/>
  <c r="AG1107" i="1"/>
  <c r="AD1107" i="1"/>
  <c r="AM1107" i="1" s="1"/>
  <c r="AI1106" i="1"/>
  <c r="AH1106" i="1"/>
  <c r="AG1106" i="1"/>
  <c r="AD1106" i="1"/>
  <c r="AL1106" i="1" s="1"/>
  <c r="AI1105" i="1"/>
  <c r="AH1105" i="1"/>
  <c r="AG1105" i="1"/>
  <c r="AD1105" i="1"/>
  <c r="AJ1105" i="1" s="1"/>
  <c r="AI1104" i="1"/>
  <c r="AH1104" i="1"/>
  <c r="AG1104" i="1"/>
  <c r="AD1104" i="1"/>
  <c r="AI1103" i="1"/>
  <c r="AH1103" i="1"/>
  <c r="AG1103" i="1"/>
  <c r="AD1103" i="1"/>
  <c r="AM1103" i="1" s="1"/>
  <c r="AI1102" i="1"/>
  <c r="AH1102" i="1"/>
  <c r="AG1102" i="1"/>
  <c r="AD1102" i="1"/>
  <c r="AJ1102" i="1" s="1"/>
  <c r="AI1101" i="1"/>
  <c r="AH1101" i="1"/>
  <c r="AG1101" i="1"/>
  <c r="AD1101" i="1"/>
  <c r="AM1101" i="1" s="1"/>
  <c r="AI1100" i="1"/>
  <c r="AH1100" i="1"/>
  <c r="AG1100" i="1"/>
  <c r="AD1100" i="1"/>
  <c r="AI1099" i="1"/>
  <c r="AH1099" i="1"/>
  <c r="AG1099" i="1"/>
  <c r="AD1099" i="1"/>
  <c r="AM1099" i="1" s="1"/>
  <c r="AI1098" i="1"/>
  <c r="AH1098" i="1"/>
  <c r="AG1098" i="1"/>
  <c r="AD1098" i="1"/>
  <c r="AM1098" i="1" s="1"/>
  <c r="AI1097" i="1"/>
  <c r="AH1097" i="1"/>
  <c r="AG1097" i="1"/>
  <c r="AD1097" i="1"/>
  <c r="AI1096" i="1"/>
  <c r="AH1096" i="1"/>
  <c r="AG1096" i="1"/>
  <c r="AD1096" i="1"/>
  <c r="AM1096" i="1" s="1"/>
  <c r="AI1095" i="1"/>
  <c r="AH1095" i="1"/>
  <c r="AG1095" i="1"/>
  <c r="AD1095" i="1"/>
  <c r="AI1094" i="1"/>
  <c r="AH1094" i="1"/>
  <c r="AG1094" i="1"/>
  <c r="AD1094" i="1"/>
  <c r="AL1094" i="1" s="1"/>
  <c r="AI1093" i="1"/>
  <c r="AH1093" i="1"/>
  <c r="AG1093" i="1"/>
  <c r="AD1093" i="1"/>
  <c r="AI1092" i="1"/>
  <c r="AH1092" i="1"/>
  <c r="AG1092" i="1"/>
  <c r="AD1092" i="1"/>
  <c r="AM1092" i="1" s="1"/>
  <c r="AI1091" i="1"/>
  <c r="AH1091" i="1"/>
  <c r="AG1091" i="1"/>
  <c r="AD1091" i="1"/>
  <c r="AI1090" i="1"/>
  <c r="AH1090" i="1"/>
  <c r="AG1090" i="1"/>
  <c r="AD1090" i="1"/>
  <c r="AL1090" i="1" s="1"/>
  <c r="AI1089" i="1"/>
  <c r="AH1089" i="1"/>
  <c r="AG1089" i="1"/>
  <c r="AD1089" i="1"/>
  <c r="AJ1089" i="1" s="1"/>
  <c r="AI1088" i="1"/>
  <c r="AH1088" i="1"/>
  <c r="AG1088" i="1"/>
  <c r="AD1088" i="1"/>
  <c r="AI1087" i="1"/>
  <c r="AH1087" i="1"/>
  <c r="AG1087" i="1"/>
  <c r="AD1087" i="1"/>
  <c r="AM1087" i="1" s="1"/>
  <c r="AI1086" i="1"/>
  <c r="AH1086" i="1"/>
  <c r="AG1086" i="1"/>
  <c r="AD1086" i="1"/>
  <c r="AJ1086" i="1" s="1"/>
  <c r="AI1085" i="1"/>
  <c r="AH1085" i="1"/>
  <c r="AG1085" i="1"/>
  <c r="AD1085" i="1"/>
  <c r="AI1084" i="1"/>
  <c r="AH1084" i="1"/>
  <c r="AG1084" i="1"/>
  <c r="AD1084" i="1"/>
  <c r="AI1083" i="1"/>
  <c r="AH1083" i="1"/>
  <c r="AG1083" i="1"/>
  <c r="AD1083" i="1"/>
  <c r="AM1083" i="1" s="1"/>
  <c r="AI1082" i="1"/>
  <c r="AH1082" i="1"/>
  <c r="AG1082" i="1"/>
  <c r="AD1082" i="1"/>
  <c r="AL1082" i="1" s="1"/>
  <c r="AI1081" i="1"/>
  <c r="AH1081" i="1"/>
  <c r="AG1081" i="1"/>
  <c r="AD1081" i="1"/>
  <c r="AI1080" i="1"/>
  <c r="AH1080" i="1"/>
  <c r="AG1080" i="1"/>
  <c r="AD1080" i="1"/>
  <c r="AL1080" i="1" s="1"/>
  <c r="AI1079" i="1"/>
  <c r="AH1079" i="1"/>
  <c r="AG1079" i="1"/>
  <c r="AD1079" i="1"/>
  <c r="AI1078" i="1"/>
  <c r="AH1078" i="1"/>
  <c r="AG1078" i="1"/>
  <c r="AD1078" i="1"/>
  <c r="AL1078" i="1" s="1"/>
  <c r="AI1077" i="1"/>
  <c r="AH1077" i="1"/>
  <c r="AG1077" i="1"/>
  <c r="AD1077" i="1"/>
  <c r="AL1077" i="1" s="1"/>
  <c r="AI1076" i="1"/>
  <c r="AH1076" i="1"/>
  <c r="AG1076" i="1"/>
  <c r="AD1076" i="1"/>
  <c r="AL1076" i="1" s="1"/>
  <c r="AI1075" i="1"/>
  <c r="AH1075" i="1"/>
  <c r="AG1075" i="1"/>
  <c r="AD1075" i="1"/>
  <c r="AI1074" i="1"/>
  <c r="AH1074" i="1"/>
  <c r="AG1074" i="1"/>
  <c r="AD1074" i="1"/>
  <c r="AM1074" i="1" s="1"/>
  <c r="AI1073" i="1"/>
  <c r="AH1073" i="1"/>
  <c r="AG1073" i="1"/>
  <c r="AD1073" i="1"/>
  <c r="AM1073" i="1" s="1"/>
  <c r="AI1072" i="1"/>
  <c r="AH1072" i="1"/>
  <c r="AG1072" i="1"/>
  <c r="AD1072" i="1"/>
  <c r="AM1072" i="1" s="1"/>
  <c r="AI1071" i="1"/>
  <c r="AH1071" i="1"/>
  <c r="AG1071" i="1"/>
  <c r="AD1071" i="1"/>
  <c r="AL1071" i="1" s="1"/>
  <c r="AI1070" i="1"/>
  <c r="AH1070" i="1"/>
  <c r="AG1070" i="1"/>
  <c r="AD1070" i="1"/>
  <c r="AI1069" i="1"/>
  <c r="AH1069" i="1"/>
  <c r="AG1069" i="1"/>
  <c r="AD1069" i="1"/>
  <c r="AL1069" i="1" s="1"/>
  <c r="AI1068" i="1"/>
  <c r="AH1068" i="1"/>
  <c r="AG1068" i="1"/>
  <c r="AD1068" i="1"/>
  <c r="AI1067" i="1"/>
  <c r="AH1067" i="1"/>
  <c r="AG1067" i="1"/>
  <c r="AD1067" i="1"/>
  <c r="AI1066" i="1"/>
  <c r="AH1066" i="1"/>
  <c r="AG1066" i="1"/>
  <c r="AD1066" i="1"/>
  <c r="AM1066" i="1" s="1"/>
  <c r="AI1065" i="1"/>
  <c r="AH1065" i="1"/>
  <c r="AG1065" i="1"/>
  <c r="AD1065" i="1"/>
  <c r="AI1064" i="1"/>
  <c r="AH1064" i="1"/>
  <c r="AG1064" i="1"/>
  <c r="AD1064" i="1"/>
  <c r="AL1064" i="1" s="1"/>
  <c r="AI1063" i="1"/>
  <c r="AH1063" i="1"/>
  <c r="AG1063" i="1"/>
  <c r="AD1063" i="1"/>
  <c r="AI1062" i="1"/>
  <c r="AH1062" i="1"/>
  <c r="AG1062" i="1"/>
  <c r="AD1062" i="1"/>
  <c r="AI1061" i="1"/>
  <c r="AH1061" i="1"/>
  <c r="AG1061" i="1"/>
  <c r="AD1061" i="1"/>
  <c r="AJ1061" i="1" s="1"/>
  <c r="AI1060" i="1"/>
  <c r="AH1060" i="1"/>
  <c r="AG1060" i="1"/>
  <c r="AD1060" i="1"/>
  <c r="AM1060" i="1" s="1"/>
  <c r="AI1059" i="1"/>
  <c r="AH1059" i="1"/>
  <c r="AG1059" i="1"/>
  <c r="AD1059" i="1"/>
  <c r="AI1058" i="1"/>
  <c r="AH1058" i="1"/>
  <c r="AG1058" i="1"/>
  <c r="AD1058" i="1"/>
  <c r="AL1058" i="1" s="1"/>
  <c r="AI1057" i="1"/>
  <c r="AH1057" i="1"/>
  <c r="AG1057" i="1"/>
  <c r="AD1057" i="1"/>
  <c r="AL1057" i="1" s="1"/>
  <c r="AI1056" i="1"/>
  <c r="AH1056" i="1"/>
  <c r="AG1056" i="1"/>
  <c r="AD1056" i="1"/>
  <c r="AL1056" i="1" s="1"/>
  <c r="AI1055" i="1"/>
  <c r="AH1055" i="1"/>
  <c r="AG1055" i="1"/>
  <c r="AD1055" i="1"/>
  <c r="AI1054" i="1"/>
  <c r="AH1054" i="1"/>
  <c r="AG1054" i="1"/>
  <c r="AD1054" i="1"/>
  <c r="AI1053" i="1"/>
  <c r="AH1053" i="1"/>
  <c r="AG1053" i="1"/>
  <c r="AD1053" i="1"/>
  <c r="AM1053" i="1" s="1"/>
  <c r="AI1052" i="1"/>
  <c r="AH1052" i="1"/>
  <c r="AG1052" i="1"/>
  <c r="AD1052" i="1"/>
  <c r="AI1051" i="1"/>
  <c r="AH1051" i="1"/>
  <c r="AG1051" i="1"/>
  <c r="AD1051" i="1"/>
  <c r="AI1050" i="1"/>
  <c r="AH1050" i="1"/>
  <c r="AG1050" i="1"/>
  <c r="AD1050" i="1"/>
  <c r="AI1049" i="1"/>
  <c r="AH1049" i="1"/>
  <c r="AG1049" i="1"/>
  <c r="AD1049" i="1"/>
  <c r="AL1049" i="1" s="1"/>
  <c r="AI1048" i="1"/>
  <c r="AH1048" i="1"/>
  <c r="AG1048" i="1"/>
  <c r="AD1048" i="1"/>
  <c r="AJ1048" i="1" s="1"/>
  <c r="AI1047" i="1"/>
  <c r="AH1047" i="1"/>
  <c r="AG1047" i="1"/>
  <c r="AD1047" i="1"/>
  <c r="AI1046" i="1"/>
  <c r="AH1046" i="1"/>
  <c r="AG1046" i="1"/>
  <c r="AD1046" i="1"/>
  <c r="AM1046" i="1" s="1"/>
  <c r="AI1045" i="1"/>
  <c r="AH1045" i="1"/>
  <c r="AG1045" i="1"/>
  <c r="AD1045" i="1"/>
  <c r="AM1045" i="1" s="1"/>
  <c r="AI1044" i="1"/>
  <c r="AH1044" i="1"/>
  <c r="AG1044" i="1"/>
  <c r="AD1044" i="1"/>
  <c r="AJ1044" i="1" s="1"/>
  <c r="AI1043" i="1"/>
  <c r="AH1043" i="1"/>
  <c r="AG1043" i="1"/>
  <c r="AD1043" i="1"/>
  <c r="AI1042" i="1"/>
  <c r="AH1042" i="1"/>
  <c r="AG1042" i="1"/>
  <c r="AD1042" i="1"/>
  <c r="AM1042" i="1" s="1"/>
  <c r="AI1041" i="1"/>
  <c r="AH1041" i="1"/>
  <c r="AG1041" i="1"/>
  <c r="AD1041" i="1"/>
  <c r="AJ1041" i="1" s="1"/>
  <c r="AI1040" i="1"/>
  <c r="AH1040" i="1"/>
  <c r="AG1040" i="1"/>
  <c r="AD1040" i="1"/>
  <c r="AI1039" i="1"/>
  <c r="AH1039" i="1"/>
  <c r="AG1039" i="1"/>
  <c r="AD1039" i="1"/>
  <c r="AL1039" i="1" s="1"/>
  <c r="AI1038" i="1"/>
  <c r="AH1038" i="1"/>
  <c r="AG1038" i="1"/>
  <c r="AD1038" i="1"/>
  <c r="AI1037" i="1"/>
  <c r="AH1037" i="1"/>
  <c r="AG1037" i="1"/>
  <c r="AD1037" i="1"/>
  <c r="AI1036" i="1"/>
  <c r="AH1036" i="1"/>
  <c r="AG1036" i="1"/>
  <c r="AD1036" i="1"/>
  <c r="AL1036" i="1" s="1"/>
  <c r="AI1035" i="1"/>
  <c r="AH1035" i="1"/>
  <c r="AG1035" i="1"/>
  <c r="AD1035" i="1"/>
  <c r="AL1035" i="1" s="1"/>
  <c r="AI1034" i="1"/>
  <c r="AH1034" i="1"/>
  <c r="AG1034" i="1"/>
  <c r="AD1034" i="1"/>
  <c r="AK1034" i="1" s="1"/>
  <c r="AI1033" i="1"/>
  <c r="AH1033" i="1"/>
  <c r="AG1033" i="1"/>
  <c r="AD1033" i="1"/>
  <c r="AM1033" i="1" s="1"/>
  <c r="AI1032" i="1"/>
  <c r="AH1032" i="1"/>
  <c r="AG1032" i="1"/>
  <c r="AD1032" i="1"/>
  <c r="AI1031" i="1"/>
  <c r="AH1031" i="1"/>
  <c r="AG1031" i="1"/>
  <c r="AD1031" i="1"/>
  <c r="AI1030" i="1"/>
  <c r="AH1030" i="1"/>
  <c r="AG1030" i="1"/>
  <c r="AD1030" i="1"/>
  <c r="AM1030" i="1" s="1"/>
  <c r="AI1029" i="1"/>
  <c r="AH1029" i="1"/>
  <c r="AG1029" i="1"/>
  <c r="AD1029" i="1"/>
  <c r="AM1029" i="1" s="1"/>
  <c r="AI1028" i="1"/>
  <c r="AH1028" i="1"/>
  <c r="AG1028" i="1"/>
  <c r="AD1028" i="1"/>
  <c r="AJ1028" i="1" s="1"/>
  <c r="AI1027" i="1"/>
  <c r="AH1027" i="1"/>
  <c r="AG1027" i="1"/>
  <c r="AD1027" i="1"/>
  <c r="AI1026" i="1"/>
  <c r="AH1026" i="1"/>
  <c r="AG1026" i="1"/>
  <c r="AD1026" i="1"/>
  <c r="AM1026" i="1" s="1"/>
  <c r="AI1025" i="1"/>
  <c r="AH1025" i="1"/>
  <c r="AG1025" i="1"/>
  <c r="AD1025" i="1"/>
  <c r="AM1025" i="1" s="1"/>
  <c r="AI1024" i="1"/>
  <c r="AH1024" i="1"/>
  <c r="AG1024" i="1"/>
  <c r="AD1024" i="1"/>
  <c r="AI1023" i="1"/>
  <c r="AH1023" i="1"/>
  <c r="AG1023" i="1"/>
  <c r="AD1023" i="1"/>
  <c r="AL1023" i="1" s="1"/>
  <c r="AI1022" i="1"/>
  <c r="AH1022" i="1"/>
  <c r="AG1022" i="1"/>
  <c r="AD1022" i="1"/>
  <c r="AI1021" i="1"/>
  <c r="AH1021" i="1"/>
  <c r="AG1021" i="1"/>
  <c r="AD1021" i="1"/>
  <c r="AI1020" i="1"/>
  <c r="AH1020" i="1"/>
  <c r="AG1020" i="1"/>
  <c r="AD1020" i="1"/>
  <c r="AM1020" i="1" s="1"/>
  <c r="AI1019" i="1"/>
  <c r="AH1019" i="1"/>
  <c r="AG1019" i="1"/>
  <c r="AD1019" i="1"/>
  <c r="AL1019" i="1" s="1"/>
  <c r="AI1018" i="1"/>
  <c r="AH1018" i="1"/>
  <c r="AG1018" i="1"/>
  <c r="AD1018" i="1"/>
  <c r="AM1018" i="1" s="1"/>
  <c r="AI1017" i="1"/>
  <c r="AH1017" i="1"/>
  <c r="AG1017" i="1"/>
  <c r="AD1017" i="1"/>
  <c r="AL1017" i="1" s="1"/>
  <c r="AI1016" i="1"/>
  <c r="AH1016" i="1"/>
  <c r="AG1016" i="1"/>
  <c r="AD1016" i="1"/>
  <c r="AJ1016" i="1" s="1"/>
  <c r="AI1015" i="1"/>
  <c r="AH1015" i="1"/>
  <c r="AG1015" i="1"/>
  <c r="AD1015" i="1"/>
  <c r="AI1014" i="1"/>
  <c r="AH1014" i="1"/>
  <c r="AG1014" i="1"/>
  <c r="AD1014" i="1"/>
  <c r="AI1013" i="1"/>
  <c r="AH1013" i="1"/>
  <c r="AG1013" i="1"/>
  <c r="AD1013" i="1"/>
  <c r="AI1012" i="1"/>
  <c r="AH1012" i="1"/>
  <c r="AG1012" i="1"/>
  <c r="AD1012" i="1"/>
  <c r="AM1012" i="1" s="1"/>
  <c r="AI1011" i="1"/>
  <c r="AH1011" i="1"/>
  <c r="AG1011" i="1"/>
  <c r="AD1011" i="1"/>
  <c r="AI1010" i="1"/>
  <c r="AH1010" i="1"/>
  <c r="AG1010" i="1"/>
  <c r="AD1010" i="1"/>
  <c r="AM1010" i="1" s="1"/>
  <c r="AI1009" i="1"/>
  <c r="AH1009" i="1"/>
  <c r="AG1009" i="1"/>
  <c r="AD1009" i="1"/>
  <c r="AI1008" i="1"/>
  <c r="AH1008" i="1"/>
  <c r="AG1008" i="1"/>
  <c r="AD1008" i="1"/>
  <c r="AL1008" i="1" s="1"/>
  <c r="AI1007" i="1"/>
  <c r="AH1007" i="1"/>
  <c r="AG1007" i="1"/>
  <c r="AD1007" i="1"/>
  <c r="AM1007" i="1" s="1"/>
  <c r="AI1006" i="1"/>
  <c r="AH1006" i="1"/>
  <c r="AG1006" i="1"/>
  <c r="AD1006" i="1"/>
  <c r="AI1005" i="1"/>
  <c r="AH1005" i="1"/>
  <c r="AG1005" i="1"/>
  <c r="AD1005" i="1"/>
  <c r="AL1005" i="1" s="1"/>
  <c r="AI1004" i="1"/>
  <c r="AH1004" i="1"/>
  <c r="AG1004" i="1"/>
  <c r="AD1004" i="1"/>
  <c r="AI1003" i="1"/>
  <c r="AH1003" i="1"/>
  <c r="AG1003" i="1"/>
  <c r="AD1003" i="1"/>
  <c r="AM1003" i="1" s="1"/>
  <c r="AI1002" i="1"/>
  <c r="AH1002" i="1"/>
  <c r="AG1002" i="1"/>
  <c r="AD1002" i="1"/>
  <c r="AL1002" i="1" s="1"/>
  <c r="AI1001" i="1"/>
  <c r="AH1001" i="1"/>
  <c r="AG1001" i="1"/>
  <c r="AD1001" i="1"/>
  <c r="AJ1001" i="1" s="1"/>
  <c r="AI1000" i="1"/>
  <c r="AH1000" i="1"/>
  <c r="AG1000" i="1"/>
  <c r="AD1000" i="1"/>
  <c r="AM1000" i="1" s="1"/>
  <c r="AI999" i="1"/>
  <c r="AH999" i="1"/>
  <c r="AG999" i="1"/>
  <c r="AD999" i="1"/>
  <c r="AM999" i="1" s="1"/>
  <c r="AI998" i="1"/>
  <c r="AH998" i="1"/>
  <c r="AG998" i="1"/>
  <c r="AD998" i="1"/>
  <c r="AL998" i="1" s="1"/>
  <c r="AI997" i="1"/>
  <c r="AH997" i="1"/>
  <c r="AG997" i="1"/>
  <c r="AD997" i="1"/>
  <c r="AI996" i="1"/>
  <c r="AH996" i="1"/>
  <c r="AG996" i="1"/>
  <c r="AD996" i="1"/>
  <c r="AM996" i="1" s="1"/>
  <c r="AI995" i="1"/>
  <c r="AH995" i="1"/>
  <c r="AG995" i="1"/>
  <c r="AD995" i="1"/>
  <c r="AI994" i="1"/>
  <c r="AH994" i="1"/>
  <c r="AG994" i="1"/>
  <c r="AD994" i="1"/>
  <c r="AM994" i="1" s="1"/>
  <c r="AI993" i="1"/>
  <c r="AH993" i="1"/>
  <c r="AG993" i="1"/>
  <c r="AD993" i="1"/>
  <c r="AI992" i="1"/>
  <c r="AH992" i="1"/>
  <c r="AG992" i="1"/>
  <c r="AD992" i="1"/>
  <c r="AL992" i="1" s="1"/>
  <c r="AI991" i="1"/>
  <c r="AH991" i="1"/>
  <c r="AG991" i="1"/>
  <c r="AD991" i="1"/>
  <c r="AI990" i="1"/>
  <c r="AH990" i="1"/>
  <c r="AG990" i="1"/>
  <c r="AD990" i="1"/>
  <c r="AI989" i="1"/>
  <c r="AH989" i="1"/>
  <c r="AG989" i="1"/>
  <c r="AD989" i="1"/>
  <c r="AJ989" i="1" s="1"/>
  <c r="AI988" i="1"/>
  <c r="AH988" i="1"/>
  <c r="AG988" i="1"/>
  <c r="AD988" i="1"/>
  <c r="AI987" i="1"/>
  <c r="AH987" i="1"/>
  <c r="AG987" i="1"/>
  <c r="AD987" i="1"/>
  <c r="AM987" i="1" s="1"/>
  <c r="AI986" i="1"/>
  <c r="AH986" i="1"/>
  <c r="AG986" i="1"/>
  <c r="AD986" i="1"/>
  <c r="AI985" i="1"/>
  <c r="AH985" i="1"/>
  <c r="AG985" i="1"/>
  <c r="AD985" i="1"/>
  <c r="AI984" i="1"/>
  <c r="AH984" i="1"/>
  <c r="AG984" i="1"/>
  <c r="AD984" i="1"/>
  <c r="AI983" i="1"/>
  <c r="AH983" i="1"/>
  <c r="AG983" i="1"/>
  <c r="AD983" i="1"/>
  <c r="AM983" i="1" s="1"/>
  <c r="AI982" i="1"/>
  <c r="AH982" i="1"/>
  <c r="AG982" i="1"/>
  <c r="AD982" i="1"/>
  <c r="AJ982" i="1" s="1"/>
  <c r="AI981" i="1"/>
  <c r="AH981" i="1"/>
  <c r="AG981" i="1"/>
  <c r="AD981" i="1"/>
  <c r="AI980" i="1"/>
  <c r="AH980" i="1"/>
  <c r="AG980" i="1"/>
  <c r="AD980" i="1"/>
  <c r="AM980" i="1" s="1"/>
  <c r="AI979" i="1"/>
  <c r="AH979" i="1"/>
  <c r="AG979" i="1"/>
  <c r="AD979" i="1"/>
  <c r="AI978" i="1"/>
  <c r="AH978" i="1"/>
  <c r="AG978" i="1"/>
  <c r="AD978" i="1"/>
  <c r="AI977" i="1"/>
  <c r="AH977" i="1"/>
  <c r="AG977" i="1"/>
  <c r="AD977" i="1"/>
  <c r="AL977" i="1" s="1"/>
  <c r="AI976" i="1"/>
  <c r="AH976" i="1"/>
  <c r="AG976" i="1"/>
  <c r="AD976" i="1"/>
  <c r="AL976" i="1" s="1"/>
  <c r="AI975" i="1"/>
  <c r="AH975" i="1"/>
  <c r="AG975" i="1"/>
  <c r="AD975" i="1"/>
  <c r="AI974" i="1"/>
  <c r="AH974" i="1"/>
  <c r="AG974" i="1"/>
  <c r="AD974" i="1"/>
  <c r="AJ974" i="1" s="1"/>
  <c r="AI973" i="1"/>
  <c r="AH973" i="1"/>
  <c r="AG973" i="1"/>
  <c r="AD973" i="1"/>
  <c r="AM973" i="1" s="1"/>
  <c r="AI972" i="1"/>
  <c r="AH972" i="1"/>
  <c r="AG972" i="1"/>
  <c r="AD972" i="1"/>
  <c r="AI971" i="1"/>
  <c r="AH971" i="1"/>
  <c r="AG971" i="1"/>
  <c r="AD971" i="1"/>
  <c r="AM971" i="1" s="1"/>
  <c r="AI970" i="1"/>
  <c r="AH970" i="1"/>
  <c r="AG970" i="1"/>
  <c r="AD970" i="1"/>
  <c r="AI969" i="1"/>
  <c r="AH969" i="1"/>
  <c r="AG969" i="1"/>
  <c r="AD969" i="1"/>
  <c r="AL969" i="1" s="1"/>
  <c r="AI968" i="1"/>
  <c r="AH968" i="1"/>
  <c r="AG968" i="1"/>
  <c r="AD968" i="1"/>
  <c r="AI967" i="1"/>
  <c r="AH967" i="1"/>
  <c r="AG967" i="1"/>
  <c r="AD967" i="1"/>
  <c r="AI966" i="1"/>
  <c r="AH966" i="1"/>
  <c r="AG966" i="1"/>
  <c r="AD966" i="1"/>
  <c r="AI965" i="1"/>
  <c r="AH965" i="1"/>
  <c r="AG965" i="1"/>
  <c r="AD965" i="1"/>
  <c r="AL965" i="1" s="1"/>
  <c r="AI964" i="1"/>
  <c r="AH964" i="1"/>
  <c r="AG964" i="1"/>
  <c r="AD964" i="1"/>
  <c r="AI963" i="1"/>
  <c r="AH963" i="1"/>
  <c r="AG963" i="1"/>
  <c r="AD963" i="1"/>
  <c r="AL963" i="1" s="1"/>
  <c r="AI962" i="1"/>
  <c r="AH962" i="1"/>
  <c r="AG962" i="1"/>
  <c r="AD962" i="1"/>
  <c r="AL962" i="1" s="1"/>
  <c r="AI961" i="1"/>
  <c r="AH961" i="1"/>
  <c r="AG961" i="1"/>
  <c r="AD961" i="1"/>
  <c r="AI960" i="1"/>
  <c r="AH960" i="1"/>
  <c r="AG960" i="1"/>
  <c r="AD960" i="1"/>
  <c r="AM960" i="1" s="1"/>
  <c r="AI959" i="1"/>
  <c r="AH959" i="1"/>
  <c r="AG959" i="1"/>
  <c r="AD959" i="1"/>
  <c r="AI958" i="1"/>
  <c r="AH958" i="1"/>
  <c r="AG958" i="1"/>
  <c r="AD958" i="1"/>
  <c r="AL958" i="1" s="1"/>
  <c r="AI957" i="1"/>
  <c r="AH957" i="1"/>
  <c r="AG957" i="1"/>
  <c r="AD957" i="1"/>
  <c r="AI956" i="1"/>
  <c r="AH956" i="1"/>
  <c r="AG956" i="1"/>
  <c r="AD956" i="1"/>
  <c r="AL956" i="1" s="1"/>
  <c r="AI955" i="1"/>
  <c r="AH955" i="1"/>
  <c r="AG955" i="1"/>
  <c r="AD955" i="1"/>
  <c r="AL955" i="1" s="1"/>
  <c r="AI954" i="1"/>
  <c r="AH954" i="1"/>
  <c r="AG954" i="1"/>
  <c r="AD954" i="1"/>
  <c r="AI953" i="1"/>
  <c r="AH953" i="1"/>
  <c r="AG953" i="1"/>
  <c r="AD953" i="1"/>
  <c r="AL953" i="1" s="1"/>
  <c r="AI952" i="1"/>
  <c r="AH952" i="1"/>
  <c r="AG952" i="1"/>
  <c r="AD952" i="1"/>
  <c r="AI951" i="1"/>
  <c r="AH951" i="1"/>
  <c r="AG951" i="1"/>
  <c r="AD951" i="1"/>
  <c r="AI950" i="1"/>
  <c r="AH950" i="1"/>
  <c r="AG950" i="1"/>
  <c r="AD950" i="1"/>
  <c r="AL950" i="1" s="1"/>
  <c r="AI949" i="1"/>
  <c r="AH949" i="1"/>
  <c r="AG949" i="1"/>
  <c r="AD949" i="1"/>
  <c r="AL949" i="1" s="1"/>
  <c r="AI948" i="1"/>
  <c r="AH948" i="1"/>
  <c r="AG948" i="1"/>
  <c r="AD948" i="1"/>
  <c r="AI947" i="1"/>
  <c r="AH947" i="1"/>
  <c r="AG947" i="1"/>
  <c r="AD947" i="1"/>
  <c r="AI946" i="1"/>
  <c r="AH946" i="1"/>
  <c r="AG946" i="1"/>
  <c r="AD946" i="1"/>
  <c r="AI945" i="1"/>
  <c r="AH945" i="1"/>
  <c r="AG945" i="1"/>
  <c r="AD945" i="1"/>
  <c r="AI944" i="1"/>
  <c r="AH944" i="1"/>
  <c r="AG944" i="1"/>
  <c r="AD944" i="1"/>
  <c r="AI943" i="1"/>
  <c r="AH943" i="1"/>
  <c r="AG943" i="1"/>
  <c r="AD943" i="1"/>
  <c r="AI942" i="1"/>
  <c r="AH942" i="1"/>
  <c r="AG942" i="1"/>
  <c r="AD942" i="1"/>
  <c r="AL942" i="1" s="1"/>
  <c r="AI941" i="1"/>
  <c r="AH941" i="1"/>
  <c r="AG941" i="1"/>
  <c r="AD941" i="1"/>
  <c r="AL941" i="1" s="1"/>
  <c r="AI940" i="1"/>
  <c r="AH940" i="1"/>
  <c r="AG940" i="1"/>
  <c r="AD940" i="1"/>
  <c r="AM940" i="1" s="1"/>
  <c r="AI939" i="1"/>
  <c r="AH939" i="1"/>
  <c r="AG939" i="1"/>
  <c r="AD939" i="1"/>
  <c r="AI938" i="1"/>
  <c r="AH938" i="1"/>
  <c r="AG938" i="1"/>
  <c r="AD938" i="1"/>
  <c r="AI937" i="1"/>
  <c r="AH937" i="1"/>
  <c r="AG937" i="1"/>
  <c r="AD937" i="1"/>
  <c r="AI936" i="1"/>
  <c r="AH936" i="1"/>
  <c r="AG936" i="1"/>
  <c r="AD936" i="1"/>
  <c r="AI935" i="1"/>
  <c r="AH935" i="1"/>
  <c r="AG935" i="1"/>
  <c r="AD935" i="1"/>
  <c r="AM935" i="1" s="1"/>
  <c r="AI934" i="1"/>
  <c r="AH934" i="1"/>
  <c r="AG934" i="1"/>
  <c r="AD934" i="1"/>
  <c r="AL934" i="1" s="1"/>
  <c r="AI933" i="1"/>
  <c r="AH933" i="1"/>
  <c r="AG933" i="1"/>
  <c r="AD933" i="1"/>
  <c r="AL933" i="1" s="1"/>
  <c r="AI932" i="1"/>
  <c r="AH932" i="1"/>
  <c r="AG932" i="1"/>
  <c r="AD932" i="1"/>
  <c r="AM932" i="1" s="1"/>
  <c r="AI931" i="1"/>
  <c r="AH931" i="1"/>
  <c r="AG931" i="1"/>
  <c r="AD931" i="1"/>
  <c r="AL931" i="1" s="1"/>
  <c r="AI930" i="1"/>
  <c r="AH930" i="1"/>
  <c r="AG930" i="1"/>
  <c r="AD930" i="1"/>
  <c r="AJ930" i="1" s="1"/>
  <c r="AI929" i="1"/>
  <c r="AH929" i="1"/>
  <c r="AG929" i="1"/>
  <c r="AD929" i="1"/>
  <c r="AI928" i="1"/>
  <c r="AH928" i="1"/>
  <c r="AG928" i="1"/>
  <c r="AD928" i="1"/>
  <c r="AI927" i="1"/>
  <c r="AH927" i="1"/>
  <c r="AG927" i="1"/>
  <c r="AD927" i="1"/>
  <c r="AI926" i="1"/>
  <c r="AH926" i="1"/>
  <c r="AG926" i="1"/>
  <c r="AD926" i="1"/>
  <c r="AL926" i="1" s="1"/>
  <c r="AI925" i="1"/>
  <c r="AH925" i="1"/>
  <c r="AG925" i="1"/>
  <c r="AD925" i="1"/>
  <c r="AI924" i="1"/>
  <c r="AH924" i="1"/>
  <c r="AG924" i="1"/>
  <c r="AD924" i="1"/>
  <c r="AL924" i="1" s="1"/>
  <c r="AI923" i="1"/>
  <c r="AH923" i="1"/>
  <c r="AG923" i="1"/>
  <c r="AD923" i="1"/>
  <c r="AI922" i="1"/>
  <c r="AH922" i="1"/>
  <c r="AG922" i="1"/>
  <c r="AD922" i="1"/>
  <c r="AI921" i="1"/>
  <c r="AH921" i="1"/>
  <c r="AG921" i="1"/>
  <c r="AD921" i="1"/>
  <c r="AL921" i="1" s="1"/>
  <c r="AI920" i="1"/>
  <c r="AH920" i="1"/>
  <c r="AG920" i="1"/>
  <c r="AD920" i="1"/>
  <c r="AI919" i="1"/>
  <c r="AH919" i="1"/>
  <c r="AG919" i="1"/>
  <c r="AD919" i="1"/>
  <c r="AI918" i="1"/>
  <c r="AH918" i="1"/>
  <c r="AG918" i="1"/>
  <c r="AD918" i="1"/>
  <c r="AI917" i="1"/>
  <c r="AH917" i="1"/>
  <c r="AG917" i="1"/>
  <c r="AD917" i="1"/>
  <c r="AL917" i="1" s="1"/>
  <c r="AI916" i="1"/>
  <c r="AH916" i="1"/>
  <c r="AG916" i="1"/>
  <c r="AD916" i="1"/>
  <c r="AM916" i="1" s="1"/>
  <c r="AI915" i="1"/>
  <c r="AH915" i="1"/>
  <c r="AG915" i="1"/>
  <c r="AD915" i="1"/>
  <c r="AJ915" i="1" s="1"/>
  <c r="AI914" i="1"/>
  <c r="AH914" i="1"/>
  <c r="AG914" i="1"/>
  <c r="AD914" i="1"/>
  <c r="AJ914" i="1" s="1"/>
  <c r="AI913" i="1"/>
  <c r="AH913" i="1"/>
  <c r="AG913" i="1"/>
  <c r="AD913" i="1"/>
  <c r="AI912" i="1"/>
  <c r="AH912" i="1"/>
  <c r="AG912" i="1"/>
  <c r="AD912" i="1"/>
  <c r="AM912" i="1" s="1"/>
  <c r="AI911" i="1"/>
  <c r="AH911" i="1"/>
  <c r="AG911" i="1"/>
  <c r="AD911" i="1"/>
  <c r="AM911" i="1" s="1"/>
  <c r="AI910" i="1"/>
  <c r="AH910" i="1"/>
  <c r="AG910" i="1"/>
  <c r="AD910" i="1"/>
  <c r="AL910" i="1" s="1"/>
  <c r="AI909" i="1"/>
  <c r="AH909" i="1"/>
  <c r="AG909" i="1"/>
  <c r="AD909" i="1"/>
  <c r="AI908" i="1"/>
  <c r="AH908" i="1"/>
  <c r="AG908" i="1"/>
  <c r="AD908" i="1"/>
  <c r="AL908" i="1" s="1"/>
  <c r="AI907" i="1"/>
  <c r="AH907" i="1"/>
  <c r="AG907" i="1"/>
  <c r="AD907" i="1"/>
  <c r="AI906" i="1"/>
  <c r="AH906" i="1"/>
  <c r="AG906" i="1"/>
  <c r="AD906" i="1"/>
  <c r="AL906" i="1" s="1"/>
  <c r="AI905" i="1"/>
  <c r="AH905" i="1"/>
  <c r="AG905" i="1"/>
  <c r="AD905" i="1"/>
  <c r="AI904" i="1"/>
  <c r="AH904" i="1"/>
  <c r="AG904" i="1"/>
  <c r="AD904" i="1"/>
  <c r="AJ904" i="1" s="1"/>
  <c r="AI903" i="1"/>
  <c r="AH903" i="1"/>
  <c r="AG903" i="1"/>
  <c r="AD903" i="1"/>
  <c r="AL903" i="1" s="1"/>
  <c r="AI902" i="1"/>
  <c r="AH902" i="1"/>
  <c r="AG902" i="1"/>
  <c r="AD902" i="1"/>
  <c r="AI901" i="1"/>
  <c r="AH901" i="1"/>
  <c r="AG901" i="1"/>
  <c r="AD901" i="1"/>
  <c r="AI900" i="1"/>
  <c r="AH900" i="1"/>
  <c r="AG900" i="1"/>
  <c r="AD900" i="1"/>
  <c r="AK900" i="1" s="1"/>
  <c r="AI899" i="1"/>
  <c r="AH899" i="1"/>
  <c r="AG899" i="1"/>
  <c r="AD899" i="1"/>
  <c r="AL899" i="1" s="1"/>
  <c r="AI898" i="1"/>
  <c r="AH898" i="1"/>
  <c r="AG898" i="1"/>
  <c r="AD898" i="1"/>
  <c r="AI897" i="1"/>
  <c r="AH897" i="1"/>
  <c r="AG897" i="1"/>
  <c r="AD897" i="1"/>
  <c r="C897" i="1"/>
  <c r="AI896" i="1"/>
  <c r="AH896" i="1"/>
  <c r="AG896" i="1"/>
  <c r="AD896" i="1"/>
  <c r="AK896" i="1" s="1"/>
  <c r="C896" i="1"/>
  <c r="AI895" i="1"/>
  <c r="AH895" i="1"/>
  <c r="AG895" i="1"/>
  <c r="AD895" i="1"/>
  <c r="AL895" i="1" s="1"/>
  <c r="C895" i="1"/>
  <c r="AI894" i="1"/>
  <c r="AH894" i="1"/>
  <c r="AG894" i="1"/>
  <c r="AD894" i="1"/>
  <c r="AM894" i="1" s="1"/>
  <c r="C894" i="1"/>
  <c r="AI893" i="1"/>
  <c r="AH893" i="1"/>
  <c r="AG893" i="1"/>
  <c r="AD893" i="1"/>
  <c r="AM893" i="1" s="1"/>
  <c r="C893" i="1"/>
  <c r="AI892" i="1"/>
  <c r="AH892" i="1"/>
  <c r="AG892" i="1"/>
  <c r="AD892" i="1"/>
  <c r="AK892" i="1" s="1"/>
  <c r="C892" i="1"/>
  <c r="AI891" i="1"/>
  <c r="AH891" i="1"/>
  <c r="AG891" i="1"/>
  <c r="AD891" i="1"/>
  <c r="AL891" i="1" s="1"/>
  <c r="C891" i="1"/>
  <c r="AI890" i="1"/>
  <c r="AH890" i="1"/>
  <c r="AG890" i="1"/>
  <c r="AD890" i="1"/>
  <c r="AM890" i="1" s="1"/>
  <c r="C890" i="1"/>
  <c r="AI889" i="1"/>
  <c r="AH889" i="1"/>
  <c r="AG889" i="1"/>
  <c r="AD889" i="1"/>
  <c r="C889" i="1"/>
  <c r="AI888" i="1"/>
  <c r="AH888" i="1"/>
  <c r="AG888" i="1"/>
  <c r="AD888" i="1"/>
  <c r="C888" i="1"/>
  <c r="AI887" i="1"/>
  <c r="AH887" i="1"/>
  <c r="AG887" i="1"/>
  <c r="AD887" i="1"/>
  <c r="AL887" i="1" s="1"/>
  <c r="C887" i="1"/>
  <c r="AI886" i="1"/>
  <c r="AH886" i="1"/>
  <c r="AG886" i="1"/>
  <c r="AD886" i="1"/>
  <c r="AM886" i="1" s="1"/>
  <c r="C886" i="1"/>
  <c r="AI885" i="1"/>
  <c r="AH885" i="1"/>
  <c r="AG885" i="1"/>
  <c r="AD885" i="1"/>
  <c r="AM885" i="1" s="1"/>
  <c r="C885" i="1"/>
  <c r="AI884" i="1"/>
  <c r="AH884" i="1"/>
  <c r="AG884" i="1"/>
  <c r="AD884" i="1"/>
  <c r="AK884" i="1" s="1"/>
  <c r="C884" i="1"/>
  <c r="AI883" i="1"/>
  <c r="AH883" i="1"/>
  <c r="AG883" i="1"/>
  <c r="AD883" i="1"/>
  <c r="AL883" i="1" s="1"/>
  <c r="C883" i="1"/>
  <c r="AI882" i="1"/>
  <c r="AH882" i="1"/>
  <c r="AG882" i="1"/>
  <c r="AD882" i="1"/>
  <c r="AM882" i="1" s="1"/>
  <c r="C882" i="1"/>
  <c r="AI881" i="1"/>
  <c r="AH881" i="1"/>
  <c r="AG881" i="1"/>
  <c r="AD881" i="1"/>
  <c r="C881" i="1"/>
  <c r="AI880" i="1"/>
  <c r="AH880" i="1"/>
  <c r="AG880" i="1"/>
  <c r="AD880" i="1"/>
  <c r="AK880" i="1" s="1"/>
  <c r="C880" i="1"/>
  <c r="AI879" i="1"/>
  <c r="AH879" i="1"/>
  <c r="AG879" i="1"/>
  <c r="AD879" i="1"/>
  <c r="AL879" i="1" s="1"/>
  <c r="C879" i="1"/>
  <c r="AI878" i="1"/>
  <c r="AH878" i="1"/>
  <c r="AG878" i="1"/>
  <c r="AD878" i="1"/>
  <c r="AM878" i="1" s="1"/>
  <c r="C878" i="1"/>
  <c r="AI877" i="1"/>
  <c r="AH877" i="1"/>
  <c r="AG877" i="1"/>
  <c r="AD877" i="1"/>
  <c r="AM877" i="1" s="1"/>
  <c r="C877" i="1"/>
  <c r="AI876" i="1"/>
  <c r="AH876" i="1"/>
  <c r="AG876" i="1"/>
  <c r="AD876" i="1"/>
  <c r="AK876" i="1" s="1"/>
  <c r="C876" i="1"/>
  <c r="AI875" i="1"/>
  <c r="AH875" i="1"/>
  <c r="AG875" i="1"/>
  <c r="AD875" i="1"/>
  <c r="AL875" i="1" s="1"/>
  <c r="C875" i="1"/>
  <c r="AI874" i="1"/>
  <c r="AH874" i="1"/>
  <c r="AG874" i="1"/>
  <c r="AD874" i="1"/>
  <c r="AM874" i="1" s="1"/>
  <c r="C874" i="1"/>
  <c r="AI873" i="1"/>
  <c r="AH873" i="1"/>
  <c r="AG873" i="1"/>
  <c r="AD873" i="1"/>
  <c r="C873" i="1"/>
  <c r="AI872" i="1"/>
  <c r="AH872" i="1"/>
  <c r="AG872" i="1"/>
  <c r="AD872" i="1"/>
  <c r="AK872" i="1" s="1"/>
  <c r="C872" i="1"/>
  <c r="AI871" i="1"/>
  <c r="AH871" i="1"/>
  <c r="AG871" i="1"/>
  <c r="AD871" i="1"/>
  <c r="AL871" i="1" s="1"/>
  <c r="C871" i="1"/>
  <c r="AI870" i="1"/>
  <c r="AH870" i="1"/>
  <c r="AG870" i="1"/>
  <c r="AD870" i="1"/>
  <c r="AM870" i="1" s="1"/>
  <c r="C870" i="1"/>
  <c r="AI869" i="1"/>
  <c r="AH869" i="1"/>
  <c r="AG869" i="1"/>
  <c r="AD869" i="1"/>
  <c r="AJ869" i="1" s="1"/>
  <c r="C869" i="1"/>
  <c r="AI868" i="1"/>
  <c r="AH868" i="1"/>
  <c r="AG868" i="1"/>
  <c r="AD868" i="1"/>
  <c r="AK868" i="1" s="1"/>
  <c r="C868" i="1"/>
  <c r="AI867" i="1"/>
  <c r="AH867" i="1"/>
  <c r="AG867" i="1"/>
  <c r="AD867" i="1"/>
  <c r="AL867" i="1" s="1"/>
  <c r="C867" i="1"/>
  <c r="AI866" i="1"/>
  <c r="AH866" i="1"/>
  <c r="AG866" i="1"/>
  <c r="AD866" i="1"/>
  <c r="AM866" i="1" s="1"/>
  <c r="C866" i="1"/>
  <c r="AI865" i="1"/>
  <c r="AH865" i="1"/>
  <c r="AG865" i="1"/>
  <c r="AD865" i="1"/>
  <c r="C865" i="1"/>
  <c r="AI864" i="1"/>
  <c r="AH864" i="1"/>
  <c r="AG864" i="1"/>
  <c r="AD864" i="1"/>
  <c r="AK864" i="1" s="1"/>
  <c r="C864" i="1"/>
  <c r="AI863" i="1"/>
  <c r="AH863" i="1"/>
  <c r="AG863" i="1"/>
  <c r="AD863" i="1"/>
  <c r="AL863" i="1" s="1"/>
  <c r="C863" i="1"/>
  <c r="AI862" i="1"/>
  <c r="AH862" i="1"/>
  <c r="AG862" i="1"/>
  <c r="AD862" i="1"/>
  <c r="AM862" i="1" s="1"/>
  <c r="C862" i="1"/>
  <c r="AI861" i="1"/>
  <c r="AH861" i="1"/>
  <c r="AG861" i="1"/>
  <c r="AD861" i="1"/>
  <c r="AJ861" i="1" s="1"/>
  <c r="C861" i="1"/>
  <c r="AI860" i="1"/>
  <c r="AH860" i="1"/>
  <c r="AG860" i="1"/>
  <c r="AD860" i="1"/>
  <c r="AK860" i="1" s="1"/>
  <c r="C860" i="1"/>
  <c r="AI859" i="1"/>
  <c r="AH859" i="1"/>
  <c r="AG859" i="1"/>
  <c r="AD859" i="1"/>
  <c r="AL859" i="1" s="1"/>
  <c r="C859" i="1"/>
  <c r="AI858" i="1"/>
  <c r="AH858" i="1"/>
  <c r="AG858" i="1"/>
  <c r="AD858" i="1"/>
  <c r="AM858" i="1" s="1"/>
  <c r="C858" i="1"/>
  <c r="AI857" i="1"/>
  <c r="AH857" i="1"/>
  <c r="AG857" i="1"/>
  <c r="AD857" i="1"/>
  <c r="C857" i="1"/>
  <c r="AI856" i="1"/>
  <c r="AH856" i="1"/>
  <c r="AG856" i="1"/>
  <c r="AD856" i="1"/>
  <c r="AK856" i="1" s="1"/>
  <c r="C856" i="1"/>
  <c r="AI855" i="1"/>
  <c r="AH855" i="1"/>
  <c r="AG855" i="1"/>
  <c r="AD855" i="1"/>
  <c r="AL855" i="1" s="1"/>
  <c r="C855" i="1"/>
  <c r="AI854" i="1"/>
  <c r="AH854" i="1"/>
  <c r="AG854" i="1"/>
  <c r="AD854" i="1"/>
  <c r="AM854" i="1" s="1"/>
  <c r="C854" i="1"/>
  <c r="AI853" i="1"/>
  <c r="AH853" i="1"/>
  <c r="AG853" i="1"/>
  <c r="AD853" i="1"/>
  <c r="AJ853" i="1" s="1"/>
  <c r="C853" i="1"/>
  <c r="AI852" i="1"/>
  <c r="AH852" i="1"/>
  <c r="AG852" i="1"/>
  <c r="AD852" i="1"/>
  <c r="AK852" i="1" s="1"/>
  <c r="C852" i="1"/>
  <c r="AI851" i="1"/>
  <c r="AH851" i="1"/>
  <c r="AG851" i="1"/>
  <c r="AD851" i="1"/>
  <c r="AL851" i="1" s="1"/>
  <c r="C851" i="1"/>
  <c r="AI850" i="1"/>
  <c r="AH850" i="1"/>
  <c r="AG850" i="1"/>
  <c r="AD850" i="1"/>
  <c r="AM850" i="1" s="1"/>
  <c r="C850" i="1"/>
  <c r="AI849" i="1"/>
  <c r="AH849" i="1"/>
  <c r="AG849" i="1"/>
  <c r="AD849" i="1"/>
  <c r="C849" i="1"/>
  <c r="AI848" i="1"/>
  <c r="AH848" i="1"/>
  <c r="AG848" i="1"/>
  <c r="AD848" i="1"/>
  <c r="AK848" i="1" s="1"/>
  <c r="C848" i="1"/>
  <c r="AI847" i="1"/>
  <c r="AH847" i="1"/>
  <c r="AG847" i="1"/>
  <c r="AD847" i="1"/>
  <c r="C847" i="1"/>
  <c r="AI846" i="1"/>
  <c r="AH846" i="1"/>
  <c r="AG846" i="1"/>
  <c r="AD846" i="1"/>
  <c r="AM846" i="1" s="1"/>
  <c r="C846" i="1"/>
  <c r="AI845" i="1"/>
  <c r="AH845" i="1"/>
  <c r="AG845" i="1"/>
  <c r="AD845" i="1"/>
  <c r="AM845" i="1" s="1"/>
  <c r="C845" i="1"/>
  <c r="AI844" i="1"/>
  <c r="AH844" i="1"/>
  <c r="AG844" i="1"/>
  <c r="AD844" i="1"/>
  <c r="C844" i="1"/>
  <c r="AI843" i="1"/>
  <c r="AH843" i="1"/>
  <c r="AG843" i="1"/>
  <c r="AD843" i="1"/>
  <c r="AL843" i="1" s="1"/>
  <c r="C843" i="1"/>
  <c r="AI842" i="1"/>
  <c r="AH842" i="1"/>
  <c r="AG842" i="1"/>
  <c r="AD842" i="1"/>
  <c r="AM842" i="1" s="1"/>
  <c r="C842" i="1"/>
  <c r="AI841" i="1"/>
  <c r="AH841" i="1"/>
  <c r="AG841" i="1"/>
  <c r="AD841" i="1"/>
  <c r="C841" i="1"/>
  <c r="AI840" i="1"/>
  <c r="AH840" i="1"/>
  <c r="AG840" i="1"/>
  <c r="AD840" i="1"/>
  <c r="C840" i="1"/>
  <c r="AI839" i="1"/>
  <c r="AH839" i="1"/>
  <c r="AG839" i="1"/>
  <c r="AD839" i="1"/>
  <c r="AL839" i="1" s="1"/>
  <c r="C839" i="1"/>
  <c r="AI838" i="1"/>
  <c r="AH838" i="1"/>
  <c r="AG838" i="1"/>
  <c r="AD838" i="1"/>
  <c r="AM838" i="1" s="1"/>
  <c r="C838" i="1"/>
  <c r="AI837" i="1"/>
  <c r="AH837" i="1"/>
  <c r="AG837" i="1"/>
  <c r="AD837" i="1"/>
  <c r="AJ837" i="1" s="1"/>
  <c r="C837" i="1"/>
  <c r="AI836" i="1"/>
  <c r="AH836" i="1"/>
  <c r="AG836" i="1"/>
  <c r="AD836" i="1"/>
  <c r="AK836" i="1" s="1"/>
  <c r="C836" i="1"/>
  <c r="AI835" i="1"/>
  <c r="AH835" i="1"/>
  <c r="AG835" i="1"/>
  <c r="AD835" i="1"/>
  <c r="AL835" i="1" s="1"/>
  <c r="C835" i="1"/>
  <c r="AI834" i="1"/>
  <c r="AH834" i="1"/>
  <c r="AG834" i="1"/>
  <c r="AD834" i="1"/>
  <c r="AM834" i="1" s="1"/>
  <c r="C834" i="1"/>
  <c r="AI833" i="1"/>
  <c r="AH833" i="1"/>
  <c r="AG833" i="1"/>
  <c r="AD833" i="1"/>
  <c r="C833" i="1"/>
  <c r="AI832" i="1"/>
  <c r="AH832" i="1"/>
  <c r="AG832" i="1"/>
  <c r="AD832" i="1"/>
  <c r="AK832" i="1" s="1"/>
  <c r="C832" i="1"/>
  <c r="AI831" i="1"/>
  <c r="AH831" i="1"/>
  <c r="AG831" i="1"/>
  <c r="AD831" i="1"/>
  <c r="AL831" i="1" s="1"/>
  <c r="C831" i="1"/>
  <c r="AI830" i="1"/>
  <c r="AH830" i="1"/>
  <c r="AG830" i="1"/>
  <c r="AD830" i="1"/>
  <c r="AM830" i="1" s="1"/>
  <c r="C830" i="1"/>
  <c r="AI829" i="1"/>
  <c r="AH829" i="1"/>
  <c r="AG829" i="1"/>
  <c r="AD829" i="1"/>
  <c r="AJ829" i="1" s="1"/>
  <c r="C829" i="1"/>
  <c r="AI828" i="1"/>
  <c r="AH828" i="1"/>
  <c r="AG828" i="1"/>
  <c r="AD828" i="1"/>
  <c r="C828" i="1"/>
  <c r="AI827" i="1"/>
  <c r="AH827" i="1"/>
  <c r="AG827" i="1"/>
  <c r="AD827" i="1"/>
  <c r="AL827" i="1" s="1"/>
  <c r="C827" i="1"/>
  <c r="AI826" i="1"/>
  <c r="AH826" i="1"/>
  <c r="AG826" i="1"/>
  <c r="AD826" i="1"/>
  <c r="AM826" i="1" s="1"/>
  <c r="C826" i="1"/>
  <c r="AI825" i="1"/>
  <c r="AH825" i="1"/>
  <c r="AG825" i="1"/>
  <c r="AD825" i="1"/>
  <c r="C825" i="1"/>
  <c r="AI824" i="1"/>
  <c r="AH824" i="1"/>
  <c r="AG824" i="1"/>
  <c r="AD824" i="1"/>
  <c r="AK824" i="1" s="1"/>
  <c r="C824" i="1"/>
  <c r="AI823" i="1"/>
  <c r="AH823" i="1"/>
  <c r="AG823" i="1"/>
  <c r="AD823" i="1"/>
  <c r="AL823" i="1" s="1"/>
  <c r="C823" i="1"/>
  <c r="AI822" i="1"/>
  <c r="AH822" i="1"/>
  <c r="AG822" i="1"/>
  <c r="AD822" i="1"/>
  <c r="AM822" i="1" s="1"/>
  <c r="C822" i="1"/>
  <c r="AI821" i="1"/>
  <c r="AH821" i="1"/>
  <c r="AG821" i="1"/>
  <c r="AD821" i="1"/>
  <c r="AL821" i="1" s="1"/>
  <c r="C821" i="1"/>
  <c r="AI820" i="1"/>
  <c r="AH820" i="1"/>
  <c r="AG820" i="1"/>
  <c r="AD820" i="1"/>
  <c r="AK820" i="1" s="1"/>
  <c r="C820" i="1"/>
  <c r="AI819" i="1"/>
  <c r="AH819" i="1"/>
  <c r="AG819" i="1"/>
  <c r="AD819" i="1"/>
  <c r="AL819" i="1" s="1"/>
  <c r="C819" i="1"/>
  <c r="AI818" i="1"/>
  <c r="AH818" i="1"/>
  <c r="AG818" i="1"/>
  <c r="AD818" i="1"/>
  <c r="AM818" i="1" s="1"/>
  <c r="C818" i="1"/>
  <c r="AI817" i="1"/>
  <c r="AH817" i="1"/>
  <c r="AG817" i="1"/>
  <c r="AD817" i="1"/>
  <c r="C817" i="1"/>
  <c r="AI816" i="1"/>
  <c r="AH816" i="1"/>
  <c r="AG816" i="1"/>
  <c r="AD816" i="1"/>
  <c r="AK816" i="1" s="1"/>
  <c r="C816" i="1"/>
  <c r="AI815" i="1"/>
  <c r="AH815" i="1"/>
  <c r="AG815" i="1"/>
  <c r="AD815" i="1"/>
  <c r="AL815" i="1" s="1"/>
  <c r="C815" i="1"/>
  <c r="AI814" i="1"/>
  <c r="AH814" i="1"/>
  <c r="AG814" i="1"/>
  <c r="AD814" i="1"/>
  <c r="AM814" i="1" s="1"/>
  <c r="C814" i="1"/>
  <c r="AI813" i="1"/>
  <c r="AH813" i="1"/>
  <c r="AG813" i="1"/>
  <c r="AD813" i="1"/>
  <c r="C813" i="1"/>
  <c r="AI812" i="1"/>
  <c r="AH812" i="1"/>
  <c r="AG812" i="1"/>
  <c r="AD812" i="1"/>
  <c r="AK812" i="1" s="1"/>
  <c r="C812" i="1"/>
  <c r="AI811" i="1"/>
  <c r="AH811" i="1"/>
  <c r="AG811" i="1"/>
  <c r="AD811" i="1"/>
  <c r="AL811" i="1" s="1"/>
  <c r="C811" i="1"/>
  <c r="AI810" i="1"/>
  <c r="AH810" i="1"/>
  <c r="AG810" i="1"/>
  <c r="AD810" i="1"/>
  <c r="AM810" i="1" s="1"/>
  <c r="C810" i="1"/>
  <c r="AI809" i="1"/>
  <c r="AH809" i="1"/>
  <c r="AG809" i="1"/>
  <c r="AD809" i="1"/>
  <c r="C809" i="1"/>
  <c r="AI808" i="1"/>
  <c r="AH808" i="1"/>
  <c r="AG808" i="1"/>
  <c r="AD808" i="1"/>
  <c r="AK808" i="1" s="1"/>
  <c r="C808" i="1"/>
  <c r="AI807" i="1"/>
  <c r="AH807" i="1"/>
  <c r="AG807" i="1"/>
  <c r="AD807" i="1"/>
  <c r="AL807" i="1" s="1"/>
  <c r="C807" i="1"/>
  <c r="AI806" i="1"/>
  <c r="AH806" i="1"/>
  <c r="AG806" i="1"/>
  <c r="AD806" i="1"/>
  <c r="AM806" i="1" s="1"/>
  <c r="C806" i="1"/>
  <c r="AI805" i="1"/>
  <c r="AH805" i="1"/>
  <c r="AG805" i="1"/>
  <c r="AD805" i="1"/>
  <c r="AJ805" i="1" s="1"/>
  <c r="C805" i="1"/>
  <c r="AI804" i="1"/>
  <c r="AH804" i="1"/>
  <c r="AG804" i="1"/>
  <c r="AD804" i="1"/>
  <c r="AK804" i="1" s="1"/>
  <c r="C804" i="1"/>
  <c r="AI803" i="1"/>
  <c r="AH803" i="1"/>
  <c r="AG803" i="1"/>
  <c r="AD803" i="1"/>
  <c r="AL803" i="1" s="1"/>
  <c r="C803" i="1"/>
  <c r="AI802" i="1"/>
  <c r="AH802" i="1"/>
  <c r="AG802" i="1"/>
  <c r="AD802" i="1"/>
  <c r="AM802" i="1" s="1"/>
  <c r="C802" i="1"/>
  <c r="AI801" i="1"/>
  <c r="AH801" i="1"/>
  <c r="AG801" i="1"/>
  <c r="AD801" i="1"/>
  <c r="C801" i="1"/>
  <c r="AI800" i="1"/>
  <c r="AH800" i="1"/>
  <c r="AG800" i="1"/>
  <c r="AD800" i="1"/>
  <c r="AK800" i="1" s="1"/>
  <c r="C800" i="1"/>
  <c r="AI799" i="1"/>
  <c r="AH799" i="1"/>
  <c r="AG799" i="1"/>
  <c r="AD799" i="1"/>
  <c r="C799" i="1"/>
  <c r="AI798" i="1"/>
  <c r="AH798" i="1"/>
  <c r="AG798" i="1"/>
  <c r="AD798" i="1"/>
  <c r="AM798" i="1" s="1"/>
  <c r="C798" i="1"/>
  <c r="AI797" i="1"/>
  <c r="AH797" i="1"/>
  <c r="AG797" i="1"/>
  <c r="AD797" i="1"/>
  <c r="AJ797" i="1" s="1"/>
  <c r="C797" i="1"/>
  <c r="AI796" i="1"/>
  <c r="AH796" i="1"/>
  <c r="AG796" i="1"/>
  <c r="AD796" i="1"/>
  <c r="AK796" i="1" s="1"/>
  <c r="C796" i="1"/>
  <c r="AI795" i="1"/>
  <c r="AH795" i="1"/>
  <c r="AG795" i="1"/>
  <c r="AD795" i="1"/>
  <c r="AL795" i="1" s="1"/>
  <c r="C795" i="1"/>
  <c r="AI794" i="1"/>
  <c r="AH794" i="1"/>
  <c r="AG794" i="1"/>
  <c r="AD794" i="1"/>
  <c r="AM794" i="1" s="1"/>
  <c r="C794" i="1"/>
  <c r="AI793" i="1"/>
  <c r="AH793" i="1"/>
  <c r="AG793" i="1"/>
  <c r="AD793" i="1"/>
  <c r="C793" i="1"/>
  <c r="AI792" i="1"/>
  <c r="AH792" i="1"/>
  <c r="AG792" i="1"/>
  <c r="AD792" i="1"/>
  <c r="C792" i="1"/>
  <c r="AI791" i="1"/>
  <c r="AH791" i="1"/>
  <c r="AG791" i="1"/>
  <c r="AD791" i="1"/>
  <c r="AL791" i="1" s="1"/>
  <c r="C791" i="1"/>
  <c r="AI790" i="1"/>
  <c r="AH790" i="1"/>
  <c r="AG790" i="1"/>
  <c r="AD790" i="1"/>
  <c r="AM790" i="1" s="1"/>
  <c r="C790" i="1"/>
  <c r="AI789" i="1"/>
  <c r="AH789" i="1"/>
  <c r="AG789" i="1"/>
  <c r="AD789" i="1"/>
  <c r="AL789" i="1" s="1"/>
  <c r="C789" i="1"/>
  <c r="AI788" i="1"/>
  <c r="AH788" i="1"/>
  <c r="AG788" i="1"/>
  <c r="AD788" i="1"/>
  <c r="AK788" i="1" s="1"/>
  <c r="C788" i="1"/>
  <c r="AI787" i="1"/>
  <c r="AH787" i="1"/>
  <c r="AG787" i="1"/>
  <c r="AD787" i="1"/>
  <c r="AL787" i="1" s="1"/>
  <c r="C787" i="1"/>
  <c r="AI786" i="1"/>
  <c r="AH786" i="1"/>
  <c r="AG786" i="1"/>
  <c r="AD786" i="1"/>
  <c r="AM786" i="1" s="1"/>
  <c r="C786" i="1"/>
  <c r="AI785" i="1"/>
  <c r="AH785" i="1"/>
  <c r="AG785" i="1"/>
  <c r="AD785" i="1"/>
  <c r="C785" i="1"/>
  <c r="AI784" i="1"/>
  <c r="AH784" i="1"/>
  <c r="AG784" i="1"/>
  <c r="AD784" i="1"/>
  <c r="AK784" i="1" s="1"/>
  <c r="C784" i="1"/>
  <c r="AI783" i="1"/>
  <c r="AH783" i="1"/>
  <c r="AG783" i="1"/>
  <c r="AD783" i="1"/>
  <c r="AL783" i="1" s="1"/>
  <c r="C783" i="1"/>
  <c r="AI782" i="1"/>
  <c r="AH782" i="1"/>
  <c r="AG782" i="1"/>
  <c r="AD782" i="1"/>
  <c r="AM782" i="1" s="1"/>
  <c r="C782" i="1"/>
  <c r="AI781" i="1"/>
  <c r="AH781" i="1"/>
  <c r="AG781" i="1"/>
  <c r="AD781" i="1"/>
  <c r="AJ781" i="1" s="1"/>
  <c r="C781" i="1"/>
  <c r="AI780" i="1"/>
  <c r="AH780" i="1"/>
  <c r="AG780" i="1"/>
  <c r="AD780" i="1"/>
  <c r="AK780" i="1" s="1"/>
  <c r="C780" i="1"/>
  <c r="AI779" i="1"/>
  <c r="AH779" i="1"/>
  <c r="AG779" i="1"/>
  <c r="AD779" i="1"/>
  <c r="AL779" i="1" s="1"/>
  <c r="C779" i="1"/>
  <c r="AI778" i="1"/>
  <c r="AH778" i="1"/>
  <c r="AG778" i="1"/>
  <c r="AD778" i="1"/>
  <c r="AM778" i="1" s="1"/>
  <c r="C778" i="1"/>
  <c r="AI777" i="1"/>
  <c r="AH777" i="1"/>
  <c r="AG777" i="1"/>
  <c r="AD777" i="1"/>
  <c r="C777" i="1"/>
  <c r="AI776" i="1"/>
  <c r="AH776" i="1"/>
  <c r="AG776" i="1"/>
  <c r="AD776" i="1"/>
  <c r="AK776" i="1" s="1"/>
  <c r="C776" i="1"/>
  <c r="AI775" i="1"/>
  <c r="AH775" i="1"/>
  <c r="AG775" i="1"/>
  <c r="AD775" i="1"/>
  <c r="AL775" i="1" s="1"/>
  <c r="C775" i="1"/>
  <c r="AI774" i="1"/>
  <c r="AH774" i="1"/>
  <c r="AG774" i="1"/>
  <c r="AD774" i="1"/>
  <c r="AM774" i="1" s="1"/>
  <c r="C774" i="1"/>
  <c r="AI773" i="1"/>
  <c r="AH773" i="1"/>
  <c r="AG773" i="1"/>
  <c r="AD773" i="1"/>
  <c r="AL773" i="1" s="1"/>
  <c r="C773" i="1"/>
  <c r="AI772" i="1"/>
  <c r="AH772" i="1"/>
  <c r="AG772" i="1"/>
  <c r="AD772" i="1"/>
  <c r="AK772" i="1" s="1"/>
  <c r="C772" i="1"/>
  <c r="AI771" i="1"/>
  <c r="AH771" i="1"/>
  <c r="AG771" i="1"/>
  <c r="AD771" i="1"/>
  <c r="AL771" i="1" s="1"/>
  <c r="C771" i="1"/>
  <c r="AI770" i="1"/>
  <c r="AH770" i="1"/>
  <c r="AG770" i="1"/>
  <c r="AD770" i="1"/>
  <c r="AM770" i="1" s="1"/>
  <c r="C770" i="1"/>
  <c r="AI769" i="1"/>
  <c r="AH769" i="1"/>
  <c r="AG769" i="1"/>
  <c r="AD769" i="1"/>
  <c r="C769" i="1"/>
  <c r="AI768" i="1"/>
  <c r="AH768" i="1"/>
  <c r="AG768" i="1"/>
  <c r="AD768" i="1"/>
  <c r="AK768" i="1" s="1"/>
  <c r="C768" i="1"/>
  <c r="AI767" i="1"/>
  <c r="AH767" i="1"/>
  <c r="AG767" i="1"/>
  <c r="AD767" i="1"/>
  <c r="AL767" i="1" s="1"/>
  <c r="C767" i="1"/>
  <c r="AI766" i="1"/>
  <c r="AH766" i="1"/>
  <c r="AG766" i="1"/>
  <c r="AD766" i="1"/>
  <c r="AM766" i="1" s="1"/>
  <c r="C766" i="1"/>
  <c r="AI765" i="1"/>
  <c r="AH765" i="1"/>
  <c r="AG765" i="1"/>
  <c r="AD765" i="1"/>
  <c r="AL765" i="1" s="1"/>
  <c r="C765" i="1"/>
  <c r="AI764" i="1"/>
  <c r="AH764" i="1"/>
  <c r="AG764" i="1"/>
  <c r="AD764" i="1"/>
  <c r="AK764" i="1" s="1"/>
  <c r="C764" i="1"/>
  <c r="AI763" i="1"/>
  <c r="AH763" i="1"/>
  <c r="AG763" i="1"/>
  <c r="AD763" i="1"/>
  <c r="AL763" i="1" s="1"/>
  <c r="C763" i="1"/>
  <c r="AI762" i="1"/>
  <c r="AH762" i="1"/>
  <c r="AG762" i="1"/>
  <c r="AD762" i="1"/>
  <c r="AM762" i="1" s="1"/>
  <c r="C762" i="1"/>
  <c r="AI761" i="1"/>
  <c r="AH761" i="1"/>
  <c r="AG761" i="1"/>
  <c r="AD761" i="1"/>
  <c r="C761" i="1"/>
  <c r="AI760" i="1"/>
  <c r="AH760" i="1"/>
  <c r="AG760" i="1"/>
  <c r="AD760" i="1"/>
  <c r="AK760" i="1" s="1"/>
  <c r="C760" i="1"/>
  <c r="AI759" i="1"/>
  <c r="AH759" i="1"/>
  <c r="AG759" i="1"/>
  <c r="AD759" i="1"/>
  <c r="AL759" i="1" s="1"/>
  <c r="C759" i="1"/>
  <c r="AI758" i="1"/>
  <c r="AH758" i="1"/>
  <c r="AG758" i="1"/>
  <c r="AD758" i="1"/>
  <c r="C758" i="1"/>
  <c r="AI757" i="1"/>
  <c r="AH757" i="1"/>
  <c r="AG757" i="1"/>
  <c r="AD757" i="1"/>
  <c r="AL757" i="1" s="1"/>
  <c r="C757" i="1"/>
  <c r="AI756" i="1"/>
  <c r="AH756" i="1"/>
  <c r="AG756" i="1"/>
  <c r="AD756" i="1"/>
  <c r="AK756" i="1" s="1"/>
  <c r="C756" i="1"/>
  <c r="AI755" i="1"/>
  <c r="AH755" i="1"/>
  <c r="AG755" i="1"/>
  <c r="AD755" i="1"/>
  <c r="AL755" i="1" s="1"/>
  <c r="C755" i="1"/>
  <c r="AI754" i="1"/>
  <c r="AH754" i="1"/>
  <c r="AG754" i="1"/>
  <c r="AD754" i="1"/>
  <c r="AM754" i="1" s="1"/>
  <c r="C754" i="1"/>
  <c r="AI753" i="1"/>
  <c r="AH753" i="1"/>
  <c r="AG753" i="1"/>
  <c r="AD753" i="1"/>
  <c r="C753" i="1"/>
  <c r="AI752" i="1"/>
  <c r="AH752" i="1"/>
  <c r="AG752" i="1"/>
  <c r="AD752" i="1"/>
  <c r="AK752" i="1" s="1"/>
  <c r="C752" i="1"/>
  <c r="AI751" i="1"/>
  <c r="AH751" i="1"/>
  <c r="AG751" i="1"/>
  <c r="AD751" i="1"/>
  <c r="AL751" i="1" s="1"/>
  <c r="C751" i="1"/>
  <c r="AI750" i="1"/>
  <c r="AH750" i="1"/>
  <c r="AG750" i="1"/>
  <c r="AD750" i="1"/>
  <c r="AM750" i="1" s="1"/>
  <c r="C750" i="1"/>
  <c r="AI749" i="1"/>
  <c r="AH749" i="1"/>
  <c r="AG749" i="1"/>
  <c r="AD749" i="1"/>
  <c r="AL749" i="1" s="1"/>
  <c r="C749" i="1"/>
  <c r="AI748" i="1"/>
  <c r="AH748" i="1"/>
  <c r="AG748" i="1"/>
  <c r="AD748" i="1"/>
  <c r="AK748" i="1" s="1"/>
  <c r="C748" i="1"/>
  <c r="AI747" i="1"/>
  <c r="AH747" i="1"/>
  <c r="AG747" i="1"/>
  <c r="AD747" i="1"/>
  <c r="AL747" i="1" s="1"/>
  <c r="C747" i="1"/>
  <c r="AI746" i="1"/>
  <c r="AH746" i="1"/>
  <c r="AG746" i="1"/>
  <c r="AD746" i="1"/>
  <c r="AM746" i="1" s="1"/>
  <c r="C746" i="1"/>
  <c r="AI745" i="1"/>
  <c r="AH745" i="1"/>
  <c r="AG745" i="1"/>
  <c r="AD745" i="1"/>
  <c r="C745" i="1"/>
  <c r="AI744" i="1"/>
  <c r="AH744" i="1"/>
  <c r="AG744" i="1"/>
  <c r="AD744" i="1"/>
  <c r="AK744" i="1" s="1"/>
  <c r="C744" i="1"/>
  <c r="AI743" i="1"/>
  <c r="AH743" i="1"/>
  <c r="AG743" i="1"/>
  <c r="AD743" i="1"/>
  <c r="AL743" i="1" s="1"/>
  <c r="C743" i="1"/>
  <c r="AI742" i="1"/>
  <c r="AH742" i="1"/>
  <c r="AG742" i="1"/>
  <c r="AD742" i="1"/>
  <c r="AM742" i="1" s="1"/>
  <c r="C742" i="1"/>
  <c r="AI741" i="1"/>
  <c r="AH741" i="1"/>
  <c r="AG741" i="1"/>
  <c r="AD741" i="1"/>
  <c r="AM741" i="1" s="1"/>
  <c r="C741" i="1"/>
  <c r="AI740" i="1"/>
  <c r="AH740" i="1"/>
  <c r="AG740" i="1"/>
  <c r="AD740" i="1"/>
  <c r="AK740" i="1" s="1"/>
  <c r="C740" i="1"/>
  <c r="AI739" i="1"/>
  <c r="AH739" i="1"/>
  <c r="AG739" i="1"/>
  <c r="AD739" i="1"/>
  <c r="AL739" i="1" s="1"/>
  <c r="C739" i="1"/>
  <c r="AI738" i="1"/>
  <c r="AH738" i="1"/>
  <c r="AG738" i="1"/>
  <c r="AD738" i="1"/>
  <c r="AM738" i="1" s="1"/>
  <c r="C738" i="1"/>
  <c r="AI737" i="1"/>
  <c r="AH737" i="1"/>
  <c r="AG737" i="1"/>
  <c r="AD737" i="1"/>
  <c r="C737" i="1"/>
  <c r="AI736" i="1"/>
  <c r="AH736" i="1"/>
  <c r="AG736" i="1"/>
  <c r="AD736" i="1"/>
  <c r="C736" i="1"/>
  <c r="AI735" i="1"/>
  <c r="AH735" i="1"/>
  <c r="AG735" i="1"/>
  <c r="AD735" i="1"/>
  <c r="C735" i="1"/>
  <c r="AI734" i="1"/>
  <c r="AH734" i="1"/>
  <c r="AG734" i="1"/>
  <c r="AD734" i="1"/>
  <c r="C734" i="1"/>
  <c r="AI733" i="1"/>
  <c r="AH733" i="1"/>
  <c r="AG733" i="1"/>
  <c r="AD733" i="1"/>
  <c r="AK733" i="1" s="1"/>
  <c r="C733" i="1"/>
  <c r="AI732" i="1"/>
  <c r="AH732" i="1"/>
  <c r="AG732" i="1"/>
  <c r="AD732" i="1"/>
  <c r="AJ732" i="1" s="1"/>
  <c r="C732" i="1"/>
  <c r="AI731" i="1"/>
  <c r="AH731" i="1"/>
  <c r="AG731" i="1"/>
  <c r="AD731" i="1"/>
  <c r="AK731" i="1" s="1"/>
  <c r="C731" i="1"/>
  <c r="AI730" i="1"/>
  <c r="AH730" i="1"/>
  <c r="AG730" i="1"/>
  <c r="AD730" i="1"/>
  <c r="C730" i="1"/>
  <c r="AI729" i="1"/>
  <c r="AH729" i="1"/>
  <c r="AG729" i="1"/>
  <c r="AD729" i="1"/>
  <c r="C729" i="1"/>
  <c r="AI728" i="1"/>
  <c r="AH728" i="1"/>
  <c r="AG728" i="1"/>
  <c r="AD728" i="1"/>
  <c r="C728" i="1"/>
  <c r="AI727" i="1"/>
  <c r="AH727" i="1"/>
  <c r="AG727" i="1"/>
  <c r="AD727" i="1"/>
  <c r="AK727" i="1" s="1"/>
  <c r="C727" i="1"/>
  <c r="AI726" i="1"/>
  <c r="AH726" i="1"/>
  <c r="AG726" i="1"/>
  <c r="AD726" i="1"/>
  <c r="C726" i="1"/>
  <c r="AI725" i="1"/>
  <c r="AH725" i="1"/>
  <c r="AG725" i="1"/>
  <c r="AD725" i="1"/>
  <c r="C725" i="1"/>
  <c r="AI724" i="1"/>
  <c r="AH724" i="1"/>
  <c r="AG724" i="1"/>
  <c r="AD724" i="1"/>
  <c r="C724" i="1"/>
  <c r="AI723" i="1"/>
  <c r="AH723" i="1"/>
  <c r="AG723" i="1"/>
  <c r="AD723" i="1"/>
  <c r="C723" i="1"/>
  <c r="AI722" i="1"/>
  <c r="AH722" i="1"/>
  <c r="AG722" i="1"/>
  <c r="AD722" i="1"/>
  <c r="AM722" i="1" s="1"/>
  <c r="C722" i="1"/>
  <c r="AI721" i="1"/>
  <c r="AH721" i="1"/>
  <c r="AG721" i="1"/>
  <c r="AD721" i="1"/>
  <c r="C721" i="1"/>
  <c r="AI720" i="1"/>
  <c r="AH720" i="1"/>
  <c r="AG720" i="1"/>
  <c r="AD720" i="1"/>
  <c r="AJ720" i="1" s="1"/>
  <c r="C720" i="1"/>
  <c r="AI719" i="1"/>
  <c r="AH719" i="1"/>
  <c r="AG719" i="1"/>
  <c r="AD719" i="1"/>
  <c r="AK719" i="1" s="1"/>
  <c r="C719" i="1"/>
  <c r="AI718" i="1"/>
  <c r="AH718" i="1"/>
  <c r="AG718" i="1"/>
  <c r="AD718" i="1"/>
  <c r="C718" i="1"/>
  <c r="AI717" i="1"/>
  <c r="AH717" i="1"/>
  <c r="AG717" i="1"/>
  <c r="AD717" i="1"/>
  <c r="AK717" i="1" s="1"/>
  <c r="C717" i="1"/>
  <c r="AI716" i="1"/>
  <c r="AH716" i="1"/>
  <c r="AG716" i="1"/>
  <c r="AD716" i="1"/>
  <c r="AM716" i="1" s="1"/>
  <c r="C716" i="1"/>
  <c r="AI715" i="1"/>
  <c r="AH715" i="1"/>
  <c r="AG715" i="1"/>
  <c r="AD715" i="1"/>
  <c r="C715" i="1"/>
  <c r="AI714" i="1"/>
  <c r="AH714" i="1"/>
  <c r="AG714" i="1"/>
  <c r="AD714" i="1"/>
  <c r="C714" i="1"/>
  <c r="AI713" i="1"/>
  <c r="AH713" i="1"/>
  <c r="AG713" i="1"/>
  <c r="AD713" i="1"/>
  <c r="C713" i="1"/>
  <c r="AI712" i="1"/>
  <c r="AH712" i="1"/>
  <c r="AG712" i="1"/>
  <c r="AD712" i="1"/>
  <c r="AJ712" i="1" s="1"/>
  <c r="C712" i="1"/>
  <c r="AI711" i="1"/>
  <c r="AH711" i="1"/>
  <c r="AG711" i="1"/>
  <c r="AD711" i="1"/>
  <c r="C711" i="1"/>
  <c r="AI710" i="1"/>
  <c r="AH710" i="1"/>
  <c r="AG710" i="1"/>
  <c r="AD710" i="1"/>
  <c r="C710" i="1"/>
  <c r="AI709" i="1"/>
  <c r="AH709" i="1"/>
  <c r="AG709" i="1"/>
  <c r="AD709" i="1"/>
  <c r="C709" i="1"/>
  <c r="AI708" i="1"/>
  <c r="AH708" i="1"/>
  <c r="AG708" i="1"/>
  <c r="AD708" i="1"/>
  <c r="AM708" i="1" s="1"/>
  <c r="C708" i="1"/>
  <c r="AI707" i="1"/>
  <c r="AH707" i="1"/>
  <c r="AG707" i="1"/>
  <c r="AD707" i="1"/>
  <c r="AK707" i="1" s="1"/>
  <c r="C707" i="1"/>
  <c r="AI706" i="1"/>
  <c r="AH706" i="1"/>
  <c r="AG706" i="1"/>
  <c r="AD706" i="1"/>
  <c r="AM706" i="1" s="1"/>
  <c r="C706" i="1"/>
  <c r="AI705" i="1"/>
  <c r="AH705" i="1"/>
  <c r="AG705" i="1"/>
  <c r="AD705" i="1"/>
  <c r="C705" i="1"/>
  <c r="AI704" i="1"/>
  <c r="AH704" i="1"/>
  <c r="AG704" i="1"/>
  <c r="AD704" i="1"/>
  <c r="AL704" i="1" s="1"/>
  <c r="C704" i="1"/>
  <c r="AI703" i="1"/>
  <c r="AH703" i="1"/>
  <c r="AG703" i="1"/>
  <c r="AD703" i="1"/>
  <c r="C703" i="1"/>
  <c r="AI702" i="1"/>
  <c r="AH702" i="1"/>
  <c r="AG702" i="1"/>
  <c r="AD702" i="1"/>
  <c r="C702" i="1"/>
  <c r="AI701" i="1"/>
  <c r="AH701" i="1"/>
  <c r="AG701" i="1"/>
  <c r="AD701" i="1"/>
  <c r="AK701" i="1" s="1"/>
  <c r="C701" i="1"/>
  <c r="AI700" i="1"/>
  <c r="AH700" i="1"/>
  <c r="AG700" i="1"/>
  <c r="AD700" i="1"/>
  <c r="AL700" i="1" s="1"/>
  <c r="C700" i="1"/>
  <c r="AI699" i="1"/>
  <c r="AH699" i="1"/>
  <c r="AG699" i="1"/>
  <c r="AD699" i="1"/>
  <c r="AK699" i="1" s="1"/>
  <c r="C699" i="1"/>
  <c r="AI698" i="1"/>
  <c r="AH698" i="1"/>
  <c r="AG698" i="1"/>
  <c r="AD698" i="1"/>
  <c r="C698" i="1"/>
  <c r="AI697" i="1"/>
  <c r="AH697" i="1"/>
  <c r="AG697" i="1"/>
  <c r="AD697" i="1"/>
  <c r="C697" i="1"/>
  <c r="AI696" i="1"/>
  <c r="AH696" i="1"/>
  <c r="AG696" i="1"/>
  <c r="AD696" i="1"/>
  <c r="AJ696" i="1" s="1"/>
  <c r="C696" i="1"/>
  <c r="AI695" i="1"/>
  <c r="AH695" i="1"/>
  <c r="AG695" i="1"/>
  <c r="AD695" i="1"/>
  <c r="AK695" i="1" s="1"/>
  <c r="C695" i="1"/>
  <c r="AI694" i="1"/>
  <c r="AH694" i="1"/>
  <c r="AG694" i="1"/>
  <c r="AD694" i="1"/>
  <c r="C694" i="1"/>
  <c r="AI693" i="1"/>
  <c r="AH693" i="1"/>
  <c r="AG693" i="1"/>
  <c r="AD693" i="1"/>
  <c r="C693" i="1"/>
  <c r="AI692" i="1"/>
  <c r="AH692" i="1"/>
  <c r="AG692" i="1"/>
  <c r="AD692" i="1"/>
  <c r="C692" i="1"/>
  <c r="AI691" i="1"/>
  <c r="AH691" i="1"/>
  <c r="AG691" i="1"/>
  <c r="AD691" i="1"/>
  <c r="AK691" i="1" s="1"/>
  <c r="C691" i="1"/>
  <c r="AI690" i="1"/>
  <c r="AH690" i="1"/>
  <c r="AG690" i="1"/>
  <c r="AD690" i="1"/>
  <c r="AM690" i="1" s="1"/>
  <c r="C690" i="1"/>
  <c r="AI689" i="1"/>
  <c r="AH689" i="1"/>
  <c r="AG689" i="1"/>
  <c r="AD689" i="1"/>
  <c r="C689" i="1"/>
  <c r="AI688" i="1"/>
  <c r="AH688" i="1"/>
  <c r="AG688" i="1"/>
  <c r="AD688" i="1"/>
  <c r="AM688" i="1" s="1"/>
  <c r="C688" i="1"/>
  <c r="AI687" i="1"/>
  <c r="AH687" i="1"/>
  <c r="AG687" i="1"/>
  <c r="AD687" i="1"/>
  <c r="C687" i="1"/>
  <c r="AI686" i="1"/>
  <c r="AH686" i="1"/>
  <c r="AG686" i="1"/>
  <c r="AD686" i="1"/>
  <c r="C686" i="1"/>
  <c r="AI685" i="1"/>
  <c r="AH685" i="1"/>
  <c r="AG685" i="1"/>
  <c r="AD685" i="1"/>
  <c r="AK685" i="1" s="1"/>
  <c r="C685" i="1"/>
  <c r="AI684" i="1"/>
  <c r="AH684" i="1"/>
  <c r="AG684" i="1"/>
  <c r="AD684" i="1"/>
  <c r="C684" i="1"/>
  <c r="AI683" i="1"/>
  <c r="AH683" i="1"/>
  <c r="AG683" i="1"/>
  <c r="AD683" i="1"/>
  <c r="AK683" i="1" s="1"/>
  <c r="C683" i="1"/>
  <c r="AI682" i="1"/>
  <c r="AH682" i="1"/>
  <c r="AG682" i="1"/>
  <c r="AD682" i="1"/>
  <c r="C682" i="1"/>
  <c r="AI681" i="1"/>
  <c r="AH681" i="1"/>
  <c r="AG681" i="1"/>
  <c r="AD681" i="1"/>
  <c r="C681" i="1"/>
  <c r="AI680" i="1"/>
  <c r="AH680" i="1"/>
  <c r="AG680" i="1"/>
  <c r="AD680" i="1"/>
  <c r="C680" i="1"/>
  <c r="AI679" i="1"/>
  <c r="AH679" i="1"/>
  <c r="AG679" i="1"/>
  <c r="AD679" i="1"/>
  <c r="C679" i="1"/>
  <c r="AI678" i="1"/>
  <c r="AH678" i="1"/>
  <c r="AG678" i="1"/>
  <c r="AD678" i="1"/>
  <c r="C678" i="1"/>
  <c r="AI677" i="1"/>
  <c r="AH677" i="1"/>
  <c r="AG677" i="1"/>
  <c r="AD677" i="1"/>
  <c r="C677" i="1"/>
  <c r="AI676" i="1"/>
  <c r="AH676" i="1"/>
  <c r="AG676" i="1"/>
  <c r="AD676" i="1"/>
  <c r="C676" i="1"/>
  <c r="AI675" i="1"/>
  <c r="AH675" i="1"/>
  <c r="AG675" i="1"/>
  <c r="AD675" i="1"/>
  <c r="AK675" i="1" s="1"/>
  <c r="C675" i="1"/>
  <c r="AI674" i="1"/>
  <c r="AH674" i="1"/>
  <c r="AG674" i="1"/>
  <c r="AD674" i="1"/>
  <c r="AM674" i="1" s="1"/>
  <c r="C674" i="1"/>
  <c r="AI673" i="1"/>
  <c r="AH673" i="1"/>
  <c r="AG673" i="1"/>
  <c r="AD673" i="1"/>
  <c r="C673" i="1"/>
  <c r="AI672" i="1"/>
  <c r="AH672" i="1"/>
  <c r="AG672" i="1"/>
  <c r="AD672" i="1"/>
  <c r="C672" i="1"/>
  <c r="AI671" i="1"/>
  <c r="AH671" i="1"/>
  <c r="AG671" i="1"/>
  <c r="AD671" i="1"/>
  <c r="AK671" i="1" s="1"/>
  <c r="C671" i="1"/>
  <c r="AI670" i="1"/>
  <c r="AH670" i="1"/>
  <c r="AG670" i="1"/>
  <c r="AD670" i="1"/>
  <c r="C670" i="1"/>
  <c r="AI669" i="1"/>
  <c r="AH669" i="1"/>
  <c r="AG669" i="1"/>
  <c r="AD669" i="1"/>
  <c r="AK669" i="1" s="1"/>
  <c r="C669" i="1"/>
  <c r="AI668" i="1"/>
  <c r="AH668" i="1"/>
  <c r="AG668" i="1"/>
  <c r="AD668" i="1"/>
  <c r="AK668" i="1" s="1"/>
  <c r="C668" i="1"/>
  <c r="AI667" i="1"/>
  <c r="AH667" i="1"/>
  <c r="AG667" i="1"/>
  <c r="AD667" i="1"/>
  <c r="C667" i="1"/>
  <c r="AI666" i="1"/>
  <c r="AH666" i="1"/>
  <c r="AG666" i="1"/>
  <c r="AD666" i="1"/>
  <c r="C666" i="1"/>
  <c r="AI665" i="1"/>
  <c r="AH665" i="1"/>
  <c r="AG665" i="1"/>
  <c r="AD665" i="1"/>
  <c r="C665" i="1"/>
  <c r="AI664" i="1"/>
  <c r="AH664" i="1"/>
  <c r="AG664" i="1"/>
  <c r="AD664" i="1"/>
  <c r="AJ664" i="1" s="1"/>
  <c r="C664" i="1"/>
  <c r="AI663" i="1"/>
  <c r="AH663" i="1"/>
  <c r="AG663" i="1"/>
  <c r="AD663" i="1"/>
  <c r="AM663" i="1" s="1"/>
  <c r="C663" i="1"/>
  <c r="AI662" i="1"/>
  <c r="AH662" i="1"/>
  <c r="AG662" i="1"/>
  <c r="AD662" i="1"/>
  <c r="C662" i="1"/>
  <c r="AI661" i="1"/>
  <c r="AH661" i="1"/>
  <c r="AG661" i="1"/>
  <c r="AD661" i="1"/>
  <c r="AM661" i="1" s="1"/>
  <c r="C661" i="1"/>
  <c r="AI660" i="1"/>
  <c r="AH660" i="1"/>
  <c r="AG660" i="1"/>
  <c r="AD660" i="1"/>
  <c r="C660" i="1"/>
  <c r="AI659" i="1"/>
  <c r="AH659" i="1"/>
  <c r="AG659" i="1"/>
  <c r="AD659" i="1"/>
  <c r="AK659" i="1" s="1"/>
  <c r="C659" i="1"/>
  <c r="AI658" i="1"/>
  <c r="AH658" i="1"/>
  <c r="AG658" i="1"/>
  <c r="AD658" i="1"/>
  <c r="AL658" i="1" s="1"/>
  <c r="C658" i="1"/>
  <c r="AI657" i="1"/>
  <c r="AH657" i="1"/>
  <c r="AG657" i="1"/>
  <c r="AD657" i="1"/>
  <c r="C657" i="1"/>
  <c r="AI656" i="1"/>
  <c r="AH656" i="1"/>
  <c r="AG656" i="1"/>
  <c r="AD656" i="1"/>
  <c r="C656" i="1"/>
  <c r="AI655" i="1"/>
  <c r="AH655" i="1"/>
  <c r="AG655" i="1"/>
  <c r="AD655" i="1"/>
  <c r="AK655" i="1" s="1"/>
  <c r="C655" i="1"/>
  <c r="AI654" i="1"/>
  <c r="AH654" i="1"/>
  <c r="AG654" i="1"/>
  <c r="AD654" i="1"/>
  <c r="AL654" i="1" s="1"/>
  <c r="C654" i="1"/>
  <c r="AI653" i="1"/>
  <c r="AH653" i="1"/>
  <c r="AG653" i="1"/>
  <c r="AD653" i="1"/>
  <c r="AM653" i="1" s="1"/>
  <c r="C653" i="1"/>
  <c r="AI652" i="1"/>
  <c r="AH652" i="1"/>
  <c r="AG652" i="1"/>
  <c r="AD652" i="1"/>
  <c r="AM652" i="1" s="1"/>
  <c r="C652" i="1"/>
  <c r="AI651" i="1"/>
  <c r="AH651" i="1"/>
  <c r="AG651" i="1"/>
  <c r="AD651" i="1"/>
  <c r="C651" i="1"/>
  <c r="AI650" i="1"/>
  <c r="AH650" i="1"/>
  <c r="AG650" i="1"/>
  <c r="AD650" i="1"/>
  <c r="AL650" i="1" s="1"/>
  <c r="C650" i="1"/>
  <c r="AI649" i="1"/>
  <c r="AH649" i="1"/>
  <c r="AG649" i="1"/>
  <c r="AD649" i="1"/>
  <c r="AM649" i="1" s="1"/>
  <c r="C649" i="1"/>
  <c r="AI648" i="1"/>
  <c r="AH648" i="1"/>
  <c r="AG648" i="1"/>
  <c r="AD648" i="1"/>
  <c r="C648" i="1"/>
  <c r="AI647" i="1"/>
  <c r="AH647" i="1"/>
  <c r="AG647" i="1"/>
  <c r="AD647" i="1"/>
  <c r="AK647" i="1" s="1"/>
  <c r="C647" i="1"/>
  <c r="AI646" i="1"/>
  <c r="AH646" i="1"/>
  <c r="AG646" i="1"/>
  <c r="AD646" i="1"/>
  <c r="C646" i="1"/>
  <c r="AI645" i="1"/>
  <c r="AH645" i="1"/>
  <c r="AG645" i="1"/>
  <c r="AD645" i="1"/>
  <c r="AM645" i="1" s="1"/>
  <c r="C645" i="1"/>
  <c r="AI644" i="1"/>
  <c r="AH644" i="1"/>
  <c r="AG644" i="1"/>
  <c r="AD644" i="1"/>
  <c r="C644" i="1"/>
  <c r="AI643" i="1"/>
  <c r="AH643" i="1"/>
  <c r="AG643" i="1"/>
  <c r="AD643" i="1"/>
  <c r="AK643" i="1" s="1"/>
  <c r="C643" i="1"/>
  <c r="AI642" i="1"/>
  <c r="AH642" i="1"/>
  <c r="AG642" i="1"/>
  <c r="AD642" i="1"/>
  <c r="AL642" i="1" s="1"/>
  <c r="C642" i="1"/>
  <c r="AI641" i="1"/>
  <c r="AH641" i="1"/>
  <c r="AG641" i="1"/>
  <c r="AD641" i="1"/>
  <c r="C641" i="1"/>
  <c r="AI640" i="1"/>
  <c r="AH640" i="1"/>
  <c r="AG640" i="1"/>
  <c r="AD640" i="1"/>
  <c r="C640" i="1"/>
  <c r="AI639" i="1"/>
  <c r="AH639" i="1"/>
  <c r="AG639" i="1"/>
  <c r="AD639" i="1"/>
  <c r="AK639" i="1" s="1"/>
  <c r="C639" i="1"/>
  <c r="AI638" i="1"/>
  <c r="AH638" i="1"/>
  <c r="AG638" i="1"/>
  <c r="AD638" i="1"/>
  <c r="AL638" i="1" s="1"/>
  <c r="C638" i="1"/>
  <c r="AI637" i="1"/>
  <c r="AH637" i="1"/>
  <c r="AG637" i="1"/>
  <c r="AD637" i="1"/>
  <c r="C637" i="1"/>
  <c r="AI636" i="1"/>
  <c r="AH636" i="1"/>
  <c r="AG636" i="1"/>
  <c r="AD636" i="1"/>
  <c r="C636" i="1"/>
  <c r="AI635" i="1"/>
  <c r="AH635" i="1"/>
  <c r="AG635" i="1"/>
  <c r="AD635" i="1"/>
  <c r="C635" i="1"/>
  <c r="AI634" i="1"/>
  <c r="AH634" i="1"/>
  <c r="AG634" i="1"/>
  <c r="AD634" i="1"/>
  <c r="AL634" i="1" s="1"/>
  <c r="C634" i="1"/>
  <c r="AI633" i="1"/>
  <c r="AH633" i="1"/>
  <c r="AG633" i="1"/>
  <c r="AD633" i="1"/>
  <c r="AM633" i="1" s="1"/>
  <c r="C633" i="1"/>
  <c r="AI632" i="1"/>
  <c r="AH632" i="1"/>
  <c r="AG632" i="1"/>
  <c r="AD632" i="1"/>
  <c r="C632" i="1"/>
  <c r="AI631" i="1"/>
  <c r="AH631" i="1"/>
  <c r="AG631" i="1"/>
  <c r="AD631" i="1"/>
  <c r="AK631" i="1" s="1"/>
  <c r="C631" i="1"/>
  <c r="AI630" i="1"/>
  <c r="AH630" i="1"/>
  <c r="AG630" i="1"/>
  <c r="AD630" i="1"/>
  <c r="C630" i="1"/>
  <c r="AI629" i="1"/>
  <c r="AH629" i="1"/>
  <c r="AG629" i="1"/>
  <c r="AD629" i="1"/>
  <c r="AM629" i="1" s="1"/>
  <c r="C629" i="1"/>
  <c r="AI628" i="1"/>
  <c r="AH628" i="1"/>
  <c r="AG628" i="1"/>
  <c r="AD628" i="1"/>
  <c r="AJ628" i="1" s="1"/>
  <c r="C628" i="1"/>
  <c r="AI627" i="1"/>
  <c r="AH627" i="1"/>
  <c r="AG627" i="1"/>
  <c r="AD627" i="1"/>
  <c r="AK627" i="1" s="1"/>
  <c r="C627" i="1"/>
  <c r="AI626" i="1"/>
  <c r="AH626" i="1"/>
  <c r="AG626" i="1"/>
  <c r="AD626" i="1"/>
  <c r="AL626" i="1" s="1"/>
  <c r="C626" i="1"/>
  <c r="AI625" i="1"/>
  <c r="AH625" i="1"/>
  <c r="AG625" i="1"/>
  <c r="AD625" i="1"/>
  <c r="C625" i="1"/>
  <c r="AI624" i="1"/>
  <c r="AH624" i="1"/>
  <c r="AG624" i="1"/>
  <c r="AD624" i="1"/>
  <c r="C624" i="1"/>
  <c r="AI623" i="1"/>
  <c r="AH623" i="1"/>
  <c r="AG623" i="1"/>
  <c r="AD623" i="1"/>
  <c r="AK623" i="1" s="1"/>
  <c r="C623" i="1"/>
  <c r="AI622" i="1"/>
  <c r="AH622" i="1"/>
  <c r="AG622" i="1"/>
  <c r="AD622" i="1"/>
  <c r="AL622" i="1" s="1"/>
  <c r="C622" i="1"/>
  <c r="AI621" i="1"/>
  <c r="AH621" i="1"/>
  <c r="AG621" i="1"/>
  <c r="AD621" i="1"/>
  <c r="AM621" i="1" s="1"/>
  <c r="C621" i="1"/>
  <c r="AI620" i="1"/>
  <c r="AH620" i="1"/>
  <c r="AG620" i="1"/>
  <c r="AD620" i="1"/>
  <c r="AL620" i="1" s="1"/>
  <c r="C620" i="1"/>
  <c r="AI619" i="1"/>
  <c r="AH619" i="1"/>
  <c r="AG619" i="1"/>
  <c r="AD619" i="1"/>
  <c r="C619" i="1"/>
  <c r="AI618" i="1"/>
  <c r="AH618" i="1"/>
  <c r="AG618" i="1"/>
  <c r="AD618" i="1"/>
  <c r="AL618" i="1" s="1"/>
  <c r="C618" i="1"/>
  <c r="AI617" i="1"/>
  <c r="AH617" i="1"/>
  <c r="AG617" i="1"/>
  <c r="AD617" i="1"/>
  <c r="AM617" i="1" s="1"/>
  <c r="C617" i="1"/>
  <c r="AI616" i="1"/>
  <c r="AH616" i="1"/>
  <c r="AG616" i="1"/>
  <c r="AD616" i="1"/>
  <c r="AL616" i="1" s="1"/>
  <c r="C616" i="1"/>
  <c r="AI615" i="1"/>
  <c r="AH615" i="1"/>
  <c r="AG615" i="1"/>
  <c r="AD615" i="1"/>
  <c r="AK615" i="1" s="1"/>
  <c r="C615" i="1"/>
  <c r="AI614" i="1"/>
  <c r="AH614" i="1"/>
  <c r="AG614" i="1"/>
  <c r="AD614" i="1"/>
  <c r="C614" i="1"/>
  <c r="AI613" i="1"/>
  <c r="AH613" i="1"/>
  <c r="AG613" i="1"/>
  <c r="AD613" i="1"/>
  <c r="AM613" i="1" s="1"/>
  <c r="C613" i="1"/>
  <c r="AI612" i="1"/>
  <c r="AH612" i="1"/>
  <c r="AG612" i="1"/>
  <c r="AD612" i="1"/>
  <c r="C612" i="1"/>
  <c r="AI611" i="1"/>
  <c r="AH611" i="1"/>
  <c r="AG611" i="1"/>
  <c r="AD611" i="1"/>
  <c r="AK611" i="1" s="1"/>
  <c r="C611" i="1"/>
  <c r="AI610" i="1"/>
  <c r="AH610" i="1"/>
  <c r="AG610" i="1"/>
  <c r="AD610" i="1"/>
  <c r="AL610" i="1" s="1"/>
  <c r="C610" i="1"/>
  <c r="AI609" i="1"/>
  <c r="AH609" i="1"/>
  <c r="AG609" i="1"/>
  <c r="AD609" i="1"/>
  <c r="AM609" i="1" s="1"/>
  <c r="C609" i="1"/>
  <c r="AI608" i="1"/>
  <c r="AH608" i="1"/>
  <c r="AG608" i="1"/>
  <c r="AD608" i="1"/>
  <c r="C608" i="1"/>
  <c r="AI607" i="1"/>
  <c r="AH607" i="1"/>
  <c r="AG607" i="1"/>
  <c r="AD607" i="1"/>
  <c r="AK607" i="1" s="1"/>
  <c r="C607" i="1"/>
  <c r="AI606" i="1"/>
  <c r="AH606" i="1"/>
  <c r="AG606" i="1"/>
  <c r="AD606" i="1"/>
  <c r="AL606" i="1" s="1"/>
  <c r="C606" i="1"/>
  <c r="AI605" i="1"/>
  <c r="AH605" i="1"/>
  <c r="AG605" i="1"/>
  <c r="AD605" i="1"/>
  <c r="C605" i="1"/>
  <c r="AI604" i="1"/>
  <c r="AH604" i="1"/>
  <c r="AG604" i="1"/>
  <c r="AD604" i="1"/>
  <c r="C604" i="1"/>
  <c r="AI603" i="1"/>
  <c r="AH603" i="1"/>
  <c r="AG603" i="1"/>
  <c r="AD603" i="1"/>
  <c r="AM603" i="1" s="1"/>
  <c r="C603" i="1"/>
  <c r="AI602" i="1"/>
  <c r="AH602" i="1"/>
  <c r="AG602" i="1"/>
  <c r="AD602" i="1"/>
  <c r="AL602" i="1" s="1"/>
  <c r="C602" i="1"/>
  <c r="AI601" i="1"/>
  <c r="AH601" i="1"/>
  <c r="AG601" i="1"/>
  <c r="AD601" i="1"/>
  <c r="AM601" i="1" s="1"/>
  <c r="C601" i="1"/>
  <c r="AI600" i="1"/>
  <c r="AH600" i="1"/>
  <c r="AG600" i="1"/>
  <c r="AD600" i="1"/>
  <c r="C600" i="1"/>
  <c r="AI599" i="1"/>
  <c r="AH599" i="1"/>
  <c r="AG599" i="1"/>
  <c r="AD599" i="1"/>
  <c r="C599" i="1"/>
  <c r="AI598" i="1"/>
  <c r="AH598" i="1"/>
  <c r="AG598" i="1"/>
  <c r="AD598" i="1"/>
  <c r="AL598" i="1" s="1"/>
  <c r="C598" i="1"/>
  <c r="AI597" i="1"/>
  <c r="AH597" i="1"/>
  <c r="AG597" i="1"/>
  <c r="AD597" i="1"/>
  <c r="AM597" i="1" s="1"/>
  <c r="C597" i="1"/>
  <c r="AI596" i="1"/>
  <c r="AH596" i="1"/>
  <c r="AG596" i="1"/>
  <c r="AD596" i="1"/>
  <c r="AJ596" i="1" s="1"/>
  <c r="C596" i="1"/>
  <c r="AI595" i="1"/>
  <c r="AH595" i="1"/>
  <c r="AG595" i="1"/>
  <c r="AD595" i="1"/>
  <c r="C595" i="1"/>
  <c r="AI594" i="1"/>
  <c r="AH594" i="1"/>
  <c r="AG594" i="1"/>
  <c r="AD594" i="1"/>
  <c r="C594" i="1"/>
  <c r="AI593" i="1"/>
  <c r="AH593" i="1"/>
  <c r="AG593" i="1"/>
  <c r="AD593" i="1"/>
  <c r="AM593" i="1" s="1"/>
  <c r="C593" i="1"/>
  <c r="AI592" i="1"/>
  <c r="AH592" i="1"/>
  <c r="AG592" i="1"/>
  <c r="AD592" i="1"/>
  <c r="AM592" i="1" s="1"/>
  <c r="C592" i="1"/>
  <c r="AI591" i="1"/>
  <c r="AH591" i="1"/>
  <c r="AG591" i="1"/>
  <c r="AD591" i="1"/>
  <c r="AK591" i="1" s="1"/>
  <c r="C591" i="1"/>
  <c r="AI590" i="1"/>
  <c r="AH590" i="1"/>
  <c r="AG590" i="1"/>
  <c r="AD590" i="1"/>
  <c r="C590" i="1"/>
  <c r="AI589" i="1"/>
  <c r="AH589" i="1"/>
  <c r="AG589" i="1"/>
  <c r="AD589" i="1"/>
  <c r="AM589" i="1" s="1"/>
  <c r="C589" i="1"/>
  <c r="AI588" i="1"/>
  <c r="AH588" i="1"/>
  <c r="AG588" i="1"/>
  <c r="AD588" i="1"/>
  <c r="C588" i="1"/>
  <c r="AI587" i="1"/>
  <c r="AH587" i="1"/>
  <c r="AG587" i="1"/>
  <c r="AD587" i="1"/>
  <c r="C587" i="1"/>
  <c r="AI586" i="1"/>
  <c r="AH586" i="1"/>
  <c r="AG586" i="1"/>
  <c r="AD586" i="1"/>
  <c r="AL586" i="1" s="1"/>
  <c r="C586" i="1"/>
  <c r="AI585" i="1"/>
  <c r="AH585" i="1"/>
  <c r="AG585" i="1"/>
  <c r="AD585" i="1"/>
  <c r="AM585" i="1" s="1"/>
  <c r="C585" i="1"/>
  <c r="AI584" i="1"/>
  <c r="AH584" i="1"/>
  <c r="AG584" i="1"/>
  <c r="AD584" i="1"/>
  <c r="AL584" i="1" s="1"/>
  <c r="C584" i="1"/>
  <c r="AI583" i="1"/>
  <c r="AH583" i="1"/>
  <c r="AG583" i="1"/>
  <c r="AD583" i="1"/>
  <c r="C583" i="1"/>
  <c r="AI582" i="1"/>
  <c r="AH582" i="1"/>
  <c r="AG582" i="1"/>
  <c r="AD582" i="1"/>
  <c r="AL582" i="1" s="1"/>
  <c r="C582" i="1"/>
  <c r="AI581" i="1"/>
  <c r="AH581" i="1"/>
  <c r="AG581" i="1"/>
  <c r="AD581" i="1"/>
  <c r="AM581" i="1" s="1"/>
  <c r="C581" i="1"/>
  <c r="AI580" i="1"/>
  <c r="AH580" i="1"/>
  <c r="AG580" i="1"/>
  <c r="AD580" i="1"/>
  <c r="C580" i="1"/>
  <c r="AI579" i="1"/>
  <c r="AH579" i="1"/>
  <c r="AG579" i="1"/>
  <c r="AD579" i="1"/>
  <c r="C579" i="1"/>
  <c r="AI578" i="1"/>
  <c r="AH578" i="1"/>
  <c r="AG578" i="1"/>
  <c r="AD578" i="1"/>
  <c r="C578" i="1"/>
  <c r="AI577" i="1"/>
  <c r="AH577" i="1"/>
  <c r="AG577" i="1"/>
  <c r="AD577" i="1"/>
  <c r="AM577" i="1" s="1"/>
  <c r="C577" i="1"/>
  <c r="AI576" i="1"/>
  <c r="AH576" i="1"/>
  <c r="AG576" i="1"/>
  <c r="AD576" i="1"/>
  <c r="AJ576" i="1" s="1"/>
  <c r="C576" i="1"/>
  <c r="AI575" i="1"/>
  <c r="AH575" i="1"/>
  <c r="AG575" i="1"/>
  <c r="AD575" i="1"/>
  <c r="AK575" i="1" s="1"/>
  <c r="C575" i="1"/>
  <c r="AI574" i="1"/>
  <c r="AH574" i="1"/>
  <c r="AG574" i="1"/>
  <c r="AD574" i="1"/>
  <c r="AL574" i="1" s="1"/>
  <c r="C574" i="1"/>
  <c r="AI573" i="1"/>
  <c r="AH573" i="1"/>
  <c r="AG573" i="1"/>
  <c r="AD573" i="1"/>
  <c r="AM573" i="1" s="1"/>
  <c r="C573" i="1"/>
  <c r="AI572" i="1"/>
  <c r="AH572" i="1"/>
  <c r="AG572" i="1"/>
  <c r="AD572" i="1"/>
  <c r="C572" i="1"/>
  <c r="AI571" i="1"/>
  <c r="AH571" i="1"/>
  <c r="AG571" i="1"/>
  <c r="AD571" i="1"/>
  <c r="AM571" i="1" s="1"/>
  <c r="C571" i="1"/>
  <c r="AI570" i="1"/>
  <c r="AH570" i="1"/>
  <c r="AG570" i="1"/>
  <c r="AD570" i="1"/>
  <c r="AL570" i="1" s="1"/>
  <c r="C570" i="1"/>
  <c r="AI569" i="1"/>
  <c r="AH569" i="1"/>
  <c r="AG569" i="1"/>
  <c r="AD569" i="1"/>
  <c r="C569" i="1"/>
  <c r="AI568" i="1"/>
  <c r="AH568" i="1"/>
  <c r="AG568" i="1"/>
  <c r="AD568" i="1"/>
  <c r="C568" i="1"/>
  <c r="AI567" i="1"/>
  <c r="AH567" i="1"/>
  <c r="AG567" i="1"/>
  <c r="AD567" i="1"/>
  <c r="AK567" i="1" s="1"/>
  <c r="C567" i="1"/>
  <c r="AI566" i="1"/>
  <c r="AH566" i="1"/>
  <c r="AG566" i="1"/>
  <c r="AD566" i="1"/>
  <c r="AL566" i="1" s="1"/>
  <c r="C566" i="1"/>
  <c r="AI565" i="1"/>
  <c r="AH565" i="1"/>
  <c r="AG565" i="1"/>
  <c r="AD565" i="1"/>
  <c r="AM565" i="1" s="1"/>
  <c r="C565" i="1"/>
  <c r="AI564" i="1"/>
  <c r="AH564" i="1"/>
  <c r="AG564" i="1"/>
  <c r="AD564" i="1"/>
  <c r="C564" i="1"/>
  <c r="AI563" i="1"/>
  <c r="AH563" i="1"/>
  <c r="AG563" i="1"/>
  <c r="AD563" i="1"/>
  <c r="C563" i="1"/>
  <c r="AI562" i="1"/>
  <c r="AH562" i="1"/>
  <c r="AG562" i="1"/>
  <c r="AD562" i="1"/>
  <c r="AL562" i="1" s="1"/>
  <c r="C562" i="1"/>
  <c r="AI561" i="1"/>
  <c r="AH561" i="1"/>
  <c r="AG561" i="1"/>
  <c r="AD561" i="1"/>
  <c r="AM561" i="1" s="1"/>
  <c r="C561" i="1"/>
  <c r="AI560" i="1"/>
  <c r="AH560" i="1"/>
  <c r="AG560" i="1"/>
  <c r="AD560" i="1"/>
  <c r="C560" i="1"/>
  <c r="AI559" i="1"/>
  <c r="AH559" i="1"/>
  <c r="AG559" i="1"/>
  <c r="AD559" i="1"/>
  <c r="C559" i="1"/>
  <c r="AI558" i="1"/>
  <c r="AH558" i="1"/>
  <c r="AG558" i="1"/>
  <c r="AD558" i="1"/>
  <c r="C558" i="1"/>
  <c r="AI557" i="1"/>
  <c r="AH557" i="1"/>
  <c r="AG557" i="1"/>
  <c r="AD557" i="1"/>
  <c r="AM557" i="1" s="1"/>
  <c r="C557" i="1"/>
  <c r="AI556" i="1"/>
  <c r="AH556" i="1"/>
  <c r="AG556" i="1"/>
  <c r="AD556" i="1"/>
  <c r="AK556" i="1" s="1"/>
  <c r="C556" i="1"/>
  <c r="AI555" i="1"/>
  <c r="AH555" i="1"/>
  <c r="AG555" i="1"/>
  <c r="AD555" i="1"/>
  <c r="AK555" i="1" s="1"/>
  <c r="C555" i="1"/>
  <c r="AI554" i="1"/>
  <c r="AH554" i="1"/>
  <c r="AG554" i="1"/>
  <c r="AD554" i="1"/>
  <c r="C554" i="1"/>
  <c r="AI553" i="1"/>
  <c r="AH553" i="1"/>
  <c r="AG553" i="1"/>
  <c r="AD553" i="1"/>
  <c r="C553" i="1"/>
  <c r="AI552" i="1"/>
  <c r="AH552" i="1"/>
  <c r="AG552" i="1"/>
  <c r="AD552" i="1"/>
  <c r="C552" i="1"/>
  <c r="AI551" i="1"/>
  <c r="AH551" i="1"/>
  <c r="AG551" i="1"/>
  <c r="AD551" i="1"/>
  <c r="AK551" i="1" s="1"/>
  <c r="C551" i="1"/>
  <c r="AI550" i="1"/>
  <c r="AH550" i="1"/>
  <c r="AG550" i="1"/>
  <c r="AD550" i="1"/>
  <c r="AL550" i="1" s="1"/>
  <c r="C550" i="1"/>
  <c r="AI549" i="1"/>
  <c r="AH549" i="1"/>
  <c r="AG549" i="1"/>
  <c r="AD549" i="1"/>
  <c r="AM549" i="1" s="1"/>
  <c r="C549" i="1"/>
  <c r="AI548" i="1"/>
  <c r="AH548" i="1"/>
  <c r="AG548" i="1"/>
  <c r="AD548" i="1"/>
  <c r="AM548" i="1" s="1"/>
  <c r="C548" i="1"/>
  <c r="AI547" i="1"/>
  <c r="AH547" i="1"/>
  <c r="AG547" i="1"/>
  <c r="AD547" i="1"/>
  <c r="C547" i="1"/>
  <c r="AI546" i="1"/>
  <c r="AH546" i="1"/>
  <c r="AG546" i="1"/>
  <c r="AD546" i="1"/>
  <c r="AL546" i="1" s="1"/>
  <c r="C546" i="1"/>
  <c r="AI545" i="1"/>
  <c r="AH545" i="1"/>
  <c r="AG545" i="1"/>
  <c r="AD545" i="1"/>
  <c r="AM545" i="1" s="1"/>
  <c r="C545" i="1"/>
  <c r="AI544" i="1"/>
  <c r="AH544" i="1"/>
  <c r="AG544" i="1"/>
  <c r="AD544" i="1"/>
  <c r="AJ544" i="1" s="1"/>
  <c r="C544" i="1"/>
  <c r="AI543" i="1"/>
  <c r="AH543" i="1"/>
  <c r="AG543" i="1"/>
  <c r="AD543" i="1"/>
  <c r="AK543" i="1" s="1"/>
  <c r="C543" i="1"/>
  <c r="AI542" i="1"/>
  <c r="AH542" i="1"/>
  <c r="AG542" i="1"/>
  <c r="AD542" i="1"/>
  <c r="C542" i="1"/>
  <c r="AI541" i="1"/>
  <c r="AH541" i="1"/>
  <c r="AG541" i="1"/>
  <c r="AD541" i="1"/>
  <c r="AM541" i="1" s="1"/>
  <c r="C541" i="1"/>
  <c r="AI540" i="1"/>
  <c r="AH540" i="1"/>
  <c r="AG540" i="1"/>
  <c r="AD540" i="1"/>
  <c r="AJ540" i="1" s="1"/>
  <c r="C540" i="1"/>
  <c r="AI539" i="1"/>
  <c r="AH539" i="1"/>
  <c r="AG539" i="1"/>
  <c r="AD539" i="1"/>
  <c r="AK539" i="1" s="1"/>
  <c r="C539" i="1"/>
  <c r="AI538" i="1"/>
  <c r="AH538" i="1"/>
  <c r="AG538" i="1"/>
  <c r="AD538" i="1"/>
  <c r="AL538" i="1" s="1"/>
  <c r="C538" i="1"/>
  <c r="AI537" i="1"/>
  <c r="AH537" i="1"/>
  <c r="AG537" i="1"/>
  <c r="AD537" i="1"/>
  <c r="C537" i="1"/>
  <c r="AI536" i="1"/>
  <c r="AH536" i="1"/>
  <c r="AG536" i="1"/>
  <c r="AD536" i="1"/>
  <c r="C536" i="1"/>
  <c r="AI535" i="1"/>
  <c r="AH535" i="1"/>
  <c r="AG535" i="1"/>
  <c r="AD535" i="1"/>
  <c r="AK535" i="1" s="1"/>
  <c r="C535" i="1"/>
  <c r="AI534" i="1"/>
  <c r="AH534" i="1"/>
  <c r="AG534" i="1"/>
  <c r="AD534" i="1"/>
  <c r="AL534" i="1" s="1"/>
  <c r="C534" i="1"/>
  <c r="AI533" i="1"/>
  <c r="AH533" i="1"/>
  <c r="AG533" i="1"/>
  <c r="AD533" i="1"/>
  <c r="AM533" i="1" s="1"/>
  <c r="C533" i="1"/>
  <c r="AI532" i="1"/>
  <c r="AH532" i="1"/>
  <c r="AG532" i="1"/>
  <c r="AD532" i="1"/>
  <c r="C532" i="1"/>
  <c r="AI531" i="1"/>
  <c r="AH531" i="1"/>
  <c r="AG531" i="1"/>
  <c r="AD531" i="1"/>
  <c r="C531" i="1"/>
  <c r="AI530" i="1"/>
  <c r="AH530" i="1"/>
  <c r="AG530" i="1"/>
  <c r="AD530" i="1"/>
  <c r="AL530" i="1" s="1"/>
  <c r="C530" i="1"/>
  <c r="AI529" i="1"/>
  <c r="AH529" i="1"/>
  <c r="AG529" i="1"/>
  <c r="AD529" i="1"/>
  <c r="AM529" i="1" s="1"/>
  <c r="C529" i="1"/>
  <c r="AI528" i="1"/>
  <c r="AH528" i="1"/>
  <c r="AG528" i="1"/>
  <c r="AD528" i="1"/>
  <c r="C528" i="1"/>
  <c r="AI527" i="1"/>
  <c r="AH527" i="1"/>
  <c r="AG527" i="1"/>
  <c r="AD527" i="1"/>
  <c r="C527" i="1"/>
  <c r="AI526" i="1"/>
  <c r="AH526" i="1"/>
  <c r="AG526" i="1"/>
  <c r="AD526" i="1"/>
  <c r="AL526" i="1" s="1"/>
  <c r="C526" i="1"/>
  <c r="AI525" i="1"/>
  <c r="AH525" i="1"/>
  <c r="AG525" i="1"/>
  <c r="AD525" i="1"/>
  <c r="AM525" i="1" s="1"/>
  <c r="C525" i="1"/>
  <c r="AI524" i="1"/>
  <c r="AH524" i="1"/>
  <c r="AG524" i="1"/>
  <c r="AD524" i="1"/>
  <c r="AK524" i="1" s="1"/>
  <c r="C524" i="1"/>
  <c r="AI523" i="1"/>
  <c r="AH523" i="1"/>
  <c r="AG523" i="1"/>
  <c r="AD523" i="1"/>
  <c r="AK523" i="1" s="1"/>
  <c r="C523" i="1"/>
  <c r="AI522" i="1"/>
  <c r="AH522" i="1"/>
  <c r="AG522" i="1"/>
  <c r="AD522" i="1"/>
  <c r="C522" i="1"/>
  <c r="AI521" i="1"/>
  <c r="AH521" i="1"/>
  <c r="AG521" i="1"/>
  <c r="AD521" i="1"/>
  <c r="AM521" i="1" s="1"/>
  <c r="C521" i="1"/>
  <c r="AI520" i="1"/>
  <c r="AH520" i="1"/>
  <c r="AG520" i="1"/>
  <c r="AD520" i="1"/>
  <c r="AJ520" i="1" s="1"/>
  <c r="C520" i="1"/>
  <c r="AI519" i="1"/>
  <c r="AH519" i="1"/>
  <c r="AG519" i="1"/>
  <c r="AD519" i="1"/>
  <c r="AK519" i="1" s="1"/>
  <c r="C519" i="1"/>
  <c r="AI518" i="1"/>
  <c r="AH518" i="1"/>
  <c r="AG518" i="1"/>
  <c r="AD518" i="1"/>
  <c r="AL518" i="1" s="1"/>
  <c r="C518" i="1"/>
  <c r="AI517" i="1"/>
  <c r="AH517" i="1"/>
  <c r="AG517" i="1"/>
  <c r="AD517" i="1"/>
  <c r="C517" i="1"/>
  <c r="AI516" i="1"/>
  <c r="AH516" i="1"/>
  <c r="AG516" i="1"/>
  <c r="AD516" i="1"/>
  <c r="C516" i="1"/>
  <c r="AI515" i="1"/>
  <c r="AH515" i="1"/>
  <c r="AG515" i="1"/>
  <c r="AD515" i="1"/>
  <c r="AK515" i="1" s="1"/>
  <c r="C515" i="1"/>
  <c r="AI514" i="1"/>
  <c r="AH514" i="1"/>
  <c r="AG514" i="1"/>
  <c r="AD514" i="1"/>
  <c r="AL514" i="1" s="1"/>
  <c r="C514" i="1"/>
  <c r="AI513" i="1"/>
  <c r="AH513" i="1"/>
  <c r="AG513" i="1"/>
  <c r="AD513" i="1"/>
  <c r="AM513" i="1" s="1"/>
  <c r="C513" i="1"/>
  <c r="AI512" i="1"/>
  <c r="AH512" i="1"/>
  <c r="AG512" i="1"/>
  <c r="AD512" i="1"/>
  <c r="AL512" i="1" s="1"/>
  <c r="C512" i="1"/>
  <c r="AI511" i="1"/>
  <c r="AH511" i="1"/>
  <c r="AG511" i="1"/>
  <c r="AD511" i="1"/>
  <c r="C511" i="1"/>
  <c r="AI510" i="1"/>
  <c r="AH510" i="1"/>
  <c r="AG510" i="1"/>
  <c r="AD510" i="1"/>
  <c r="AL510" i="1" s="1"/>
  <c r="C510" i="1"/>
  <c r="AI509" i="1"/>
  <c r="AH509" i="1"/>
  <c r="AG509" i="1"/>
  <c r="AD509" i="1"/>
  <c r="AM509" i="1" s="1"/>
  <c r="C509" i="1"/>
  <c r="AI508" i="1"/>
  <c r="AH508" i="1"/>
  <c r="AG508" i="1"/>
  <c r="AD508" i="1"/>
  <c r="AK508" i="1" s="1"/>
  <c r="C508" i="1"/>
  <c r="AI507" i="1"/>
  <c r="AH507" i="1"/>
  <c r="AG507" i="1"/>
  <c r="AD507" i="1"/>
  <c r="AK507" i="1" s="1"/>
  <c r="C507" i="1"/>
  <c r="AI506" i="1"/>
  <c r="AH506" i="1"/>
  <c r="AG506" i="1"/>
  <c r="AD506" i="1"/>
  <c r="C506" i="1"/>
  <c r="AI505" i="1"/>
  <c r="AH505" i="1"/>
  <c r="AG505" i="1"/>
  <c r="AD505" i="1"/>
  <c r="AM505" i="1" s="1"/>
  <c r="C505" i="1"/>
  <c r="AI504" i="1"/>
  <c r="AH504" i="1"/>
  <c r="AG504" i="1"/>
  <c r="AD504" i="1"/>
  <c r="AJ504" i="1" s="1"/>
  <c r="C504" i="1"/>
  <c r="AI503" i="1"/>
  <c r="AH503" i="1"/>
  <c r="AG503" i="1"/>
  <c r="AD503" i="1"/>
  <c r="AK503" i="1" s="1"/>
  <c r="C503" i="1"/>
  <c r="AI502" i="1"/>
  <c r="AH502" i="1"/>
  <c r="AG502" i="1"/>
  <c r="AD502" i="1"/>
  <c r="AL502" i="1" s="1"/>
  <c r="C502" i="1"/>
  <c r="AI501" i="1"/>
  <c r="AH501" i="1"/>
  <c r="AG501" i="1"/>
  <c r="AD501" i="1"/>
  <c r="AK501" i="1" s="1"/>
  <c r="C501" i="1"/>
  <c r="AI500" i="1"/>
  <c r="AH500" i="1"/>
  <c r="AG500" i="1"/>
  <c r="AD500" i="1"/>
  <c r="C500" i="1"/>
  <c r="AI499" i="1"/>
  <c r="AH499" i="1"/>
  <c r="AG499" i="1"/>
  <c r="AD499" i="1"/>
  <c r="AK499" i="1" s="1"/>
  <c r="C499" i="1"/>
  <c r="AI498" i="1"/>
  <c r="AH498" i="1"/>
  <c r="AG498" i="1"/>
  <c r="AD498" i="1"/>
  <c r="AL498" i="1" s="1"/>
  <c r="C498" i="1"/>
  <c r="AI497" i="1"/>
  <c r="AH497" i="1"/>
  <c r="AG497" i="1"/>
  <c r="AD497" i="1"/>
  <c r="AM497" i="1" s="1"/>
  <c r="C497" i="1"/>
  <c r="AI496" i="1"/>
  <c r="AH496" i="1"/>
  <c r="AG496" i="1"/>
  <c r="AD496" i="1"/>
  <c r="C496" i="1"/>
  <c r="AI495" i="1"/>
  <c r="AH495" i="1"/>
  <c r="AG495" i="1"/>
  <c r="AD495" i="1"/>
  <c r="C495" i="1"/>
  <c r="AI494" i="1"/>
  <c r="AH494" i="1"/>
  <c r="AG494" i="1"/>
  <c r="AD494" i="1"/>
  <c r="AL494" i="1" s="1"/>
  <c r="C494" i="1"/>
  <c r="AI493" i="1"/>
  <c r="AH493" i="1"/>
  <c r="AG493" i="1"/>
  <c r="AD493" i="1"/>
  <c r="AM493" i="1" s="1"/>
  <c r="C493" i="1"/>
  <c r="AI492" i="1"/>
  <c r="AH492" i="1"/>
  <c r="AG492" i="1"/>
  <c r="AD492" i="1"/>
  <c r="AJ492" i="1" s="1"/>
  <c r="C492" i="1"/>
  <c r="AI491" i="1"/>
  <c r="AH491" i="1"/>
  <c r="AG491" i="1"/>
  <c r="AD491" i="1"/>
  <c r="AK491" i="1" s="1"/>
  <c r="C491" i="1"/>
  <c r="AI490" i="1"/>
  <c r="AH490" i="1"/>
  <c r="AG490" i="1"/>
  <c r="AD490" i="1"/>
  <c r="C490" i="1"/>
  <c r="AI489" i="1"/>
  <c r="AH489" i="1"/>
  <c r="AG489" i="1"/>
  <c r="AD489" i="1"/>
  <c r="AM489" i="1" s="1"/>
  <c r="C489" i="1"/>
  <c r="AI488" i="1"/>
  <c r="AH488" i="1"/>
  <c r="AG488" i="1"/>
  <c r="AD488" i="1"/>
  <c r="C488" i="1"/>
  <c r="AI487" i="1"/>
  <c r="AH487" i="1"/>
  <c r="AG487" i="1"/>
  <c r="AD487" i="1"/>
  <c r="AK487" i="1" s="1"/>
  <c r="C487" i="1"/>
  <c r="AI486" i="1"/>
  <c r="AH486" i="1"/>
  <c r="AG486" i="1"/>
  <c r="AD486" i="1"/>
  <c r="AL486" i="1" s="1"/>
  <c r="C486" i="1"/>
  <c r="AI485" i="1"/>
  <c r="AH485" i="1"/>
  <c r="AG485" i="1"/>
  <c r="AD485" i="1"/>
  <c r="C485" i="1"/>
  <c r="AI484" i="1"/>
  <c r="AH484" i="1"/>
  <c r="AG484" i="1"/>
  <c r="AD484" i="1"/>
  <c r="C484" i="1"/>
  <c r="AI483" i="1"/>
  <c r="AH483" i="1"/>
  <c r="AG483" i="1"/>
  <c r="AD483" i="1"/>
  <c r="AK483" i="1" s="1"/>
  <c r="C483" i="1"/>
  <c r="AI482" i="1"/>
  <c r="AH482" i="1"/>
  <c r="AG482" i="1"/>
  <c r="AD482" i="1"/>
  <c r="AL482" i="1" s="1"/>
  <c r="C482" i="1"/>
  <c r="AI481" i="1"/>
  <c r="AH481" i="1"/>
  <c r="AG481" i="1"/>
  <c r="AD481" i="1"/>
  <c r="AM481" i="1" s="1"/>
  <c r="C481" i="1"/>
  <c r="AI480" i="1"/>
  <c r="AH480" i="1"/>
  <c r="AG480" i="1"/>
  <c r="AD480" i="1"/>
  <c r="C480" i="1"/>
  <c r="AI479" i="1"/>
  <c r="AH479" i="1"/>
  <c r="AG479" i="1"/>
  <c r="AD479" i="1"/>
  <c r="C479" i="1"/>
  <c r="AI478" i="1"/>
  <c r="AH478" i="1"/>
  <c r="AG478" i="1"/>
  <c r="AD478" i="1"/>
  <c r="AL478" i="1" s="1"/>
  <c r="C478" i="1"/>
  <c r="AI477" i="1"/>
  <c r="AH477" i="1"/>
  <c r="AG477" i="1"/>
  <c r="AD477" i="1"/>
  <c r="AM477" i="1" s="1"/>
  <c r="C477" i="1"/>
  <c r="AI476" i="1"/>
  <c r="AH476" i="1"/>
  <c r="AG476" i="1"/>
  <c r="AD476" i="1"/>
  <c r="C476" i="1"/>
  <c r="AI475" i="1"/>
  <c r="AH475" i="1"/>
  <c r="AG475" i="1"/>
  <c r="AD475" i="1"/>
  <c r="C475" i="1"/>
  <c r="AI474" i="1"/>
  <c r="AH474" i="1"/>
  <c r="AG474" i="1"/>
  <c r="AD474" i="1"/>
  <c r="C474" i="1"/>
  <c r="AI473" i="1"/>
  <c r="AH473" i="1"/>
  <c r="AG473" i="1"/>
  <c r="AD473" i="1"/>
  <c r="AM473" i="1" s="1"/>
  <c r="C473" i="1"/>
  <c r="AI472" i="1"/>
  <c r="AH472" i="1"/>
  <c r="AG472" i="1"/>
  <c r="AD472" i="1"/>
  <c r="AJ472" i="1" s="1"/>
  <c r="C472" i="1"/>
  <c r="AI471" i="1"/>
  <c r="AH471" i="1"/>
  <c r="AG471" i="1"/>
  <c r="AD471" i="1"/>
  <c r="AK471" i="1" s="1"/>
  <c r="C471" i="1"/>
  <c r="AI470" i="1"/>
  <c r="AH470" i="1"/>
  <c r="AG470" i="1"/>
  <c r="AD470" i="1"/>
  <c r="C470" i="1"/>
  <c r="AI469" i="1"/>
  <c r="AH469" i="1"/>
  <c r="AG469" i="1"/>
  <c r="AD469" i="1"/>
  <c r="C469" i="1"/>
  <c r="AI468" i="1"/>
  <c r="AH468" i="1"/>
  <c r="AG468" i="1"/>
  <c r="AD468" i="1"/>
  <c r="C468" i="1"/>
  <c r="AI467" i="1"/>
  <c r="AH467" i="1"/>
  <c r="AG467" i="1"/>
  <c r="AD467" i="1"/>
  <c r="AK467" i="1" s="1"/>
  <c r="C467" i="1"/>
  <c r="AI466" i="1"/>
  <c r="AH466" i="1"/>
  <c r="AG466" i="1"/>
  <c r="AD466" i="1"/>
  <c r="AL466" i="1" s="1"/>
  <c r="C466" i="1"/>
  <c r="AI465" i="1"/>
  <c r="AH465" i="1"/>
  <c r="AG465" i="1"/>
  <c r="AD465" i="1"/>
  <c r="AM465" i="1" s="1"/>
  <c r="C465" i="1"/>
  <c r="AI464" i="1"/>
  <c r="AH464" i="1"/>
  <c r="AG464" i="1"/>
  <c r="AD464" i="1"/>
  <c r="AL464" i="1" s="1"/>
  <c r="C464" i="1"/>
  <c r="AI463" i="1"/>
  <c r="AH463" i="1"/>
  <c r="AG463" i="1"/>
  <c r="AD463" i="1"/>
  <c r="C463" i="1"/>
  <c r="AI462" i="1"/>
  <c r="AH462" i="1"/>
  <c r="AG462" i="1"/>
  <c r="AD462" i="1"/>
  <c r="AL462" i="1" s="1"/>
  <c r="C462" i="1"/>
  <c r="AI461" i="1"/>
  <c r="AH461" i="1"/>
  <c r="AG461" i="1"/>
  <c r="AD461" i="1"/>
  <c r="AM461" i="1" s="1"/>
  <c r="C461" i="1"/>
  <c r="AI460" i="1"/>
  <c r="AH460" i="1"/>
  <c r="AG460" i="1"/>
  <c r="AD460" i="1"/>
  <c r="AL460" i="1" s="1"/>
  <c r="C460" i="1"/>
  <c r="AI459" i="1"/>
  <c r="AH459" i="1"/>
  <c r="AG459" i="1"/>
  <c r="AD459" i="1"/>
  <c r="AK459" i="1" s="1"/>
  <c r="C459" i="1"/>
  <c r="AI458" i="1"/>
  <c r="AH458" i="1"/>
  <c r="AG458" i="1"/>
  <c r="AD458" i="1"/>
  <c r="AK458" i="1" s="1"/>
  <c r="C458" i="1"/>
  <c r="AI457" i="1"/>
  <c r="AH457" i="1"/>
  <c r="AG457" i="1"/>
  <c r="AD457" i="1"/>
  <c r="AM457" i="1" s="1"/>
  <c r="C457" i="1"/>
  <c r="AI456" i="1"/>
  <c r="AH456" i="1"/>
  <c r="AG456" i="1"/>
  <c r="AD456" i="1"/>
  <c r="C456" i="1"/>
  <c r="AI455" i="1"/>
  <c r="AH455" i="1"/>
  <c r="AG455" i="1"/>
  <c r="AD455" i="1"/>
  <c r="AK455" i="1" s="1"/>
  <c r="C455" i="1"/>
  <c r="AI454" i="1"/>
  <c r="AH454" i="1"/>
  <c r="AG454" i="1"/>
  <c r="AD454" i="1"/>
  <c r="AL454" i="1" s="1"/>
  <c r="C454" i="1"/>
  <c r="AI453" i="1"/>
  <c r="AH453" i="1"/>
  <c r="AG453" i="1"/>
  <c r="AD453" i="1"/>
  <c r="AL453" i="1" s="1"/>
  <c r="C453" i="1"/>
  <c r="AI452" i="1"/>
  <c r="AH452" i="1"/>
  <c r="AG452" i="1"/>
  <c r="AD452" i="1"/>
  <c r="C452" i="1"/>
  <c r="AI451" i="1"/>
  <c r="AH451" i="1"/>
  <c r="AG451" i="1"/>
  <c r="AD451" i="1"/>
  <c r="C451" i="1"/>
  <c r="AI450" i="1"/>
  <c r="AH450" i="1"/>
  <c r="AG450" i="1"/>
  <c r="AD450" i="1"/>
  <c r="C450" i="1"/>
  <c r="AI449" i="1"/>
  <c r="AH449" i="1"/>
  <c r="AG449" i="1"/>
  <c r="AD449" i="1"/>
  <c r="AL449" i="1" s="1"/>
  <c r="C449" i="1"/>
  <c r="AI448" i="1"/>
  <c r="AH448" i="1"/>
  <c r="AG448" i="1"/>
  <c r="AD448" i="1"/>
  <c r="C448" i="1"/>
  <c r="AI447" i="1"/>
  <c r="AH447" i="1"/>
  <c r="AG447" i="1"/>
  <c r="AD447" i="1"/>
  <c r="AJ447" i="1" s="1"/>
  <c r="C447" i="1"/>
  <c r="AI446" i="1"/>
  <c r="AH446" i="1"/>
  <c r="AG446" i="1"/>
  <c r="AD446" i="1"/>
  <c r="C446" i="1"/>
  <c r="AI445" i="1"/>
  <c r="AH445" i="1"/>
  <c r="AG445" i="1"/>
  <c r="AD445" i="1"/>
  <c r="AL445" i="1" s="1"/>
  <c r="C445" i="1"/>
  <c r="AI444" i="1"/>
  <c r="AH444" i="1"/>
  <c r="AG444" i="1"/>
  <c r="AD444" i="1"/>
  <c r="C444" i="1"/>
  <c r="AI443" i="1"/>
  <c r="AH443" i="1"/>
  <c r="AG443" i="1"/>
  <c r="AD443" i="1"/>
  <c r="AL443" i="1" s="1"/>
  <c r="C443" i="1"/>
  <c r="AI442" i="1"/>
  <c r="AH442" i="1"/>
  <c r="AG442" i="1"/>
  <c r="AD442" i="1"/>
  <c r="C442" i="1"/>
  <c r="AI441" i="1"/>
  <c r="AH441" i="1"/>
  <c r="AG441" i="1"/>
  <c r="AD441" i="1"/>
  <c r="AL441" i="1" s="1"/>
  <c r="C441" i="1"/>
  <c r="AI440" i="1"/>
  <c r="AH440" i="1"/>
  <c r="AG440" i="1"/>
  <c r="AD440" i="1"/>
  <c r="C440" i="1"/>
  <c r="AI439" i="1"/>
  <c r="AH439" i="1"/>
  <c r="AG439" i="1"/>
  <c r="AD439" i="1"/>
  <c r="AJ439" i="1" s="1"/>
  <c r="C439" i="1"/>
  <c r="AI438" i="1"/>
  <c r="AH438" i="1"/>
  <c r="AG438" i="1"/>
  <c r="AD438" i="1"/>
  <c r="AL438" i="1" s="1"/>
  <c r="C438" i="1"/>
  <c r="AI437" i="1"/>
  <c r="AH437" i="1"/>
  <c r="AG437" i="1"/>
  <c r="AD437" i="1"/>
  <c r="AL437" i="1" s="1"/>
  <c r="C437" i="1"/>
  <c r="AI436" i="1"/>
  <c r="AH436" i="1"/>
  <c r="AG436" i="1"/>
  <c r="AD436" i="1"/>
  <c r="C436" i="1"/>
  <c r="AI435" i="1"/>
  <c r="AH435" i="1"/>
  <c r="AG435" i="1"/>
  <c r="AD435" i="1"/>
  <c r="C435" i="1"/>
  <c r="AI434" i="1"/>
  <c r="AH434" i="1"/>
  <c r="AG434" i="1"/>
  <c r="AD434" i="1"/>
  <c r="C434" i="1"/>
  <c r="AI433" i="1"/>
  <c r="AH433" i="1"/>
  <c r="AG433" i="1"/>
  <c r="AD433" i="1"/>
  <c r="AL433" i="1" s="1"/>
  <c r="C433" i="1"/>
  <c r="AI432" i="1"/>
  <c r="AH432" i="1"/>
  <c r="AG432" i="1"/>
  <c r="AD432" i="1"/>
  <c r="C432" i="1"/>
  <c r="AI431" i="1"/>
  <c r="AH431" i="1"/>
  <c r="AG431" i="1"/>
  <c r="AD431" i="1"/>
  <c r="AJ431" i="1" s="1"/>
  <c r="C431" i="1"/>
  <c r="AI430" i="1"/>
  <c r="AH430" i="1"/>
  <c r="AG430" i="1"/>
  <c r="AD430" i="1"/>
  <c r="AJ430" i="1" s="1"/>
  <c r="C430" i="1"/>
  <c r="AI429" i="1"/>
  <c r="AH429" i="1"/>
  <c r="AG429" i="1"/>
  <c r="AD429" i="1"/>
  <c r="AL429" i="1" s="1"/>
  <c r="C429" i="1"/>
  <c r="AI428" i="1"/>
  <c r="AH428" i="1"/>
  <c r="AG428" i="1"/>
  <c r="AD428" i="1"/>
  <c r="C428" i="1"/>
  <c r="AI427" i="1"/>
  <c r="AH427" i="1"/>
  <c r="AG427" i="1"/>
  <c r="AD427" i="1"/>
  <c r="C427" i="1"/>
  <c r="AI426" i="1"/>
  <c r="AH426" i="1"/>
  <c r="AG426" i="1"/>
  <c r="AD426" i="1"/>
  <c r="C426" i="1"/>
  <c r="AI425" i="1"/>
  <c r="AH425" i="1"/>
  <c r="AG425" i="1"/>
  <c r="AD425" i="1"/>
  <c r="AL425" i="1" s="1"/>
  <c r="C425" i="1"/>
  <c r="AI424" i="1"/>
  <c r="AH424" i="1"/>
  <c r="AG424" i="1"/>
  <c r="AD424" i="1"/>
  <c r="C424" i="1"/>
  <c r="AI423" i="1"/>
  <c r="AH423" i="1"/>
  <c r="AG423" i="1"/>
  <c r="AD423" i="1"/>
  <c r="AJ423" i="1" s="1"/>
  <c r="C423" i="1"/>
  <c r="AI422" i="1"/>
  <c r="AH422" i="1"/>
  <c r="AG422" i="1"/>
  <c r="AD422" i="1"/>
  <c r="AL422" i="1" s="1"/>
  <c r="C422" i="1"/>
  <c r="AI421" i="1"/>
  <c r="AH421" i="1"/>
  <c r="AG421" i="1"/>
  <c r="AD421" i="1"/>
  <c r="AL421" i="1" s="1"/>
  <c r="C421" i="1"/>
  <c r="AI420" i="1"/>
  <c r="AH420" i="1"/>
  <c r="AG420" i="1"/>
  <c r="AD420" i="1"/>
  <c r="C420" i="1"/>
  <c r="AI419" i="1"/>
  <c r="AH419" i="1"/>
  <c r="AG419" i="1"/>
  <c r="AD419" i="1"/>
  <c r="C419" i="1"/>
  <c r="AI418" i="1"/>
  <c r="AH418" i="1"/>
  <c r="AG418" i="1"/>
  <c r="AD418" i="1"/>
  <c r="C418" i="1"/>
  <c r="AI417" i="1"/>
  <c r="AH417" i="1"/>
  <c r="AG417" i="1"/>
  <c r="AD417" i="1"/>
  <c r="AL417" i="1" s="1"/>
  <c r="C417" i="1"/>
  <c r="AI416" i="1"/>
  <c r="AH416" i="1"/>
  <c r="AG416" i="1"/>
  <c r="AD416" i="1"/>
  <c r="C416" i="1"/>
  <c r="AI415" i="1"/>
  <c r="AH415" i="1"/>
  <c r="AG415" i="1"/>
  <c r="AD415" i="1"/>
  <c r="AJ415" i="1" s="1"/>
  <c r="C415" i="1"/>
  <c r="AI414" i="1"/>
  <c r="AH414" i="1"/>
  <c r="AG414" i="1"/>
  <c r="AD414" i="1"/>
  <c r="AM414" i="1" s="1"/>
  <c r="C414" i="1"/>
  <c r="AI413" i="1"/>
  <c r="AH413" i="1"/>
  <c r="AG413" i="1"/>
  <c r="AD413" i="1"/>
  <c r="C413" i="1"/>
  <c r="AI412" i="1"/>
  <c r="AH412" i="1"/>
  <c r="AG412" i="1"/>
  <c r="AD412" i="1"/>
  <c r="C412" i="1"/>
  <c r="AI411" i="1"/>
  <c r="AH411" i="1"/>
  <c r="AG411" i="1"/>
  <c r="AD411" i="1"/>
  <c r="AL411" i="1" s="1"/>
  <c r="C411" i="1"/>
  <c r="AI410" i="1"/>
  <c r="AH410" i="1"/>
  <c r="AG410" i="1"/>
  <c r="AD410" i="1"/>
  <c r="C410" i="1"/>
  <c r="AI409" i="1"/>
  <c r="AH409" i="1"/>
  <c r="AG409" i="1"/>
  <c r="AD409" i="1"/>
  <c r="AL409" i="1" s="1"/>
  <c r="C409" i="1"/>
  <c r="AI408" i="1"/>
  <c r="AH408" i="1"/>
  <c r="AG408" i="1"/>
  <c r="AD408" i="1"/>
  <c r="C408" i="1"/>
  <c r="AI407" i="1"/>
  <c r="AH407" i="1"/>
  <c r="AG407" i="1"/>
  <c r="AD407" i="1"/>
  <c r="AJ407" i="1" s="1"/>
  <c r="C407" i="1"/>
  <c r="AI406" i="1"/>
  <c r="AH406" i="1"/>
  <c r="AG406" i="1"/>
  <c r="AD406" i="1"/>
  <c r="AJ406" i="1" s="1"/>
  <c r="C406" i="1"/>
  <c r="AI405" i="1"/>
  <c r="AH405" i="1"/>
  <c r="AG405" i="1"/>
  <c r="AD405" i="1"/>
  <c r="AL405" i="1" s="1"/>
  <c r="C405" i="1"/>
  <c r="AI404" i="1"/>
  <c r="AH404" i="1"/>
  <c r="AG404" i="1"/>
  <c r="AD404" i="1"/>
  <c r="C404" i="1"/>
  <c r="AI403" i="1"/>
  <c r="AH403" i="1"/>
  <c r="AG403" i="1"/>
  <c r="AD403" i="1"/>
  <c r="C403" i="1"/>
  <c r="AI402" i="1"/>
  <c r="AH402" i="1"/>
  <c r="AG402" i="1"/>
  <c r="AD402" i="1"/>
  <c r="C402" i="1"/>
  <c r="AI401" i="1"/>
  <c r="AH401" i="1"/>
  <c r="AG401" i="1"/>
  <c r="AD401" i="1"/>
  <c r="AL401" i="1" s="1"/>
  <c r="C401" i="1"/>
  <c r="AI400" i="1"/>
  <c r="AH400" i="1"/>
  <c r="AG400" i="1"/>
  <c r="AD400" i="1"/>
  <c r="C400" i="1"/>
  <c r="AI399" i="1"/>
  <c r="AH399" i="1"/>
  <c r="AG399" i="1"/>
  <c r="AD399" i="1"/>
  <c r="AL399" i="1" s="1"/>
  <c r="C399" i="1"/>
  <c r="AI398" i="1"/>
  <c r="AH398" i="1"/>
  <c r="AG398" i="1"/>
  <c r="AD398" i="1"/>
  <c r="AM398" i="1" s="1"/>
  <c r="C398" i="1"/>
  <c r="AI397" i="1"/>
  <c r="AH397" i="1"/>
  <c r="AG397" i="1"/>
  <c r="AD397" i="1"/>
  <c r="AL397" i="1" s="1"/>
  <c r="C397" i="1"/>
  <c r="AI396" i="1"/>
  <c r="AH396" i="1"/>
  <c r="AG396" i="1"/>
  <c r="AD396" i="1"/>
  <c r="C396" i="1"/>
  <c r="AI395" i="1"/>
  <c r="AH395" i="1"/>
  <c r="AG395" i="1"/>
  <c r="AD395" i="1"/>
  <c r="AL395" i="1" s="1"/>
  <c r="C395" i="1"/>
  <c r="AI394" i="1"/>
  <c r="AH394" i="1"/>
  <c r="AG394" i="1"/>
  <c r="AD394" i="1"/>
  <c r="C394" i="1"/>
  <c r="AI393" i="1"/>
  <c r="AH393" i="1"/>
  <c r="AG393" i="1"/>
  <c r="AD393" i="1"/>
  <c r="AL393" i="1" s="1"/>
  <c r="C393" i="1"/>
  <c r="AI392" i="1"/>
  <c r="AH392" i="1"/>
  <c r="AG392" i="1"/>
  <c r="AD392" i="1"/>
  <c r="C392" i="1"/>
  <c r="AI391" i="1"/>
  <c r="AH391" i="1"/>
  <c r="AG391" i="1"/>
  <c r="AD391" i="1"/>
  <c r="AL391" i="1" s="1"/>
  <c r="C391" i="1"/>
  <c r="AI390" i="1"/>
  <c r="AH390" i="1"/>
  <c r="AG390" i="1"/>
  <c r="AD390" i="1"/>
  <c r="AJ390" i="1" s="1"/>
  <c r="C390" i="1"/>
  <c r="AI389" i="1"/>
  <c r="AH389" i="1"/>
  <c r="AG389" i="1"/>
  <c r="AD389" i="1"/>
  <c r="AL389" i="1" s="1"/>
  <c r="C389" i="1"/>
  <c r="AI388" i="1"/>
  <c r="AH388" i="1"/>
  <c r="AG388" i="1"/>
  <c r="AD388" i="1"/>
  <c r="C388" i="1"/>
  <c r="AI387" i="1"/>
  <c r="AH387" i="1"/>
  <c r="AG387" i="1"/>
  <c r="AD387" i="1"/>
  <c r="C387" i="1"/>
  <c r="AI386" i="1"/>
  <c r="AH386" i="1"/>
  <c r="AG386" i="1"/>
  <c r="AD386" i="1"/>
  <c r="C386" i="1"/>
  <c r="AI385" i="1"/>
  <c r="AH385" i="1"/>
  <c r="AG385" i="1"/>
  <c r="AD385" i="1"/>
  <c r="AL385" i="1" s="1"/>
  <c r="X385" i="1"/>
  <c r="W385" i="1"/>
  <c r="S385" i="1"/>
  <c r="C385" i="1"/>
  <c r="AI384" i="1"/>
  <c r="AH384" i="1"/>
  <c r="AG384" i="1"/>
  <c r="AD384" i="1"/>
  <c r="X384" i="1"/>
  <c r="W384" i="1"/>
  <c r="S384" i="1"/>
  <c r="C384" i="1"/>
  <c r="AI383" i="1"/>
  <c r="AH383" i="1"/>
  <c r="AG383" i="1"/>
  <c r="AD383" i="1"/>
  <c r="X383" i="1"/>
  <c r="W383" i="1"/>
  <c r="S383" i="1"/>
  <c r="C383" i="1"/>
  <c r="AI382" i="1"/>
  <c r="AH382" i="1"/>
  <c r="AG382" i="1"/>
  <c r="AD382" i="1"/>
  <c r="X382" i="1"/>
  <c r="W382" i="1"/>
  <c r="S382" i="1"/>
  <c r="C382" i="1"/>
  <c r="AI381" i="1"/>
  <c r="AH381" i="1"/>
  <c r="AG381" i="1"/>
  <c r="AD381" i="1"/>
  <c r="AL381" i="1" s="1"/>
  <c r="X381" i="1"/>
  <c r="W381" i="1"/>
  <c r="S381" i="1"/>
  <c r="C381" i="1"/>
  <c r="AI380" i="1"/>
  <c r="AH380" i="1"/>
  <c r="AG380" i="1"/>
  <c r="AD380" i="1"/>
  <c r="X380" i="1"/>
  <c r="W380" i="1"/>
  <c r="S380" i="1"/>
  <c r="C380" i="1"/>
  <c r="AI379" i="1"/>
  <c r="AH379" i="1"/>
  <c r="AG379" i="1"/>
  <c r="AD379" i="1"/>
  <c r="Y379" i="1" s="1"/>
  <c r="X379" i="1"/>
  <c r="W379" i="1"/>
  <c r="S379" i="1"/>
  <c r="C379" i="1"/>
  <c r="AI378" i="1"/>
  <c r="AH378" i="1"/>
  <c r="AG378" i="1"/>
  <c r="AD378" i="1"/>
  <c r="AM378" i="1" s="1"/>
  <c r="X378" i="1"/>
  <c r="W378" i="1"/>
  <c r="S378" i="1"/>
  <c r="C378" i="1"/>
  <c r="AI377" i="1"/>
  <c r="AH377" i="1"/>
  <c r="AG377" i="1"/>
  <c r="AD377" i="1"/>
  <c r="AJ377" i="1" s="1"/>
  <c r="X377" i="1"/>
  <c r="W377" i="1"/>
  <c r="S377" i="1"/>
  <c r="C377" i="1"/>
  <c r="AI376" i="1"/>
  <c r="AH376" i="1"/>
  <c r="AG376" i="1"/>
  <c r="AD376" i="1"/>
  <c r="X376" i="1"/>
  <c r="W376" i="1"/>
  <c r="S376" i="1"/>
  <c r="C376" i="1"/>
  <c r="AI375" i="1"/>
  <c r="AH375" i="1"/>
  <c r="AG375" i="1"/>
  <c r="AD375" i="1"/>
  <c r="Z375" i="1" s="1"/>
  <c r="X375" i="1"/>
  <c r="W375" i="1"/>
  <c r="S375" i="1"/>
  <c r="C375" i="1"/>
  <c r="AI374" i="1"/>
  <c r="AH374" i="1"/>
  <c r="AG374" i="1"/>
  <c r="AD374" i="1"/>
  <c r="AB374" i="1" s="1"/>
  <c r="X374" i="1"/>
  <c r="W374" i="1"/>
  <c r="S374" i="1"/>
  <c r="C374" i="1"/>
  <c r="AI373" i="1"/>
  <c r="AH373" i="1"/>
  <c r="AG373" i="1"/>
  <c r="AD373" i="1"/>
  <c r="Z373" i="1" s="1"/>
  <c r="X373" i="1"/>
  <c r="W373" i="1"/>
  <c r="S373" i="1"/>
  <c r="C373" i="1"/>
  <c r="AI372" i="1"/>
  <c r="AH372" i="1"/>
  <c r="AG372" i="1"/>
  <c r="AD372" i="1"/>
  <c r="X372" i="1"/>
  <c r="W372" i="1"/>
  <c r="S372" i="1"/>
  <c r="C372" i="1"/>
  <c r="AI371" i="1"/>
  <c r="AH371" i="1"/>
  <c r="AG371" i="1"/>
  <c r="AD371" i="1"/>
  <c r="Z371" i="1" s="1"/>
  <c r="X371" i="1"/>
  <c r="W371" i="1"/>
  <c r="S371" i="1"/>
  <c r="C371" i="1"/>
  <c r="AI370" i="1"/>
  <c r="AH370" i="1"/>
  <c r="AG370" i="1"/>
  <c r="AD370" i="1"/>
  <c r="X370" i="1"/>
  <c r="W370" i="1"/>
  <c r="S370" i="1"/>
  <c r="C370" i="1"/>
  <c r="AI369" i="1"/>
  <c r="AH369" i="1"/>
  <c r="AG369" i="1"/>
  <c r="AD369" i="1"/>
  <c r="Z369" i="1" s="1"/>
  <c r="X369" i="1"/>
  <c r="W369" i="1"/>
  <c r="S369" i="1"/>
  <c r="C369" i="1"/>
  <c r="AI368" i="1"/>
  <c r="AH368" i="1"/>
  <c r="AG368" i="1"/>
  <c r="AD368" i="1"/>
  <c r="AA368" i="1" s="1"/>
  <c r="X368" i="1"/>
  <c r="W368" i="1"/>
  <c r="S368" i="1"/>
  <c r="C368" i="1"/>
  <c r="AI367" i="1"/>
  <c r="AH367" i="1"/>
  <c r="AG367" i="1"/>
  <c r="AD367" i="1"/>
  <c r="Y367" i="1" s="1"/>
  <c r="X367" i="1"/>
  <c r="W367" i="1"/>
  <c r="S367" i="1"/>
  <c r="C367" i="1"/>
  <c r="AI366" i="1"/>
  <c r="AH366" i="1"/>
  <c r="AG366" i="1"/>
  <c r="AD366" i="1"/>
  <c r="AB366" i="1" s="1"/>
  <c r="X366" i="1"/>
  <c r="W366" i="1"/>
  <c r="S366" i="1"/>
  <c r="C366" i="1"/>
  <c r="AI365" i="1"/>
  <c r="AH365" i="1"/>
  <c r="AG365" i="1"/>
  <c r="AD365" i="1"/>
  <c r="AB365" i="1" s="1"/>
  <c r="X365" i="1"/>
  <c r="W365" i="1"/>
  <c r="S365" i="1"/>
  <c r="C365" i="1"/>
  <c r="AI364" i="1"/>
  <c r="AH364" i="1"/>
  <c r="AG364" i="1"/>
  <c r="AD364" i="1"/>
  <c r="AJ364" i="1" s="1"/>
  <c r="X364" i="1"/>
  <c r="W364" i="1"/>
  <c r="S364" i="1"/>
  <c r="C364" i="1"/>
  <c r="AI363" i="1"/>
  <c r="AH363" i="1"/>
  <c r="AG363" i="1"/>
  <c r="AD363" i="1"/>
  <c r="Z363" i="1" s="1"/>
  <c r="X363" i="1"/>
  <c r="W363" i="1"/>
  <c r="S363" i="1"/>
  <c r="C363" i="1"/>
  <c r="AI362" i="1"/>
  <c r="AH362" i="1"/>
  <c r="AG362" i="1"/>
  <c r="AD362" i="1"/>
  <c r="X362" i="1"/>
  <c r="W362" i="1"/>
  <c r="S362" i="1"/>
  <c r="C362" i="1"/>
  <c r="AI361" i="1"/>
  <c r="AH361" i="1"/>
  <c r="AG361" i="1"/>
  <c r="AD361" i="1"/>
  <c r="AB361" i="1" s="1"/>
  <c r="X361" i="1"/>
  <c r="W361" i="1"/>
  <c r="S361" i="1"/>
  <c r="C361" i="1"/>
  <c r="AI360" i="1"/>
  <c r="AH360" i="1"/>
  <c r="AG360" i="1"/>
  <c r="AD360" i="1"/>
  <c r="X360" i="1"/>
  <c r="W360" i="1"/>
  <c r="S360" i="1"/>
  <c r="C360" i="1"/>
  <c r="AI359" i="1"/>
  <c r="AH359" i="1"/>
  <c r="AG359" i="1"/>
  <c r="AD359" i="1"/>
  <c r="X359" i="1"/>
  <c r="W359" i="1"/>
  <c r="S359" i="1"/>
  <c r="C359" i="1"/>
  <c r="AI358" i="1"/>
  <c r="AH358" i="1"/>
  <c r="AG358" i="1"/>
  <c r="AD358" i="1"/>
  <c r="X358" i="1"/>
  <c r="W358" i="1"/>
  <c r="S358" i="1"/>
  <c r="C358" i="1"/>
  <c r="AI357" i="1"/>
  <c r="AH357" i="1"/>
  <c r="AG357" i="1"/>
  <c r="AD357" i="1"/>
  <c r="AB357" i="1" s="1"/>
  <c r="X357" i="1"/>
  <c r="W357" i="1"/>
  <c r="S357" i="1"/>
  <c r="C357" i="1"/>
  <c r="AI356" i="1"/>
  <c r="AH356" i="1"/>
  <c r="AG356" i="1"/>
  <c r="AD356" i="1"/>
  <c r="AL356" i="1" s="1"/>
  <c r="X356" i="1"/>
  <c r="W356" i="1"/>
  <c r="S356" i="1"/>
  <c r="C356" i="1"/>
  <c r="AI355" i="1"/>
  <c r="AH355" i="1"/>
  <c r="AG355" i="1"/>
  <c r="AD355" i="1"/>
  <c r="Y355" i="1" s="1"/>
  <c r="X355" i="1"/>
  <c r="W355" i="1"/>
  <c r="S355" i="1"/>
  <c r="C355" i="1"/>
  <c r="AI354" i="1"/>
  <c r="AH354" i="1"/>
  <c r="AG354" i="1"/>
  <c r="AD354" i="1"/>
  <c r="X354" i="1"/>
  <c r="W354" i="1"/>
  <c r="S354" i="1"/>
  <c r="C354" i="1"/>
  <c r="AI353" i="1"/>
  <c r="AH353" i="1"/>
  <c r="AG353" i="1"/>
  <c r="AD353" i="1"/>
  <c r="X353" i="1"/>
  <c r="W353" i="1"/>
  <c r="S353" i="1"/>
  <c r="C353" i="1"/>
  <c r="AI352" i="1"/>
  <c r="AH352" i="1"/>
  <c r="AG352" i="1"/>
  <c r="AD352" i="1"/>
  <c r="Y352" i="1" s="1"/>
  <c r="X352" i="1"/>
  <c r="W352" i="1"/>
  <c r="S352" i="1"/>
  <c r="C352" i="1"/>
  <c r="AI351" i="1"/>
  <c r="AH351" i="1"/>
  <c r="AG351" i="1"/>
  <c r="AD351" i="1"/>
  <c r="Z351" i="1" s="1"/>
  <c r="X351" i="1"/>
  <c r="W351" i="1"/>
  <c r="S351" i="1"/>
  <c r="C351" i="1"/>
  <c r="AI350" i="1"/>
  <c r="AH350" i="1"/>
  <c r="AG350" i="1"/>
  <c r="AD350" i="1"/>
  <c r="AM350" i="1" s="1"/>
  <c r="X350" i="1"/>
  <c r="W350" i="1"/>
  <c r="S350" i="1"/>
  <c r="C350" i="1"/>
  <c r="AI349" i="1"/>
  <c r="AH349" i="1"/>
  <c r="AG349" i="1"/>
  <c r="AD349" i="1"/>
  <c r="X349" i="1"/>
  <c r="W349" i="1"/>
  <c r="S349" i="1"/>
  <c r="C349" i="1"/>
  <c r="AI348" i="1"/>
  <c r="AH348" i="1"/>
  <c r="AG348" i="1"/>
  <c r="AD348" i="1"/>
  <c r="AM348" i="1" s="1"/>
  <c r="AA348" i="1"/>
  <c r="X348" i="1"/>
  <c r="W348" i="1"/>
  <c r="S348" i="1"/>
  <c r="Y348" i="1" s="1"/>
  <c r="C348" i="1"/>
  <c r="AI347" i="1"/>
  <c r="AH347" i="1"/>
  <c r="AG347" i="1"/>
  <c r="AD347" i="1"/>
  <c r="X347" i="1"/>
  <c r="W347" i="1"/>
  <c r="S347" i="1"/>
  <c r="C347" i="1"/>
  <c r="AI346" i="1"/>
  <c r="AH346" i="1"/>
  <c r="AG346" i="1"/>
  <c r="AD346" i="1"/>
  <c r="X346" i="1"/>
  <c r="W346" i="1"/>
  <c r="S346" i="1"/>
  <c r="C346" i="1"/>
  <c r="AI345" i="1"/>
  <c r="AH345" i="1"/>
  <c r="AG345" i="1"/>
  <c r="AD345" i="1"/>
  <c r="X345" i="1"/>
  <c r="W345" i="1"/>
  <c r="S345" i="1"/>
  <c r="C345" i="1"/>
  <c r="AI344" i="1"/>
  <c r="AH344" i="1"/>
  <c r="AG344" i="1"/>
  <c r="AD344" i="1"/>
  <c r="X344" i="1"/>
  <c r="W344" i="1"/>
  <c r="S344" i="1"/>
  <c r="C344" i="1"/>
  <c r="AI343" i="1"/>
  <c r="AH343" i="1"/>
  <c r="AG343" i="1"/>
  <c r="AD343" i="1"/>
  <c r="AK343" i="1" s="1"/>
  <c r="X343" i="1"/>
  <c r="W343" i="1"/>
  <c r="S343" i="1"/>
  <c r="C343" i="1"/>
  <c r="AI342" i="1"/>
  <c r="AH342" i="1"/>
  <c r="AG342" i="1"/>
  <c r="AD342" i="1"/>
  <c r="AA342" i="1" s="1"/>
  <c r="X342" i="1"/>
  <c r="W342" i="1"/>
  <c r="S342" i="1"/>
  <c r="C342" i="1"/>
  <c r="AI341" i="1"/>
  <c r="AH341" i="1"/>
  <c r="AG341" i="1"/>
  <c r="AD341" i="1"/>
  <c r="X341" i="1"/>
  <c r="W341" i="1"/>
  <c r="S341" i="1"/>
  <c r="C341" i="1"/>
  <c r="AI340" i="1"/>
  <c r="AH340" i="1"/>
  <c r="AG340" i="1"/>
  <c r="AD340" i="1"/>
  <c r="X340" i="1"/>
  <c r="W340" i="1"/>
  <c r="S340" i="1"/>
  <c r="C340" i="1"/>
  <c r="AI339" i="1"/>
  <c r="AH339" i="1"/>
  <c r="AG339" i="1"/>
  <c r="AD339" i="1"/>
  <c r="X339" i="1"/>
  <c r="W339" i="1"/>
  <c r="S339" i="1"/>
  <c r="C339" i="1"/>
  <c r="AI338" i="1"/>
  <c r="AH338" i="1"/>
  <c r="AG338" i="1"/>
  <c r="AD338" i="1"/>
  <c r="AJ338" i="1" s="1"/>
  <c r="X338" i="1"/>
  <c r="W338" i="1"/>
  <c r="S338" i="1"/>
  <c r="C338" i="1"/>
  <c r="AI337" i="1"/>
  <c r="AH337" i="1"/>
  <c r="AG337" i="1"/>
  <c r="AD337" i="1"/>
  <c r="Z337" i="1" s="1"/>
  <c r="X337" i="1"/>
  <c r="W337" i="1"/>
  <c r="S337" i="1"/>
  <c r="C337" i="1"/>
  <c r="AI336" i="1"/>
  <c r="AH336" i="1"/>
  <c r="AG336" i="1"/>
  <c r="AD336" i="1"/>
  <c r="AM336" i="1" s="1"/>
  <c r="X336" i="1"/>
  <c r="W336" i="1"/>
  <c r="S336" i="1"/>
  <c r="C336" i="1"/>
  <c r="AI335" i="1"/>
  <c r="AH335" i="1"/>
  <c r="AG335" i="1"/>
  <c r="AD335" i="1"/>
  <c r="Z335" i="1" s="1"/>
  <c r="X335" i="1"/>
  <c r="W335" i="1"/>
  <c r="S335" i="1"/>
  <c r="C335" i="1"/>
  <c r="AI334" i="1"/>
  <c r="AH334" i="1"/>
  <c r="AG334" i="1"/>
  <c r="AD334" i="1"/>
  <c r="AB334" i="1" s="1"/>
  <c r="X334" i="1"/>
  <c r="W334" i="1"/>
  <c r="S334" i="1"/>
  <c r="C334" i="1"/>
  <c r="AI333" i="1"/>
  <c r="AH333" i="1"/>
  <c r="AG333" i="1"/>
  <c r="AD333" i="1"/>
  <c r="X333" i="1"/>
  <c r="W333" i="1"/>
  <c r="S333" i="1"/>
  <c r="C333" i="1"/>
  <c r="AI332" i="1"/>
  <c r="AH332" i="1"/>
  <c r="AG332" i="1"/>
  <c r="AD332" i="1"/>
  <c r="X332" i="1"/>
  <c r="W332" i="1"/>
  <c r="S332" i="1"/>
  <c r="C332" i="1"/>
  <c r="AI331" i="1"/>
  <c r="AH331" i="1"/>
  <c r="AG331" i="1"/>
  <c r="AD331" i="1"/>
  <c r="X331" i="1"/>
  <c r="W331" i="1"/>
  <c r="S331" i="1"/>
  <c r="C331" i="1"/>
  <c r="AI330" i="1"/>
  <c r="AH330" i="1"/>
  <c r="AG330" i="1"/>
  <c r="AD330" i="1"/>
  <c r="AB330" i="1" s="1"/>
  <c r="X330" i="1"/>
  <c r="W330" i="1"/>
  <c r="U330" i="1"/>
  <c r="S330" i="1"/>
  <c r="C330" i="1"/>
  <c r="AI329" i="1"/>
  <c r="AH329" i="1"/>
  <c r="AG329" i="1"/>
  <c r="AD329" i="1"/>
  <c r="X329" i="1"/>
  <c r="W329" i="1"/>
  <c r="U329" i="1"/>
  <c r="S329" i="1"/>
  <c r="C329" i="1"/>
  <c r="C328" i="3" s="1"/>
  <c r="AI328" i="1"/>
  <c r="AH328" i="1"/>
  <c r="AG328" i="1"/>
  <c r="AD328" i="1"/>
  <c r="AL328" i="1" s="1"/>
  <c r="X328" i="1"/>
  <c r="W328" i="1"/>
  <c r="U328" i="1"/>
  <c r="S328" i="1"/>
  <c r="C328" i="1"/>
  <c r="C327" i="3" s="1"/>
  <c r="AI327" i="1"/>
  <c r="AH327" i="1"/>
  <c r="AG327" i="1"/>
  <c r="AD327" i="1"/>
  <c r="AM327" i="1" s="1"/>
  <c r="X327" i="1"/>
  <c r="W327" i="1"/>
  <c r="U327" i="1"/>
  <c r="S327" i="1"/>
  <c r="C327" i="1"/>
  <c r="C326" i="3" s="1"/>
  <c r="AI326" i="1"/>
  <c r="AH326" i="1"/>
  <c r="AG326" i="1"/>
  <c r="AD326" i="1"/>
  <c r="X326" i="1"/>
  <c r="W326" i="1"/>
  <c r="U326" i="1"/>
  <c r="S326" i="1"/>
  <c r="C326" i="1"/>
  <c r="C325" i="3" s="1"/>
  <c r="AI325" i="1"/>
  <c r="AH325" i="1"/>
  <c r="AG325" i="1"/>
  <c r="AD325" i="1"/>
  <c r="X325" i="1"/>
  <c r="W325" i="1"/>
  <c r="U325" i="1"/>
  <c r="S325" i="1"/>
  <c r="C325" i="1"/>
  <c r="C324" i="3" s="1"/>
  <c r="AI324" i="1"/>
  <c r="AH324" i="1"/>
  <c r="AG324" i="1"/>
  <c r="AD324" i="1"/>
  <c r="AB324" i="1" s="1"/>
  <c r="X324" i="1"/>
  <c r="W324" i="1"/>
  <c r="U324" i="1"/>
  <c r="S324" i="1"/>
  <c r="C324" i="1"/>
  <c r="C323" i="3" s="1"/>
  <c r="AI323" i="1"/>
  <c r="AH323" i="1"/>
  <c r="AG323" i="1"/>
  <c r="AD323" i="1"/>
  <c r="AM323" i="1" s="1"/>
  <c r="X323" i="1"/>
  <c r="W323" i="1"/>
  <c r="U323" i="1"/>
  <c r="S323" i="1"/>
  <c r="C323" i="1"/>
  <c r="C322" i="3" s="1"/>
  <c r="AI322" i="1"/>
  <c r="AH322" i="1"/>
  <c r="AG322" i="1"/>
  <c r="AD322" i="1"/>
  <c r="X322" i="1"/>
  <c r="W322" i="1"/>
  <c r="U322" i="1"/>
  <c r="S322" i="1"/>
  <c r="C322" i="1"/>
  <c r="C321" i="3" s="1"/>
  <c r="AI321" i="1"/>
  <c r="AH321" i="1"/>
  <c r="AG321" i="1"/>
  <c r="AD321" i="1"/>
  <c r="X321" i="1"/>
  <c r="W321" i="1"/>
  <c r="U321" i="1"/>
  <c r="S321" i="1"/>
  <c r="C321" i="1"/>
  <c r="C320" i="3" s="1"/>
  <c r="AI320" i="1"/>
  <c r="AH320" i="1"/>
  <c r="AG320" i="1"/>
  <c r="AD320" i="1"/>
  <c r="AB320" i="1" s="1"/>
  <c r="X320" i="1"/>
  <c r="W320" i="1"/>
  <c r="U320" i="1"/>
  <c r="S320" i="1"/>
  <c r="C320" i="1"/>
  <c r="C319" i="3" s="1"/>
  <c r="AI319" i="1"/>
  <c r="AH319" i="1"/>
  <c r="AG319" i="1"/>
  <c r="AD319" i="1"/>
  <c r="AB319" i="1" s="1"/>
  <c r="X319" i="1"/>
  <c r="W319" i="1"/>
  <c r="U319" i="1"/>
  <c r="S319" i="1"/>
  <c r="C319" i="1"/>
  <c r="C318" i="3" s="1"/>
  <c r="AI318" i="1"/>
  <c r="AH318" i="1"/>
  <c r="AG318" i="1"/>
  <c r="AD318" i="1"/>
  <c r="Z318" i="1" s="1"/>
  <c r="X318" i="1"/>
  <c r="W318" i="1"/>
  <c r="U318" i="1"/>
  <c r="S318" i="1"/>
  <c r="C318" i="1"/>
  <c r="C317" i="3" s="1"/>
  <c r="AI317" i="1"/>
  <c r="AH317" i="1"/>
  <c r="AG317" i="1"/>
  <c r="AD317" i="1"/>
  <c r="AA317" i="1" s="1"/>
  <c r="X317" i="1"/>
  <c r="W317" i="1"/>
  <c r="U317" i="1"/>
  <c r="S317" i="1"/>
  <c r="C317" i="1"/>
  <c r="C316" i="3" s="1"/>
  <c r="AI316" i="1"/>
  <c r="AH316" i="1"/>
  <c r="AG316" i="1"/>
  <c r="AD316" i="1"/>
  <c r="Y316" i="1"/>
  <c r="X316" i="1"/>
  <c r="W316" i="1"/>
  <c r="U316" i="1"/>
  <c r="V316" i="1" s="1"/>
  <c r="Q316" i="1" s="1"/>
  <c r="B315" i="3" s="1"/>
  <c r="S316" i="1"/>
  <c r="C316" i="1"/>
  <c r="C315" i="3" s="1"/>
  <c r="AI315" i="1"/>
  <c r="AH315" i="1"/>
  <c r="AG315" i="1"/>
  <c r="AD315" i="1"/>
  <c r="AB315" i="1" s="1"/>
  <c r="X315" i="1"/>
  <c r="W315" i="1"/>
  <c r="U315" i="1"/>
  <c r="S315" i="1"/>
  <c r="C315" i="1"/>
  <c r="C314" i="3" s="1"/>
  <c r="AI314" i="1"/>
  <c r="AH314" i="1"/>
  <c r="AG314" i="1"/>
  <c r="AD314" i="1"/>
  <c r="Z314" i="1" s="1"/>
  <c r="X314" i="1"/>
  <c r="W314" i="1"/>
  <c r="U314" i="1"/>
  <c r="S314" i="1"/>
  <c r="C314" i="1"/>
  <c r="C313" i="3" s="1"/>
  <c r="AI313" i="1"/>
  <c r="AH313" i="1"/>
  <c r="AG313" i="1"/>
  <c r="AD313" i="1"/>
  <c r="AA313" i="1" s="1"/>
  <c r="X313" i="1"/>
  <c r="W313" i="1"/>
  <c r="U313" i="1"/>
  <c r="S313" i="1"/>
  <c r="C313" i="1"/>
  <c r="C312" i="3" s="1"/>
  <c r="AI312" i="1"/>
  <c r="AH312" i="1"/>
  <c r="AG312" i="1"/>
  <c r="AD312" i="1"/>
  <c r="Y312" i="1" s="1"/>
  <c r="X312" i="1"/>
  <c r="W312" i="1"/>
  <c r="U312" i="1"/>
  <c r="S312" i="1"/>
  <c r="C312" i="1"/>
  <c r="C311" i="3" s="1"/>
  <c r="AI311" i="1"/>
  <c r="AH311" i="1"/>
  <c r="AG311" i="1"/>
  <c r="AD311" i="1"/>
  <c r="X311" i="1"/>
  <c r="W311" i="1"/>
  <c r="U311" i="1"/>
  <c r="S311" i="1"/>
  <c r="C311" i="1"/>
  <c r="C310" i="3" s="1"/>
  <c r="AI310" i="1"/>
  <c r="AH310" i="1"/>
  <c r="AG310" i="1"/>
  <c r="AD310" i="1"/>
  <c r="X310" i="1"/>
  <c r="W310" i="1"/>
  <c r="U310" i="1"/>
  <c r="S310" i="1"/>
  <c r="C310" i="1"/>
  <c r="C309" i="3" s="1"/>
  <c r="AI309" i="1"/>
  <c r="AH309" i="1"/>
  <c r="AG309" i="1"/>
  <c r="AD309" i="1"/>
  <c r="AL309" i="1" s="1"/>
  <c r="X309" i="1"/>
  <c r="W309" i="1"/>
  <c r="U309" i="1"/>
  <c r="S309" i="1"/>
  <c r="C309" i="1"/>
  <c r="C308" i="3" s="1"/>
  <c r="AI308" i="1"/>
  <c r="AH308" i="1"/>
  <c r="AG308" i="1"/>
  <c r="AD308" i="1"/>
  <c r="AA308" i="1" s="1"/>
  <c r="Y308" i="1"/>
  <c r="X308" i="1"/>
  <c r="W308" i="1"/>
  <c r="U308" i="1"/>
  <c r="S308" i="1"/>
  <c r="C308" i="1"/>
  <c r="C307" i="3" s="1"/>
  <c r="AI307" i="1"/>
  <c r="AH307" i="1"/>
  <c r="AG307" i="1"/>
  <c r="AD307" i="1"/>
  <c r="X307" i="1"/>
  <c r="W307" i="1"/>
  <c r="U307" i="1"/>
  <c r="S307" i="1"/>
  <c r="C307" i="1"/>
  <c r="C306" i="3" s="1"/>
  <c r="AI306" i="1"/>
  <c r="AH306" i="1"/>
  <c r="AG306" i="1"/>
  <c r="AD306" i="1"/>
  <c r="X306" i="1"/>
  <c r="W306" i="1"/>
  <c r="U306" i="1"/>
  <c r="S306" i="1"/>
  <c r="C306" i="1"/>
  <c r="C305" i="3" s="1"/>
  <c r="AI305" i="1"/>
  <c r="AH305" i="1"/>
  <c r="AG305" i="1"/>
  <c r="AD305" i="1"/>
  <c r="AA305" i="1" s="1"/>
  <c r="X305" i="1"/>
  <c r="W305" i="1"/>
  <c r="U305" i="1"/>
  <c r="S305" i="1"/>
  <c r="Y305" i="1" s="1"/>
  <c r="C305" i="1"/>
  <c r="C304" i="3" s="1"/>
  <c r="AI304" i="1"/>
  <c r="AH304" i="1"/>
  <c r="AG304" i="1"/>
  <c r="AD304" i="1"/>
  <c r="AB304" i="1" s="1"/>
  <c r="X304" i="1"/>
  <c r="W304" i="1"/>
  <c r="U304" i="1"/>
  <c r="S304" i="1"/>
  <c r="C304" i="1"/>
  <c r="C303" i="3" s="1"/>
  <c r="AI303" i="1"/>
  <c r="AH303" i="1"/>
  <c r="AG303" i="1"/>
  <c r="AD303" i="1"/>
  <c r="X303" i="1"/>
  <c r="W303" i="1"/>
  <c r="U303" i="1"/>
  <c r="V303" i="1" s="1"/>
  <c r="Q303" i="1" s="1"/>
  <c r="B302" i="3" s="1"/>
  <c r="S303" i="1"/>
  <c r="C303" i="1"/>
  <c r="C302" i="3" s="1"/>
  <c r="AI302" i="1"/>
  <c r="AH302" i="1"/>
  <c r="AG302" i="1"/>
  <c r="AD302" i="1"/>
  <c r="X302" i="1"/>
  <c r="W302" i="1"/>
  <c r="U302" i="1"/>
  <c r="S302" i="1"/>
  <c r="C302" i="1"/>
  <c r="C301" i="3" s="1"/>
  <c r="AI301" i="1"/>
  <c r="AH301" i="1"/>
  <c r="AG301" i="1"/>
  <c r="AD301" i="1"/>
  <c r="X301" i="1"/>
  <c r="W301" i="1"/>
  <c r="U301" i="1"/>
  <c r="S301" i="1"/>
  <c r="C301" i="1"/>
  <c r="C300" i="3" s="1"/>
  <c r="AI300" i="1"/>
  <c r="AH300" i="1"/>
  <c r="AG300" i="1"/>
  <c r="AD300" i="1"/>
  <c r="AL300" i="1" s="1"/>
  <c r="X300" i="1"/>
  <c r="W300" i="1"/>
  <c r="U300" i="1"/>
  <c r="S300" i="1"/>
  <c r="C300" i="1"/>
  <c r="C299" i="3" s="1"/>
  <c r="AI299" i="1"/>
  <c r="AH299" i="1"/>
  <c r="AG299" i="1"/>
  <c r="AD299" i="1"/>
  <c r="Y299" i="1" s="1"/>
  <c r="X299" i="1"/>
  <c r="W299" i="1"/>
  <c r="U299" i="1"/>
  <c r="S299" i="1"/>
  <c r="C299" i="1"/>
  <c r="C298" i="3" s="1"/>
  <c r="AI298" i="1"/>
  <c r="AH298" i="1"/>
  <c r="AG298" i="1"/>
  <c r="AD298" i="1"/>
  <c r="Z298" i="1" s="1"/>
  <c r="X298" i="1"/>
  <c r="W298" i="1"/>
  <c r="U298" i="1"/>
  <c r="S298" i="1"/>
  <c r="C298" i="1"/>
  <c r="C297" i="3" s="1"/>
  <c r="AI297" i="1"/>
  <c r="AH297" i="1"/>
  <c r="AG297" i="1"/>
  <c r="AD297" i="1"/>
  <c r="AA297" i="1"/>
  <c r="X297" i="1"/>
  <c r="W297" i="1"/>
  <c r="U297" i="1"/>
  <c r="S297" i="1"/>
  <c r="C297" i="1"/>
  <c r="C296" i="3" s="1"/>
  <c r="AI296" i="1"/>
  <c r="AH296" i="1"/>
  <c r="AG296" i="1"/>
  <c r="AD296" i="1"/>
  <c r="AJ296" i="1" s="1"/>
  <c r="Z296" i="1"/>
  <c r="X296" i="1"/>
  <c r="W296" i="1"/>
  <c r="U296" i="1"/>
  <c r="V296" i="1" s="1"/>
  <c r="Q296" i="1" s="1"/>
  <c r="B295" i="3" s="1"/>
  <c r="S296" i="1"/>
  <c r="C296" i="1"/>
  <c r="C295" i="3" s="1"/>
  <c r="AI295" i="1"/>
  <c r="AH295" i="1"/>
  <c r="AG295" i="1"/>
  <c r="AD295" i="1"/>
  <c r="AB295" i="1" s="1"/>
  <c r="X295" i="1"/>
  <c r="W295" i="1"/>
  <c r="U295" i="1"/>
  <c r="S295" i="1"/>
  <c r="C295" i="1"/>
  <c r="C294" i="3" s="1"/>
  <c r="AI294" i="1"/>
  <c r="AH294" i="1"/>
  <c r="AG294" i="1"/>
  <c r="AD294" i="1"/>
  <c r="X294" i="1"/>
  <c r="W294" i="1"/>
  <c r="U294" i="1"/>
  <c r="S294" i="1"/>
  <c r="C294" i="1"/>
  <c r="C293" i="3" s="1"/>
  <c r="AI293" i="1"/>
  <c r="AH293" i="1"/>
  <c r="AG293" i="1"/>
  <c r="AD293" i="1"/>
  <c r="X293" i="1"/>
  <c r="W293" i="1"/>
  <c r="U293" i="1"/>
  <c r="S293" i="1"/>
  <c r="C293" i="1"/>
  <c r="C292" i="3" s="1"/>
  <c r="AI292" i="1"/>
  <c r="AH292" i="1"/>
  <c r="AG292" i="1"/>
  <c r="AD292" i="1"/>
  <c r="AB292" i="1" s="1"/>
  <c r="X292" i="1"/>
  <c r="W292" i="1"/>
  <c r="U292" i="1"/>
  <c r="S292" i="1"/>
  <c r="C292" i="1"/>
  <c r="C291" i="3" s="1"/>
  <c r="AI291" i="1"/>
  <c r="AH291" i="1"/>
  <c r="AG291" i="1"/>
  <c r="AD291" i="1"/>
  <c r="AB291" i="1" s="1"/>
  <c r="X291" i="1"/>
  <c r="W291" i="1"/>
  <c r="U291" i="1"/>
  <c r="S291" i="1"/>
  <c r="C291" i="1"/>
  <c r="C290" i="3" s="1"/>
  <c r="AI290" i="1"/>
  <c r="AH290" i="1"/>
  <c r="AG290" i="1"/>
  <c r="AD290" i="1"/>
  <c r="X290" i="1"/>
  <c r="W290" i="1"/>
  <c r="U290" i="1"/>
  <c r="S290" i="1"/>
  <c r="C290" i="1"/>
  <c r="C289" i="3" s="1"/>
  <c r="AI289" i="1"/>
  <c r="AH289" i="1"/>
  <c r="AG289" i="1"/>
  <c r="AD289" i="1"/>
  <c r="AM289" i="1" s="1"/>
  <c r="X289" i="1"/>
  <c r="W289" i="1"/>
  <c r="U289" i="1"/>
  <c r="S289" i="1"/>
  <c r="C289" i="1"/>
  <c r="C288" i="3" s="1"/>
  <c r="AI288" i="1"/>
  <c r="AH288" i="1"/>
  <c r="AG288" i="1"/>
  <c r="AD288" i="1"/>
  <c r="X288" i="1"/>
  <c r="W288" i="1"/>
  <c r="U288" i="1"/>
  <c r="S288" i="1"/>
  <c r="C288" i="1"/>
  <c r="C287" i="3" s="1"/>
  <c r="AI287" i="1"/>
  <c r="AH287" i="1"/>
  <c r="AG287" i="1"/>
  <c r="AD287" i="1"/>
  <c r="AB287" i="1" s="1"/>
  <c r="X287" i="1"/>
  <c r="W287" i="1"/>
  <c r="U287" i="1"/>
  <c r="S287" i="1"/>
  <c r="C287" i="1"/>
  <c r="C286" i="3" s="1"/>
  <c r="AI286" i="1"/>
  <c r="AH286" i="1"/>
  <c r="AG286" i="1"/>
  <c r="AD286" i="1"/>
  <c r="X286" i="1"/>
  <c r="W286" i="1"/>
  <c r="U286" i="1"/>
  <c r="S286" i="1"/>
  <c r="C286" i="1"/>
  <c r="C285" i="3" s="1"/>
  <c r="AI285" i="1"/>
  <c r="AH285" i="1"/>
  <c r="AG285" i="1"/>
  <c r="AD285" i="1"/>
  <c r="X285" i="1"/>
  <c r="W285" i="1"/>
  <c r="U285" i="1"/>
  <c r="S285" i="1"/>
  <c r="C285" i="1"/>
  <c r="C284" i="3" s="1"/>
  <c r="AI284" i="1"/>
  <c r="AH284" i="1"/>
  <c r="AG284" i="1"/>
  <c r="AD284" i="1"/>
  <c r="AB284" i="1" s="1"/>
  <c r="X284" i="1"/>
  <c r="W284" i="1"/>
  <c r="U284" i="1"/>
  <c r="S284" i="1"/>
  <c r="C284" i="1"/>
  <c r="C283" i="3" s="1"/>
  <c r="AI283" i="1"/>
  <c r="AH283" i="1"/>
  <c r="AG283" i="1"/>
  <c r="AD283" i="1"/>
  <c r="AB283" i="1" s="1"/>
  <c r="X283" i="1"/>
  <c r="W283" i="1"/>
  <c r="U283" i="1"/>
  <c r="S283" i="1"/>
  <c r="C283" i="1"/>
  <c r="C282" i="3" s="1"/>
  <c r="AI282" i="1"/>
  <c r="AH282" i="1"/>
  <c r="AG282" i="1"/>
  <c r="AD282" i="1"/>
  <c r="X282" i="1"/>
  <c r="W282" i="1"/>
  <c r="U282" i="1"/>
  <c r="S282" i="1"/>
  <c r="C282" i="1"/>
  <c r="C281" i="3" s="1"/>
  <c r="AI281" i="1"/>
  <c r="AH281" i="1"/>
  <c r="AG281" i="1"/>
  <c r="AD281" i="1"/>
  <c r="Y281" i="1" s="1"/>
  <c r="X281" i="1"/>
  <c r="W281" i="1"/>
  <c r="U281" i="1"/>
  <c r="S281" i="1"/>
  <c r="C281" i="1"/>
  <c r="C280" i="3" s="1"/>
  <c r="AI280" i="1"/>
  <c r="AH280" i="1"/>
  <c r="AG280" i="1"/>
  <c r="AD280" i="1"/>
  <c r="X280" i="1"/>
  <c r="W280" i="1"/>
  <c r="U280" i="1"/>
  <c r="S280" i="1"/>
  <c r="C280" i="1"/>
  <c r="C279" i="3" s="1"/>
  <c r="AI279" i="1"/>
  <c r="AH279" i="1"/>
  <c r="AG279" i="1"/>
  <c r="AD279" i="1"/>
  <c r="AB279" i="1" s="1"/>
  <c r="X279" i="1"/>
  <c r="W279" i="1"/>
  <c r="U279" i="1"/>
  <c r="S279" i="1"/>
  <c r="C279" i="1"/>
  <c r="C278" i="3" s="1"/>
  <c r="AI278" i="1"/>
  <c r="AH278" i="1"/>
  <c r="AG278" i="1"/>
  <c r="AD278" i="1"/>
  <c r="X278" i="1"/>
  <c r="W278" i="1"/>
  <c r="U278" i="1"/>
  <c r="S278" i="1"/>
  <c r="C278" i="1"/>
  <c r="C277" i="3" s="1"/>
  <c r="AI277" i="1"/>
  <c r="AH277" i="1"/>
  <c r="AG277" i="1"/>
  <c r="AD277" i="1"/>
  <c r="AM277" i="1" s="1"/>
  <c r="X277" i="1"/>
  <c r="W277" i="1"/>
  <c r="U277" i="1"/>
  <c r="S277" i="1"/>
  <c r="C277" i="1"/>
  <c r="C276" i="3" s="1"/>
  <c r="AI276" i="1"/>
  <c r="AH276" i="1"/>
  <c r="AG276" i="1"/>
  <c r="AD276" i="1"/>
  <c r="AK276" i="1" s="1"/>
  <c r="X276" i="1"/>
  <c r="W276" i="1"/>
  <c r="U276" i="1"/>
  <c r="S276" i="1"/>
  <c r="C276" i="1"/>
  <c r="C275" i="3" s="1"/>
  <c r="AI275" i="1"/>
  <c r="AH275" i="1"/>
  <c r="AG275" i="1"/>
  <c r="AD275" i="1"/>
  <c r="X275" i="1"/>
  <c r="W275" i="1"/>
  <c r="U275" i="1"/>
  <c r="S275" i="1"/>
  <c r="C275" i="1"/>
  <c r="C274" i="3" s="1"/>
  <c r="AI274" i="1"/>
  <c r="AH274" i="1"/>
  <c r="AG274" i="1"/>
  <c r="AD274" i="1"/>
  <c r="X274" i="1"/>
  <c r="W274" i="1"/>
  <c r="U274" i="1"/>
  <c r="S274" i="1"/>
  <c r="C274" i="1"/>
  <c r="C273" i="3" s="1"/>
  <c r="AI273" i="1"/>
  <c r="AH273" i="1"/>
  <c r="AG273" i="1"/>
  <c r="AD273" i="1"/>
  <c r="X273" i="1"/>
  <c r="W273" i="1"/>
  <c r="U273" i="1"/>
  <c r="S273" i="1"/>
  <c r="C273" i="1"/>
  <c r="C272" i="3" s="1"/>
  <c r="AI272" i="1"/>
  <c r="AH272" i="1"/>
  <c r="AG272" i="1"/>
  <c r="AD272" i="1"/>
  <c r="X272" i="1"/>
  <c r="W272" i="1"/>
  <c r="U272" i="1"/>
  <c r="S272" i="1"/>
  <c r="C272" i="1"/>
  <c r="C271" i="3" s="1"/>
  <c r="AI271" i="1"/>
  <c r="AH271" i="1"/>
  <c r="AG271" i="1"/>
  <c r="AD271" i="1"/>
  <c r="X271" i="1"/>
  <c r="W271" i="1"/>
  <c r="U271" i="1"/>
  <c r="S271" i="1"/>
  <c r="C271" i="1"/>
  <c r="AI270" i="1"/>
  <c r="AH270" i="1"/>
  <c r="AG270" i="1"/>
  <c r="AD270" i="1"/>
  <c r="X270" i="1"/>
  <c r="W270" i="1"/>
  <c r="U270" i="1"/>
  <c r="S270" i="1"/>
  <c r="C270" i="1"/>
  <c r="C269" i="3" s="1"/>
  <c r="AI269" i="1"/>
  <c r="AH269" i="1"/>
  <c r="AG269" i="1"/>
  <c r="AD269" i="1"/>
  <c r="X269" i="1"/>
  <c r="W269" i="1"/>
  <c r="U269" i="1"/>
  <c r="S269" i="1"/>
  <c r="C269" i="1"/>
  <c r="C268" i="3" s="1"/>
  <c r="AI268" i="1"/>
  <c r="AH268" i="1"/>
  <c r="AG268" i="1"/>
  <c r="AD268" i="1"/>
  <c r="X268" i="1"/>
  <c r="W268" i="1"/>
  <c r="U268" i="1"/>
  <c r="S268" i="1"/>
  <c r="C268" i="1"/>
  <c r="C267" i="3" s="1"/>
  <c r="AI267" i="1"/>
  <c r="AH267" i="1"/>
  <c r="AG267" i="1"/>
  <c r="AD267" i="1"/>
  <c r="X267" i="1"/>
  <c r="W267" i="1"/>
  <c r="U267" i="1"/>
  <c r="S267" i="1"/>
  <c r="C267" i="1"/>
  <c r="C266" i="3" s="1"/>
  <c r="AI266" i="1"/>
  <c r="AH266" i="1"/>
  <c r="AG266" i="1"/>
  <c r="AD266" i="1"/>
  <c r="AK266" i="1" s="1"/>
  <c r="X266" i="1"/>
  <c r="W266" i="1"/>
  <c r="U266" i="1"/>
  <c r="S266" i="1"/>
  <c r="C266" i="1"/>
  <c r="C265" i="3" s="1"/>
  <c r="AI265" i="1"/>
  <c r="AH265" i="1"/>
  <c r="AG265" i="1"/>
  <c r="AD265" i="1"/>
  <c r="AB265" i="1" s="1"/>
  <c r="X265" i="1"/>
  <c r="W265" i="1"/>
  <c r="U265" i="1"/>
  <c r="S265" i="1"/>
  <c r="C265" i="1"/>
  <c r="C264" i="3" s="1"/>
  <c r="AI264" i="1"/>
  <c r="AH264" i="1"/>
  <c r="AG264" i="1"/>
  <c r="AD264" i="1"/>
  <c r="AB264" i="1" s="1"/>
  <c r="X264" i="1"/>
  <c r="W264" i="1"/>
  <c r="U264" i="1"/>
  <c r="S264" i="1"/>
  <c r="C264" i="1"/>
  <c r="C263" i="3" s="1"/>
  <c r="AI263" i="1"/>
  <c r="AH263" i="1"/>
  <c r="AG263" i="1"/>
  <c r="AD263" i="1"/>
  <c r="X263" i="1"/>
  <c r="W263" i="1"/>
  <c r="U263" i="1"/>
  <c r="S263" i="1"/>
  <c r="C263" i="1"/>
  <c r="C262" i="3" s="1"/>
  <c r="AI262" i="1"/>
  <c r="AH262" i="1"/>
  <c r="AG262" i="1"/>
  <c r="AD262" i="1"/>
  <c r="AK262" i="1" s="1"/>
  <c r="X262" i="1"/>
  <c r="W262" i="1"/>
  <c r="U262" i="1"/>
  <c r="S262" i="1"/>
  <c r="C262" i="1"/>
  <c r="C261" i="3" s="1"/>
  <c r="AI261" i="1"/>
  <c r="AH261" i="1"/>
  <c r="AG261" i="1"/>
  <c r="AD261" i="1"/>
  <c r="X261" i="1"/>
  <c r="W261" i="1"/>
  <c r="U261" i="1"/>
  <c r="S261" i="1"/>
  <c r="C261" i="1"/>
  <c r="C260" i="3" s="1"/>
  <c r="AI260" i="1"/>
  <c r="AH260" i="1"/>
  <c r="AG260" i="1"/>
  <c r="AD260" i="1"/>
  <c r="AB260" i="1" s="1"/>
  <c r="X260" i="1"/>
  <c r="W260" i="1"/>
  <c r="U260" i="1"/>
  <c r="S260" i="1"/>
  <c r="C260" i="1"/>
  <c r="C259" i="3" s="1"/>
  <c r="AI259" i="1"/>
  <c r="AH259" i="1"/>
  <c r="AG259" i="1"/>
  <c r="AD259" i="1"/>
  <c r="X259" i="1"/>
  <c r="W259" i="1"/>
  <c r="U259" i="1"/>
  <c r="S259" i="1"/>
  <c r="C259" i="1"/>
  <c r="C258" i="3" s="1"/>
  <c r="AI258" i="1"/>
  <c r="AH258" i="1"/>
  <c r="AG258" i="1"/>
  <c r="AD258" i="1"/>
  <c r="AK258" i="1" s="1"/>
  <c r="X258" i="1"/>
  <c r="W258" i="1"/>
  <c r="U258" i="1"/>
  <c r="S258" i="1"/>
  <c r="C258" i="1"/>
  <c r="C257" i="3" s="1"/>
  <c r="AI257" i="1"/>
  <c r="AH257" i="1"/>
  <c r="AG257" i="1"/>
  <c r="AD257" i="1"/>
  <c r="X257" i="1"/>
  <c r="W257" i="1"/>
  <c r="U257" i="1"/>
  <c r="S257" i="1"/>
  <c r="C257" i="1"/>
  <c r="C256" i="3" s="1"/>
  <c r="AI256" i="1"/>
  <c r="AH256" i="1"/>
  <c r="AG256" i="1"/>
  <c r="AD256" i="1"/>
  <c r="AB256" i="1" s="1"/>
  <c r="X256" i="1"/>
  <c r="W256" i="1"/>
  <c r="U256" i="1"/>
  <c r="S256" i="1"/>
  <c r="C256" i="1"/>
  <c r="C255" i="3" s="1"/>
  <c r="AI255" i="1"/>
  <c r="AH255" i="1"/>
  <c r="AG255" i="1"/>
  <c r="AD255" i="1"/>
  <c r="X255" i="1"/>
  <c r="W255" i="1"/>
  <c r="U255" i="1"/>
  <c r="S255" i="1"/>
  <c r="C255" i="1"/>
  <c r="C254" i="3" s="1"/>
  <c r="AI254" i="1"/>
  <c r="AH254" i="1"/>
  <c r="AG254" i="1"/>
  <c r="AD254" i="1"/>
  <c r="AB254" i="1" s="1"/>
  <c r="X254" i="1"/>
  <c r="W254" i="1"/>
  <c r="U254" i="1"/>
  <c r="S254" i="1"/>
  <c r="C254" i="1"/>
  <c r="C253" i="3" s="1"/>
  <c r="AI253" i="1"/>
  <c r="AH253" i="1"/>
  <c r="AG253" i="1"/>
  <c r="AD253" i="1"/>
  <c r="X253" i="1"/>
  <c r="W253" i="1"/>
  <c r="U253" i="1"/>
  <c r="S253" i="1"/>
  <c r="C253" i="1"/>
  <c r="C252" i="3" s="1"/>
  <c r="AI252" i="1"/>
  <c r="AH252" i="1"/>
  <c r="AG252" i="1"/>
  <c r="AD252" i="1"/>
  <c r="AB252" i="1" s="1"/>
  <c r="X252" i="1"/>
  <c r="W252" i="1"/>
  <c r="U252" i="1"/>
  <c r="S252" i="1"/>
  <c r="C252" i="1"/>
  <c r="C251" i="3" s="1"/>
  <c r="AI251" i="1"/>
  <c r="AH251" i="1"/>
  <c r="AG251" i="1"/>
  <c r="AD251" i="1"/>
  <c r="X251" i="1"/>
  <c r="W251" i="1"/>
  <c r="U251" i="1"/>
  <c r="S251" i="1"/>
  <c r="C251" i="1"/>
  <c r="C250" i="3" s="1"/>
  <c r="AI250" i="1"/>
  <c r="AH250" i="1"/>
  <c r="AG250" i="1"/>
  <c r="AD250" i="1"/>
  <c r="AB250" i="1" s="1"/>
  <c r="X250" i="1"/>
  <c r="W250" i="1"/>
  <c r="U250" i="1"/>
  <c r="S250" i="1"/>
  <c r="C250" i="1"/>
  <c r="C249" i="3" s="1"/>
  <c r="AI249" i="1"/>
  <c r="AH249" i="1"/>
  <c r="AG249" i="1"/>
  <c r="AD249" i="1"/>
  <c r="AM249" i="1" s="1"/>
  <c r="X249" i="1"/>
  <c r="W249" i="1"/>
  <c r="U249" i="1"/>
  <c r="S249" i="1"/>
  <c r="C249" i="1"/>
  <c r="C248" i="3" s="1"/>
  <c r="AI248" i="1"/>
  <c r="AH248" i="1"/>
  <c r="AG248" i="1"/>
  <c r="AD248" i="1"/>
  <c r="AB248" i="1" s="1"/>
  <c r="X248" i="1"/>
  <c r="W248" i="1"/>
  <c r="U248" i="1"/>
  <c r="S248" i="1"/>
  <c r="C248" i="1"/>
  <c r="C247" i="3" s="1"/>
  <c r="AI247" i="1"/>
  <c r="AH247" i="1"/>
  <c r="AG247" i="1"/>
  <c r="AD247" i="1"/>
  <c r="X247" i="1"/>
  <c r="W247" i="1"/>
  <c r="U247" i="1"/>
  <c r="S247" i="1"/>
  <c r="C247" i="1"/>
  <c r="C246" i="3" s="1"/>
  <c r="AI246" i="1"/>
  <c r="AH246" i="1"/>
  <c r="AG246" i="1"/>
  <c r="AD246" i="1"/>
  <c r="AB246" i="1" s="1"/>
  <c r="X246" i="1"/>
  <c r="W246" i="1"/>
  <c r="U246" i="1"/>
  <c r="V246" i="1" s="1"/>
  <c r="Q246" i="1" s="1"/>
  <c r="B245" i="3" s="1"/>
  <c r="S246" i="1"/>
  <c r="C246" i="1"/>
  <c r="C245" i="3" s="1"/>
  <c r="AI245" i="1"/>
  <c r="AH245" i="1"/>
  <c r="AG245" i="1"/>
  <c r="AD245" i="1"/>
  <c r="X245" i="1"/>
  <c r="W245" i="1"/>
  <c r="U245" i="1"/>
  <c r="S245" i="1"/>
  <c r="C245" i="1"/>
  <c r="C244" i="3" s="1"/>
  <c r="AI244" i="1"/>
  <c r="AH244" i="1"/>
  <c r="AG244" i="1"/>
  <c r="AD244" i="1"/>
  <c r="AK244" i="1" s="1"/>
  <c r="AB244" i="1"/>
  <c r="X244" i="1"/>
  <c r="W244" i="1"/>
  <c r="U244" i="1"/>
  <c r="S244" i="1"/>
  <c r="C244" i="1"/>
  <c r="C243" i="3" s="1"/>
  <c r="AI243" i="1"/>
  <c r="AH243" i="1"/>
  <c r="AG243" i="1"/>
  <c r="AD243" i="1"/>
  <c r="X243" i="1"/>
  <c r="W243" i="1"/>
  <c r="U243" i="1"/>
  <c r="S243" i="1"/>
  <c r="C243" i="1"/>
  <c r="C242" i="3" s="1"/>
  <c r="AI242" i="1"/>
  <c r="AH242" i="1"/>
  <c r="AG242" i="1"/>
  <c r="AD242" i="1"/>
  <c r="AB242" i="1" s="1"/>
  <c r="X242" i="1"/>
  <c r="W242" i="1"/>
  <c r="U242" i="1"/>
  <c r="S242" i="1"/>
  <c r="C242" i="1"/>
  <c r="C241" i="3" s="1"/>
  <c r="AI241" i="1"/>
  <c r="AH241" i="1"/>
  <c r="AG241" i="1"/>
  <c r="AD241" i="1"/>
  <c r="X241" i="1"/>
  <c r="W241" i="1"/>
  <c r="U241" i="1"/>
  <c r="S241" i="1"/>
  <c r="C241" i="1"/>
  <c r="C240" i="3" s="1"/>
  <c r="AI240" i="1"/>
  <c r="AH240" i="1"/>
  <c r="AG240" i="1"/>
  <c r="AD240" i="1"/>
  <c r="X240" i="1"/>
  <c r="W240" i="1"/>
  <c r="U240" i="1"/>
  <c r="S240" i="1"/>
  <c r="Y240" i="1" s="1"/>
  <c r="C240" i="1"/>
  <c r="C239" i="3" s="1"/>
  <c r="AI239" i="1"/>
  <c r="AH239" i="1"/>
  <c r="AG239" i="1"/>
  <c r="AD239" i="1"/>
  <c r="X239" i="1"/>
  <c r="W239" i="1"/>
  <c r="U239" i="1"/>
  <c r="S239" i="1"/>
  <c r="C239" i="1"/>
  <c r="C238" i="3" s="1"/>
  <c r="AI238" i="1"/>
  <c r="AH238" i="1"/>
  <c r="AG238" i="1"/>
  <c r="AD238" i="1"/>
  <c r="AB238" i="1" s="1"/>
  <c r="X238" i="1"/>
  <c r="W238" i="1"/>
  <c r="U238" i="1"/>
  <c r="S238" i="1"/>
  <c r="C238" i="1"/>
  <c r="C237" i="3" s="1"/>
  <c r="AI237" i="1"/>
  <c r="AH237" i="1"/>
  <c r="AG237" i="1"/>
  <c r="AD237" i="1"/>
  <c r="AM237" i="1" s="1"/>
  <c r="AB237" i="1"/>
  <c r="X237" i="1"/>
  <c r="W237" i="1"/>
  <c r="U237" i="1"/>
  <c r="S237" i="1"/>
  <c r="C237" i="1"/>
  <c r="C236" i="3" s="1"/>
  <c r="AI236" i="1"/>
  <c r="AH236" i="1"/>
  <c r="AG236" i="1"/>
  <c r="AD236" i="1"/>
  <c r="AK236" i="1" s="1"/>
  <c r="X236" i="1"/>
  <c r="W236" i="1"/>
  <c r="U236" i="1"/>
  <c r="S236" i="1"/>
  <c r="C236" i="1"/>
  <c r="C235" i="3" s="1"/>
  <c r="AI235" i="1"/>
  <c r="AH235" i="1"/>
  <c r="AG235" i="1"/>
  <c r="AD235" i="1"/>
  <c r="X235" i="1"/>
  <c r="W235" i="1"/>
  <c r="U235" i="1"/>
  <c r="S235" i="1"/>
  <c r="C235" i="1"/>
  <c r="C234" i="3" s="1"/>
  <c r="AI234" i="1"/>
  <c r="AH234" i="1"/>
  <c r="AG234" i="1"/>
  <c r="AD234" i="1"/>
  <c r="AB234" i="1" s="1"/>
  <c r="X234" i="1"/>
  <c r="W234" i="1"/>
  <c r="U234" i="1"/>
  <c r="S234" i="1"/>
  <c r="C234" i="1"/>
  <c r="C233" i="3" s="1"/>
  <c r="AI233" i="1"/>
  <c r="AH233" i="1"/>
  <c r="AG233" i="1"/>
  <c r="AD233" i="1"/>
  <c r="X233" i="1"/>
  <c r="W233" i="1"/>
  <c r="U233" i="1"/>
  <c r="S233" i="1"/>
  <c r="C233" i="1"/>
  <c r="C232" i="3" s="1"/>
  <c r="AI232" i="1"/>
  <c r="AH232" i="1"/>
  <c r="AG232" i="1"/>
  <c r="AD232" i="1"/>
  <c r="AM232" i="1" s="1"/>
  <c r="X232" i="1"/>
  <c r="W232" i="1"/>
  <c r="U232" i="1"/>
  <c r="S232" i="1"/>
  <c r="C232" i="1"/>
  <c r="C231" i="3" s="1"/>
  <c r="AI231" i="1"/>
  <c r="AH231" i="1"/>
  <c r="AG231" i="1"/>
  <c r="AD231" i="1"/>
  <c r="X231" i="1"/>
  <c r="W231" i="1"/>
  <c r="U231" i="1"/>
  <c r="S231" i="1"/>
  <c r="C231" i="1"/>
  <c r="C230" i="3" s="1"/>
  <c r="AI230" i="1"/>
  <c r="AH230" i="1"/>
  <c r="AG230" i="1"/>
  <c r="AD230" i="1"/>
  <c r="AB230" i="1" s="1"/>
  <c r="X230" i="1"/>
  <c r="W230" i="1"/>
  <c r="U230" i="1"/>
  <c r="S230" i="1"/>
  <c r="C230" i="1"/>
  <c r="C229" i="3" s="1"/>
  <c r="AI229" i="1"/>
  <c r="AH229" i="1"/>
  <c r="AG229" i="1"/>
  <c r="AD229" i="1"/>
  <c r="AM229" i="1" s="1"/>
  <c r="X229" i="1"/>
  <c r="W229" i="1"/>
  <c r="U229" i="1"/>
  <c r="S229" i="1"/>
  <c r="C229" i="1"/>
  <c r="C228" i="3" s="1"/>
  <c r="AI228" i="1"/>
  <c r="AH228" i="1"/>
  <c r="AG228" i="1"/>
  <c r="AD228" i="1"/>
  <c r="AB228" i="1" s="1"/>
  <c r="X228" i="1"/>
  <c r="W228" i="1"/>
  <c r="U228" i="1"/>
  <c r="S228" i="1"/>
  <c r="C228" i="1"/>
  <c r="C227" i="3" s="1"/>
  <c r="AI227" i="1"/>
  <c r="AH227" i="1"/>
  <c r="AG227" i="1"/>
  <c r="AD227" i="1"/>
  <c r="X227" i="1"/>
  <c r="W227" i="1"/>
  <c r="U227" i="1"/>
  <c r="S227" i="1"/>
  <c r="C227" i="1"/>
  <c r="C226" i="3" s="1"/>
  <c r="AI226" i="1"/>
  <c r="AH226" i="1"/>
  <c r="AG226" i="1"/>
  <c r="AD226" i="1"/>
  <c r="AB226" i="1" s="1"/>
  <c r="X226" i="1"/>
  <c r="W226" i="1"/>
  <c r="U226" i="1"/>
  <c r="S226" i="1"/>
  <c r="C226" i="1"/>
  <c r="C225" i="3" s="1"/>
  <c r="AI225" i="1"/>
  <c r="AH225" i="1"/>
  <c r="AG225" i="1"/>
  <c r="AD225" i="1"/>
  <c r="X225" i="1"/>
  <c r="W225" i="1"/>
  <c r="U225" i="1"/>
  <c r="S225" i="1"/>
  <c r="C225" i="1"/>
  <c r="C224" i="3" s="1"/>
  <c r="AI224" i="1"/>
  <c r="AH224" i="1"/>
  <c r="AG224" i="1"/>
  <c r="AD224" i="1"/>
  <c r="AK224" i="1" s="1"/>
  <c r="X224" i="1"/>
  <c r="W224" i="1"/>
  <c r="U224" i="1"/>
  <c r="S224" i="1"/>
  <c r="C224" i="1"/>
  <c r="C223" i="3" s="1"/>
  <c r="AI223" i="1"/>
  <c r="AH223" i="1"/>
  <c r="AG223" i="1"/>
  <c r="AD223" i="1"/>
  <c r="X223" i="1"/>
  <c r="W223" i="1"/>
  <c r="U223" i="1"/>
  <c r="S223" i="1"/>
  <c r="C223" i="1"/>
  <c r="C222" i="3" s="1"/>
  <c r="AI222" i="1"/>
  <c r="AH222" i="1"/>
  <c r="AG222" i="1"/>
  <c r="AD222" i="1"/>
  <c r="AB222" i="1" s="1"/>
  <c r="X222" i="1"/>
  <c r="W222" i="1"/>
  <c r="U222" i="1"/>
  <c r="V222" i="1" s="1"/>
  <c r="Q222" i="1" s="1"/>
  <c r="B221" i="3" s="1"/>
  <c r="S222" i="1"/>
  <c r="C222" i="1"/>
  <c r="C221" i="3" s="1"/>
  <c r="AI221" i="1"/>
  <c r="AH221" i="1"/>
  <c r="AG221" i="1"/>
  <c r="AD221" i="1"/>
  <c r="X221" i="1"/>
  <c r="W221" i="1"/>
  <c r="U221" i="1"/>
  <c r="S221" i="1"/>
  <c r="C221" i="1"/>
  <c r="C220" i="3" s="1"/>
  <c r="AI220" i="1"/>
  <c r="AH220" i="1"/>
  <c r="AG220" i="1"/>
  <c r="AD220" i="1"/>
  <c r="X220" i="1"/>
  <c r="W220" i="1"/>
  <c r="U220" i="1"/>
  <c r="S220" i="1"/>
  <c r="Z220" i="1" s="1"/>
  <c r="C220" i="1"/>
  <c r="C219" i="3" s="1"/>
  <c r="AI219" i="1"/>
  <c r="AH219" i="1"/>
  <c r="AG219" i="1"/>
  <c r="AD219" i="1"/>
  <c r="X219" i="1"/>
  <c r="W219" i="1"/>
  <c r="U219" i="1"/>
  <c r="S219" i="1"/>
  <c r="C219" i="1"/>
  <c r="C218" i="3" s="1"/>
  <c r="AI218" i="1"/>
  <c r="AH218" i="1"/>
  <c r="AG218" i="1"/>
  <c r="AD218" i="1"/>
  <c r="AB218" i="1" s="1"/>
  <c r="X218" i="1"/>
  <c r="W218" i="1"/>
  <c r="U218" i="1"/>
  <c r="V218" i="1" s="1"/>
  <c r="Q218" i="1" s="1"/>
  <c r="B217" i="3" s="1"/>
  <c r="S218" i="1"/>
  <c r="C218" i="1"/>
  <c r="C217" i="3" s="1"/>
  <c r="AI217" i="1"/>
  <c r="AH217" i="1"/>
  <c r="AG217" i="1"/>
  <c r="AD217" i="1"/>
  <c r="X217" i="1"/>
  <c r="W217" i="1"/>
  <c r="U217" i="1"/>
  <c r="S217" i="1"/>
  <c r="C217" i="1"/>
  <c r="C216" i="3" s="1"/>
  <c r="AI216" i="1"/>
  <c r="AH216" i="1"/>
  <c r="AG216" i="1"/>
  <c r="AD216" i="1"/>
  <c r="X216" i="1"/>
  <c r="W216" i="1"/>
  <c r="U216" i="1"/>
  <c r="S216" i="1"/>
  <c r="C216" i="1"/>
  <c r="C215" i="3" s="1"/>
  <c r="AI215" i="1"/>
  <c r="AH215" i="1"/>
  <c r="AG215" i="1"/>
  <c r="AD215" i="1"/>
  <c r="X215" i="1"/>
  <c r="W215" i="1"/>
  <c r="U215" i="1"/>
  <c r="S215" i="1"/>
  <c r="C215" i="1"/>
  <c r="C214" i="3" s="1"/>
  <c r="AI214" i="1"/>
  <c r="AH214" i="1"/>
  <c r="AG214" i="1"/>
  <c r="AD214" i="1"/>
  <c r="AB214" i="1" s="1"/>
  <c r="X214" i="1"/>
  <c r="W214" i="1"/>
  <c r="U214" i="1"/>
  <c r="S214" i="1"/>
  <c r="C214" i="1"/>
  <c r="C213" i="3" s="1"/>
  <c r="AI213" i="1"/>
  <c r="AH213" i="1"/>
  <c r="AG213" i="1"/>
  <c r="AD213" i="1"/>
  <c r="AM213" i="1" s="1"/>
  <c r="X213" i="1"/>
  <c r="W213" i="1"/>
  <c r="U213" i="1"/>
  <c r="S213" i="1"/>
  <c r="C213" i="1"/>
  <c r="C212" i="3" s="1"/>
  <c r="AI212" i="1"/>
  <c r="AH212" i="1"/>
  <c r="AG212" i="1"/>
  <c r="AD212" i="1"/>
  <c r="X212" i="1"/>
  <c r="W212" i="1"/>
  <c r="U212" i="1"/>
  <c r="S212" i="1"/>
  <c r="C212" i="1"/>
  <c r="C211" i="3" s="1"/>
  <c r="AI211" i="1"/>
  <c r="AH211" i="1"/>
  <c r="AG211" i="1"/>
  <c r="AD211" i="1"/>
  <c r="X211" i="1"/>
  <c r="W211" i="1"/>
  <c r="U211" i="1"/>
  <c r="S211" i="1"/>
  <c r="C211" i="1"/>
  <c r="C210" i="3" s="1"/>
  <c r="AI210" i="1"/>
  <c r="AH210" i="1"/>
  <c r="AG210" i="1"/>
  <c r="AD210" i="1"/>
  <c r="AB210" i="1" s="1"/>
  <c r="X210" i="1"/>
  <c r="W210" i="1"/>
  <c r="U210" i="1"/>
  <c r="S210" i="1"/>
  <c r="C210" i="1"/>
  <c r="C209" i="3" s="1"/>
  <c r="AI209" i="1"/>
  <c r="AH209" i="1"/>
  <c r="AG209" i="1"/>
  <c r="AD209" i="1"/>
  <c r="X209" i="1"/>
  <c r="W209" i="1"/>
  <c r="U209" i="1"/>
  <c r="S209" i="1"/>
  <c r="C209" i="1"/>
  <c r="C208" i="3" s="1"/>
  <c r="AI208" i="1"/>
  <c r="AH208" i="1"/>
  <c r="AG208" i="1"/>
  <c r="AD208" i="1"/>
  <c r="AK208" i="1" s="1"/>
  <c r="AB208" i="1"/>
  <c r="Y208" i="1"/>
  <c r="X208" i="1"/>
  <c r="W208" i="1"/>
  <c r="U208" i="1"/>
  <c r="S208" i="1"/>
  <c r="C208" i="1"/>
  <c r="C207" i="3" s="1"/>
  <c r="AI207" i="1"/>
  <c r="AH207" i="1"/>
  <c r="AG207" i="1"/>
  <c r="AD207" i="1"/>
  <c r="X207" i="1"/>
  <c r="W207" i="1"/>
  <c r="U207" i="1"/>
  <c r="S207" i="1"/>
  <c r="C207" i="1"/>
  <c r="C206" i="3" s="1"/>
  <c r="AI206" i="1"/>
  <c r="AH206" i="1"/>
  <c r="AG206" i="1"/>
  <c r="AD206" i="1"/>
  <c r="AB206" i="1" s="1"/>
  <c r="X206" i="1"/>
  <c r="W206" i="1"/>
  <c r="U206" i="1"/>
  <c r="S206" i="1"/>
  <c r="C206" i="1"/>
  <c r="C205" i="3" s="1"/>
  <c r="AI205" i="1"/>
  <c r="AH205" i="1"/>
  <c r="AG205" i="1"/>
  <c r="AD205" i="1"/>
  <c r="X205" i="1"/>
  <c r="W205" i="1"/>
  <c r="U205" i="1"/>
  <c r="S205" i="1"/>
  <c r="C205" i="1"/>
  <c r="C204" i="3" s="1"/>
  <c r="AI204" i="1"/>
  <c r="AH204" i="1"/>
  <c r="AG204" i="1"/>
  <c r="AD204" i="1"/>
  <c r="AM204" i="1" s="1"/>
  <c r="X204" i="1"/>
  <c r="W204" i="1"/>
  <c r="U204" i="1"/>
  <c r="S204" i="1"/>
  <c r="C204" i="1"/>
  <c r="C203" i="3" s="1"/>
  <c r="AI203" i="1"/>
  <c r="AH203" i="1"/>
  <c r="AG203" i="1"/>
  <c r="AD203" i="1"/>
  <c r="X203" i="1"/>
  <c r="W203" i="1"/>
  <c r="U203" i="1"/>
  <c r="S203" i="1"/>
  <c r="Y203" i="1" s="1"/>
  <c r="C203" i="1"/>
  <c r="C202" i="3" s="1"/>
  <c r="AI202" i="1"/>
  <c r="AH202" i="1"/>
  <c r="AG202" i="1"/>
  <c r="AD202" i="1"/>
  <c r="X202" i="1"/>
  <c r="W202" i="1"/>
  <c r="U202" i="1"/>
  <c r="S202" i="1"/>
  <c r="C202" i="1"/>
  <c r="C201" i="3" s="1"/>
  <c r="AI201" i="1"/>
  <c r="AH201" i="1"/>
  <c r="AG201" i="1"/>
  <c r="AD201" i="1"/>
  <c r="AM201" i="1" s="1"/>
  <c r="X201" i="1"/>
  <c r="W201" i="1"/>
  <c r="U201" i="1"/>
  <c r="V201" i="1" s="1"/>
  <c r="Q201" i="1" s="1"/>
  <c r="B200" i="3" s="1"/>
  <c r="S201" i="1"/>
  <c r="C201" i="1"/>
  <c r="C200" i="3" s="1"/>
  <c r="AI200" i="1"/>
  <c r="AH200" i="1"/>
  <c r="AG200" i="1"/>
  <c r="AD200" i="1"/>
  <c r="AM200" i="1" s="1"/>
  <c r="X200" i="1"/>
  <c r="W200" i="1"/>
  <c r="U200" i="1"/>
  <c r="S200" i="1"/>
  <c r="C200" i="1"/>
  <c r="C199" i="3" s="1"/>
  <c r="AI199" i="1"/>
  <c r="AH199" i="1"/>
  <c r="AG199" i="1"/>
  <c r="AD199" i="1"/>
  <c r="Y199" i="1" s="1"/>
  <c r="X199" i="1"/>
  <c r="W199" i="1"/>
  <c r="U199" i="1"/>
  <c r="S199" i="1"/>
  <c r="C199" i="1"/>
  <c r="C198" i="3" s="1"/>
  <c r="AI198" i="1"/>
  <c r="AH198" i="1"/>
  <c r="AG198" i="1"/>
  <c r="AD198" i="1"/>
  <c r="AB198" i="1" s="1"/>
  <c r="X198" i="1"/>
  <c r="W198" i="1"/>
  <c r="U198" i="1"/>
  <c r="S198" i="1"/>
  <c r="C198" i="1"/>
  <c r="C197" i="3" s="1"/>
  <c r="AI197" i="1"/>
  <c r="AH197" i="1"/>
  <c r="AG197" i="1"/>
  <c r="AD197" i="1"/>
  <c r="AB197" i="1" s="1"/>
  <c r="X197" i="1"/>
  <c r="W197" i="1"/>
  <c r="U197" i="1"/>
  <c r="S197" i="1"/>
  <c r="C197" i="1"/>
  <c r="C196" i="3" s="1"/>
  <c r="AI196" i="1"/>
  <c r="AH196" i="1"/>
  <c r="AG196" i="1"/>
  <c r="AD196" i="1"/>
  <c r="X196" i="1"/>
  <c r="W196" i="1"/>
  <c r="U196" i="1"/>
  <c r="S196" i="1"/>
  <c r="C196" i="1"/>
  <c r="C195" i="3" s="1"/>
  <c r="AI195" i="1"/>
  <c r="AH195" i="1"/>
  <c r="AG195" i="1"/>
  <c r="AD195" i="1"/>
  <c r="Z195" i="1" s="1"/>
  <c r="X195" i="1"/>
  <c r="W195" i="1"/>
  <c r="U195" i="1"/>
  <c r="S195" i="1"/>
  <c r="C195" i="1"/>
  <c r="C194" i="3" s="1"/>
  <c r="AI194" i="1"/>
  <c r="AH194" i="1"/>
  <c r="AG194" i="1"/>
  <c r="AD194" i="1"/>
  <c r="X194" i="1"/>
  <c r="W194" i="1"/>
  <c r="U194" i="1"/>
  <c r="S194" i="1"/>
  <c r="C194" i="1"/>
  <c r="C193" i="3" s="1"/>
  <c r="AI193" i="1"/>
  <c r="AH193" i="1"/>
  <c r="AG193" i="1"/>
  <c r="AD193" i="1"/>
  <c r="AM193" i="1" s="1"/>
  <c r="X193" i="1"/>
  <c r="W193" i="1"/>
  <c r="U193" i="1"/>
  <c r="S193" i="1"/>
  <c r="C193" i="1"/>
  <c r="C192" i="3" s="1"/>
  <c r="AI192" i="1"/>
  <c r="AH192" i="1"/>
  <c r="AG192" i="1"/>
  <c r="AD192" i="1"/>
  <c r="AB192" i="1" s="1"/>
  <c r="X192" i="1"/>
  <c r="W192" i="1"/>
  <c r="U192" i="1"/>
  <c r="S192" i="1"/>
  <c r="Y192" i="1" s="1"/>
  <c r="C192" i="1"/>
  <c r="C191" i="3" s="1"/>
  <c r="AI191" i="1"/>
  <c r="AH191" i="1"/>
  <c r="AG191" i="1"/>
  <c r="AD191" i="1"/>
  <c r="X191" i="1"/>
  <c r="W191" i="1"/>
  <c r="U191" i="1"/>
  <c r="S191" i="1"/>
  <c r="C191" i="1"/>
  <c r="C190" i="3" s="1"/>
  <c r="AI190" i="1"/>
  <c r="AH190" i="1"/>
  <c r="AG190" i="1"/>
  <c r="AD190" i="1"/>
  <c r="X190" i="1"/>
  <c r="W190" i="1"/>
  <c r="U190" i="1"/>
  <c r="S190" i="1"/>
  <c r="C190" i="1"/>
  <c r="C189" i="3" s="1"/>
  <c r="AI189" i="1"/>
  <c r="AH189" i="1"/>
  <c r="AG189" i="1"/>
  <c r="AD189" i="1"/>
  <c r="X189" i="1"/>
  <c r="W189" i="1"/>
  <c r="U189" i="1"/>
  <c r="S189" i="1"/>
  <c r="C189" i="1"/>
  <c r="C188" i="3" s="1"/>
  <c r="AI188" i="1"/>
  <c r="AH188" i="1"/>
  <c r="AG188" i="1"/>
  <c r="AD188" i="1"/>
  <c r="AB188" i="1" s="1"/>
  <c r="X188" i="1"/>
  <c r="W188" i="1"/>
  <c r="U188" i="1"/>
  <c r="S188" i="1"/>
  <c r="C188" i="1"/>
  <c r="C187" i="3" s="1"/>
  <c r="AI187" i="1"/>
  <c r="AH187" i="1"/>
  <c r="AG187" i="1"/>
  <c r="AD187" i="1"/>
  <c r="X187" i="1"/>
  <c r="W187" i="1"/>
  <c r="U187" i="1"/>
  <c r="S187" i="1"/>
  <c r="C187" i="1"/>
  <c r="C186" i="3" s="1"/>
  <c r="AI186" i="1"/>
  <c r="AH186" i="1"/>
  <c r="AG186" i="1"/>
  <c r="AD186" i="1"/>
  <c r="AM186" i="1" s="1"/>
  <c r="X186" i="1"/>
  <c r="W186" i="1"/>
  <c r="U186" i="1"/>
  <c r="S186" i="1"/>
  <c r="C186" i="1"/>
  <c r="C185" i="3" s="1"/>
  <c r="AI185" i="1"/>
  <c r="AH185" i="1"/>
  <c r="AG185" i="1"/>
  <c r="AD185" i="1"/>
  <c r="AB185" i="1" s="1"/>
  <c r="X185" i="1"/>
  <c r="W185" i="1"/>
  <c r="U185" i="1"/>
  <c r="S185" i="1"/>
  <c r="Y185" i="1" s="1"/>
  <c r="C185" i="1"/>
  <c r="C184" i="3" s="1"/>
  <c r="AI184" i="1"/>
  <c r="AH184" i="1"/>
  <c r="AG184" i="1"/>
  <c r="AD184" i="1"/>
  <c r="AB184" i="1" s="1"/>
  <c r="X184" i="1"/>
  <c r="W184" i="1"/>
  <c r="U184" i="1"/>
  <c r="S184" i="1"/>
  <c r="C184" i="1"/>
  <c r="C183" i="3" s="1"/>
  <c r="AI183" i="1"/>
  <c r="AH183" i="1"/>
  <c r="AG183" i="1"/>
  <c r="AD183" i="1"/>
  <c r="X183" i="1"/>
  <c r="W183" i="1"/>
  <c r="U183" i="1"/>
  <c r="S183" i="1"/>
  <c r="C183" i="1"/>
  <c r="C182" i="3" s="1"/>
  <c r="AI182" i="1"/>
  <c r="AH182" i="1"/>
  <c r="AG182" i="1"/>
  <c r="AD182" i="1"/>
  <c r="X182" i="1"/>
  <c r="W182" i="1"/>
  <c r="U182" i="1"/>
  <c r="S182" i="1"/>
  <c r="C182" i="1"/>
  <c r="C181" i="3" s="1"/>
  <c r="AI181" i="1"/>
  <c r="AH181" i="1"/>
  <c r="AG181" i="1"/>
  <c r="AD181" i="1"/>
  <c r="Z181" i="1" s="1"/>
  <c r="X181" i="1"/>
  <c r="W181" i="1"/>
  <c r="U181" i="1"/>
  <c r="S181" i="1"/>
  <c r="C181" i="1"/>
  <c r="C180" i="3" s="1"/>
  <c r="AI180" i="1"/>
  <c r="AH180" i="1"/>
  <c r="AG180" i="1"/>
  <c r="AD180" i="1"/>
  <c r="AB180" i="1" s="1"/>
  <c r="X180" i="1"/>
  <c r="W180" i="1"/>
  <c r="U180" i="1"/>
  <c r="S180" i="1"/>
  <c r="C180" i="1"/>
  <c r="C179" i="3" s="1"/>
  <c r="AI179" i="1"/>
  <c r="AH179" i="1"/>
  <c r="AG179" i="1"/>
  <c r="AD179" i="1"/>
  <c r="X179" i="1"/>
  <c r="W179" i="1"/>
  <c r="U179" i="1"/>
  <c r="S179" i="1"/>
  <c r="C179" i="1"/>
  <c r="C178" i="3" s="1"/>
  <c r="AI178" i="1"/>
  <c r="AH178" i="1"/>
  <c r="AG178" i="1"/>
  <c r="AD178" i="1"/>
  <c r="AM178" i="1" s="1"/>
  <c r="X178" i="1"/>
  <c r="W178" i="1"/>
  <c r="U178" i="1"/>
  <c r="S178" i="1"/>
  <c r="C178" i="1"/>
  <c r="C177" i="3" s="1"/>
  <c r="AI177" i="1"/>
  <c r="AH177" i="1"/>
  <c r="AG177" i="1"/>
  <c r="AD177" i="1"/>
  <c r="Z177" i="1" s="1"/>
  <c r="X177" i="1"/>
  <c r="W177" i="1"/>
  <c r="U177" i="1"/>
  <c r="S177" i="1"/>
  <c r="C177" i="1"/>
  <c r="C176" i="3" s="1"/>
  <c r="AI176" i="1"/>
  <c r="AH176" i="1"/>
  <c r="AG176" i="1"/>
  <c r="AD176" i="1"/>
  <c r="AB176" i="1" s="1"/>
  <c r="X176" i="1"/>
  <c r="W176" i="1"/>
  <c r="U176" i="1"/>
  <c r="S176" i="1"/>
  <c r="C176" i="1"/>
  <c r="C175" i="3" s="1"/>
  <c r="AI175" i="1"/>
  <c r="AH175" i="1"/>
  <c r="AG175" i="1"/>
  <c r="AD175" i="1"/>
  <c r="X175" i="1"/>
  <c r="W175" i="1"/>
  <c r="U175" i="1"/>
  <c r="S175" i="1"/>
  <c r="C175" i="1"/>
  <c r="C174" i="3" s="1"/>
  <c r="AI174" i="1"/>
  <c r="AH174" i="1"/>
  <c r="AG174" i="1"/>
  <c r="AD174" i="1"/>
  <c r="Y174" i="1" s="1"/>
  <c r="X174" i="1"/>
  <c r="W174" i="1"/>
  <c r="U174" i="1"/>
  <c r="S174" i="1"/>
  <c r="C174" i="1"/>
  <c r="C173" i="3" s="1"/>
  <c r="AI173" i="1"/>
  <c r="AH173" i="1"/>
  <c r="AG173" i="1"/>
  <c r="AD173" i="1"/>
  <c r="AM173" i="1" s="1"/>
  <c r="X173" i="1"/>
  <c r="W173" i="1"/>
  <c r="U173" i="1"/>
  <c r="S173" i="1"/>
  <c r="C173" i="1"/>
  <c r="C172" i="3" s="1"/>
  <c r="AI172" i="1"/>
  <c r="AH172" i="1"/>
  <c r="AG172" i="1"/>
  <c r="AD172" i="1"/>
  <c r="AB172" i="1" s="1"/>
  <c r="X172" i="1"/>
  <c r="W172" i="1"/>
  <c r="U172" i="1"/>
  <c r="S172" i="1"/>
  <c r="Y172" i="1" s="1"/>
  <c r="C172" i="1"/>
  <c r="C171" i="3" s="1"/>
  <c r="AI171" i="1"/>
  <c r="AH171" i="1"/>
  <c r="AG171" i="1"/>
  <c r="AD171" i="1"/>
  <c r="X171" i="1"/>
  <c r="W171" i="1"/>
  <c r="U171" i="1"/>
  <c r="S171" i="1"/>
  <c r="C171" i="1"/>
  <c r="C170" i="3" s="1"/>
  <c r="AI170" i="1"/>
  <c r="AH170" i="1"/>
  <c r="AG170" i="1"/>
  <c r="AD170" i="1"/>
  <c r="AB170" i="1" s="1"/>
  <c r="X170" i="1"/>
  <c r="W170" i="1"/>
  <c r="U170" i="1"/>
  <c r="S170" i="1"/>
  <c r="C170" i="1"/>
  <c r="C169" i="3" s="1"/>
  <c r="AI169" i="1"/>
  <c r="AH169" i="1"/>
  <c r="AG169" i="1"/>
  <c r="AD169" i="1"/>
  <c r="Z169" i="1" s="1"/>
  <c r="X169" i="1"/>
  <c r="W169" i="1"/>
  <c r="U169" i="1"/>
  <c r="S169" i="1"/>
  <c r="C169" i="1"/>
  <c r="C168" i="3" s="1"/>
  <c r="AI168" i="1"/>
  <c r="AH168" i="1"/>
  <c r="AG168" i="1"/>
  <c r="AD168" i="1"/>
  <c r="AB168" i="1" s="1"/>
  <c r="X168" i="1"/>
  <c r="W168" i="1"/>
  <c r="U168" i="1"/>
  <c r="S168" i="1"/>
  <c r="C168" i="1"/>
  <c r="C167" i="3" s="1"/>
  <c r="AI167" i="1"/>
  <c r="AH167" i="1"/>
  <c r="AG167" i="1"/>
  <c r="AD167" i="1"/>
  <c r="X167" i="1"/>
  <c r="W167" i="1"/>
  <c r="U167" i="1"/>
  <c r="S167" i="1"/>
  <c r="C167" i="1"/>
  <c r="C166" i="3" s="1"/>
  <c r="AI166" i="1"/>
  <c r="AH166" i="1"/>
  <c r="AG166" i="1"/>
  <c r="AD166" i="1"/>
  <c r="AB166" i="1" s="1"/>
  <c r="X166" i="1"/>
  <c r="W166" i="1"/>
  <c r="U166" i="1"/>
  <c r="S166" i="1"/>
  <c r="C166" i="1"/>
  <c r="C165" i="3" s="1"/>
  <c r="AI165" i="1"/>
  <c r="AH165" i="1"/>
  <c r="AG165" i="1"/>
  <c r="AD165" i="1"/>
  <c r="AB165" i="1" s="1"/>
  <c r="X165" i="1"/>
  <c r="W165" i="1"/>
  <c r="U165" i="1"/>
  <c r="S165" i="1"/>
  <c r="C165" i="1"/>
  <c r="C164" i="3" s="1"/>
  <c r="AI164" i="1"/>
  <c r="AH164" i="1"/>
  <c r="AG164" i="1"/>
  <c r="AD164" i="1"/>
  <c r="AB164" i="1" s="1"/>
  <c r="X164" i="1"/>
  <c r="W164" i="1"/>
  <c r="U164" i="1"/>
  <c r="S164" i="1"/>
  <c r="C164" i="1"/>
  <c r="C163" i="3" s="1"/>
  <c r="AI163" i="1"/>
  <c r="AH163" i="1"/>
  <c r="AG163" i="1"/>
  <c r="AD163" i="1"/>
  <c r="X163" i="1"/>
  <c r="W163" i="1"/>
  <c r="U163" i="1"/>
  <c r="S163" i="1"/>
  <c r="C163" i="1"/>
  <c r="C162" i="3" s="1"/>
  <c r="AI162" i="1"/>
  <c r="AH162" i="1"/>
  <c r="AG162" i="1"/>
  <c r="AD162" i="1"/>
  <c r="X162" i="1"/>
  <c r="W162" i="1"/>
  <c r="U162" i="1"/>
  <c r="S162" i="1"/>
  <c r="C162" i="1"/>
  <c r="C161" i="3" s="1"/>
  <c r="AI161" i="1"/>
  <c r="AH161" i="1"/>
  <c r="AG161" i="1"/>
  <c r="AD161" i="1"/>
  <c r="Z161" i="1" s="1"/>
  <c r="X161" i="1"/>
  <c r="W161" i="1"/>
  <c r="U161" i="1"/>
  <c r="S161" i="1"/>
  <c r="C161" i="1"/>
  <c r="C160" i="3" s="1"/>
  <c r="AI160" i="1"/>
  <c r="AH160" i="1"/>
  <c r="AG160" i="1"/>
  <c r="AD160" i="1"/>
  <c r="X160" i="1"/>
  <c r="W160" i="1"/>
  <c r="U160" i="1"/>
  <c r="S160" i="1"/>
  <c r="C160" i="1"/>
  <c r="C159" i="3" s="1"/>
  <c r="AI159" i="1"/>
  <c r="AH159" i="1"/>
  <c r="AG159" i="1"/>
  <c r="AD159" i="1"/>
  <c r="X159" i="1"/>
  <c r="W159" i="1"/>
  <c r="U159" i="1"/>
  <c r="S159" i="1"/>
  <c r="C159" i="1"/>
  <c r="C158" i="3" s="1"/>
  <c r="AI158" i="1"/>
  <c r="AH158" i="1"/>
  <c r="AG158" i="1"/>
  <c r="AD158" i="1"/>
  <c r="AK158" i="1" s="1"/>
  <c r="X158" i="1"/>
  <c r="W158" i="1"/>
  <c r="U158" i="1"/>
  <c r="S158" i="1"/>
  <c r="C158" i="1"/>
  <c r="C157" i="3" s="1"/>
  <c r="AI157" i="1"/>
  <c r="AH157" i="1"/>
  <c r="AG157" i="1"/>
  <c r="AD157" i="1"/>
  <c r="X157" i="1"/>
  <c r="W157" i="1"/>
  <c r="U157" i="1"/>
  <c r="S157" i="1"/>
  <c r="C157" i="1"/>
  <c r="C156" i="3" s="1"/>
  <c r="AI156" i="1"/>
  <c r="AH156" i="1"/>
  <c r="AG156" i="1"/>
  <c r="AD156" i="1"/>
  <c r="AB156" i="1" s="1"/>
  <c r="X156" i="1"/>
  <c r="W156" i="1"/>
  <c r="U156" i="1"/>
  <c r="S156" i="1"/>
  <c r="C156" i="1"/>
  <c r="C155" i="3" s="1"/>
  <c r="AI155" i="1"/>
  <c r="AH155" i="1"/>
  <c r="AG155" i="1"/>
  <c r="AD155" i="1"/>
  <c r="X155" i="1"/>
  <c r="W155" i="1"/>
  <c r="U155" i="1"/>
  <c r="S155" i="1"/>
  <c r="C155" i="1"/>
  <c r="C154" i="3" s="1"/>
  <c r="AI154" i="1"/>
  <c r="AH154" i="1"/>
  <c r="AG154" i="1"/>
  <c r="AD154" i="1"/>
  <c r="X154" i="1"/>
  <c r="W154" i="1"/>
  <c r="U154" i="1"/>
  <c r="S154" i="1"/>
  <c r="C154" i="1"/>
  <c r="C153" i="3" s="1"/>
  <c r="AI153" i="1"/>
  <c r="AH153" i="1"/>
  <c r="AG153" i="1"/>
  <c r="AK153" i="1" s="1"/>
  <c r="AD153" i="1"/>
  <c r="AB153" i="1" s="1"/>
  <c r="X153" i="1"/>
  <c r="W153" i="1"/>
  <c r="U153" i="1"/>
  <c r="S153" i="1"/>
  <c r="Y153" i="1" s="1"/>
  <c r="C153" i="1"/>
  <c r="C152" i="3" s="1"/>
  <c r="AI152" i="1"/>
  <c r="AH152" i="1"/>
  <c r="AG152" i="1"/>
  <c r="AD152" i="1"/>
  <c r="X152" i="1"/>
  <c r="W152" i="1"/>
  <c r="U152" i="1"/>
  <c r="S152" i="1"/>
  <c r="C152" i="1"/>
  <c r="C151" i="3" s="1"/>
  <c r="AI151" i="1"/>
  <c r="AH151" i="1"/>
  <c r="AG151" i="1"/>
  <c r="AD151" i="1"/>
  <c r="X151" i="1"/>
  <c r="W151" i="1"/>
  <c r="U151" i="1"/>
  <c r="S151" i="1"/>
  <c r="C151" i="1"/>
  <c r="C150" i="3" s="1"/>
  <c r="AI150" i="1"/>
  <c r="AH150" i="1"/>
  <c r="AG150" i="1"/>
  <c r="AD150" i="1"/>
  <c r="Y150" i="1" s="1"/>
  <c r="X150" i="1"/>
  <c r="W150" i="1"/>
  <c r="U150" i="1"/>
  <c r="S150" i="1"/>
  <c r="C150" i="1"/>
  <c r="C149" i="3" s="1"/>
  <c r="AI149" i="1"/>
  <c r="AH149" i="1"/>
  <c r="AG149" i="1"/>
  <c r="AD149" i="1"/>
  <c r="Z149" i="1" s="1"/>
  <c r="X149" i="1"/>
  <c r="W149" i="1"/>
  <c r="U149" i="1"/>
  <c r="S149" i="1"/>
  <c r="C149" i="1"/>
  <c r="C148" i="3" s="1"/>
  <c r="AI148" i="1"/>
  <c r="AH148" i="1"/>
  <c r="AG148" i="1"/>
  <c r="AD148" i="1"/>
  <c r="AB148" i="1" s="1"/>
  <c r="X148" i="1"/>
  <c r="W148" i="1"/>
  <c r="U148" i="1"/>
  <c r="S148" i="1"/>
  <c r="C148" i="1"/>
  <c r="C147" i="3" s="1"/>
  <c r="AI147" i="1"/>
  <c r="AH147" i="1"/>
  <c r="AG147" i="1"/>
  <c r="AD147" i="1"/>
  <c r="X147" i="1"/>
  <c r="W147" i="1"/>
  <c r="U147" i="1"/>
  <c r="S147" i="1"/>
  <c r="C147" i="1"/>
  <c r="C146" i="3" s="1"/>
  <c r="AI146" i="1"/>
  <c r="AH146" i="1"/>
  <c r="AG146" i="1"/>
  <c r="AD146" i="1"/>
  <c r="AB146" i="1" s="1"/>
  <c r="X146" i="1"/>
  <c r="W146" i="1"/>
  <c r="U146" i="1"/>
  <c r="S146" i="1"/>
  <c r="C146" i="1"/>
  <c r="C145" i="3" s="1"/>
  <c r="AI145" i="1"/>
  <c r="AH145" i="1"/>
  <c r="AG145" i="1"/>
  <c r="AD145" i="1"/>
  <c r="AB145" i="1" s="1"/>
  <c r="X145" i="1"/>
  <c r="W145" i="1"/>
  <c r="U145" i="1"/>
  <c r="S145" i="1"/>
  <c r="C145" i="1"/>
  <c r="C144" i="3" s="1"/>
  <c r="AI144" i="1"/>
  <c r="AH144" i="1"/>
  <c r="AG144" i="1"/>
  <c r="AD144" i="1"/>
  <c r="AB144" i="1" s="1"/>
  <c r="X144" i="1"/>
  <c r="W144" i="1"/>
  <c r="U144" i="1"/>
  <c r="S144" i="1"/>
  <c r="C144" i="1"/>
  <c r="C143" i="3" s="1"/>
  <c r="AI143" i="1"/>
  <c r="AH143" i="1"/>
  <c r="AG143" i="1"/>
  <c r="AD143" i="1"/>
  <c r="X143" i="1"/>
  <c r="W143" i="1"/>
  <c r="U143" i="1"/>
  <c r="V143" i="1" s="1"/>
  <c r="Q143" i="1" s="1"/>
  <c r="B142" i="3" s="1"/>
  <c r="S143" i="1"/>
  <c r="C143" i="1"/>
  <c r="C142" i="3" s="1"/>
  <c r="AI142" i="1"/>
  <c r="AH142" i="1"/>
  <c r="AG142" i="1"/>
  <c r="AD142" i="1"/>
  <c r="X142" i="1"/>
  <c r="W142" i="1"/>
  <c r="U142" i="1"/>
  <c r="S142" i="1"/>
  <c r="C142" i="1"/>
  <c r="C141" i="3" s="1"/>
  <c r="AI141" i="1"/>
  <c r="AH141" i="1"/>
  <c r="AG141" i="1"/>
  <c r="AD141" i="1"/>
  <c r="Z141" i="1" s="1"/>
  <c r="X141" i="1"/>
  <c r="W141" i="1"/>
  <c r="U141" i="1"/>
  <c r="S141" i="1"/>
  <c r="C141" i="1"/>
  <c r="C140" i="3" s="1"/>
  <c r="AI140" i="1"/>
  <c r="AH140" i="1"/>
  <c r="AG140" i="1"/>
  <c r="AD140" i="1"/>
  <c r="X140" i="1"/>
  <c r="W140" i="1"/>
  <c r="U140" i="1"/>
  <c r="S140" i="1"/>
  <c r="C140" i="1"/>
  <c r="C139" i="3" s="1"/>
  <c r="AI139" i="1"/>
  <c r="AH139" i="1"/>
  <c r="AG139" i="1"/>
  <c r="AD139" i="1"/>
  <c r="X139" i="1"/>
  <c r="W139" i="1"/>
  <c r="U139" i="1"/>
  <c r="S139" i="1"/>
  <c r="C139" i="1"/>
  <c r="C138" i="3" s="1"/>
  <c r="AI138" i="1"/>
  <c r="AH138" i="1"/>
  <c r="AG138" i="1"/>
  <c r="AD138" i="1"/>
  <c r="X138" i="1"/>
  <c r="W138" i="1"/>
  <c r="U138" i="1"/>
  <c r="S138" i="1"/>
  <c r="C138" i="1"/>
  <c r="C137" i="3" s="1"/>
  <c r="AI137" i="1"/>
  <c r="AH137" i="1"/>
  <c r="AG137" i="1"/>
  <c r="AD137" i="1"/>
  <c r="Y137" i="1" s="1"/>
  <c r="X137" i="1"/>
  <c r="W137" i="1"/>
  <c r="U137" i="1"/>
  <c r="S137" i="1"/>
  <c r="C137" i="1"/>
  <c r="C136" i="3" s="1"/>
  <c r="AI136" i="1"/>
  <c r="AH136" i="1"/>
  <c r="AG136" i="1"/>
  <c r="AD136" i="1"/>
  <c r="AB136" i="1" s="1"/>
  <c r="X136" i="1"/>
  <c r="W136" i="1"/>
  <c r="U136" i="1"/>
  <c r="S136" i="1"/>
  <c r="C136" i="1"/>
  <c r="C135" i="3" s="1"/>
  <c r="AI135" i="1"/>
  <c r="AH135" i="1"/>
  <c r="AG135" i="1"/>
  <c r="AD135" i="1"/>
  <c r="X135" i="1"/>
  <c r="W135" i="1"/>
  <c r="U135" i="1"/>
  <c r="S135" i="1"/>
  <c r="C135" i="1"/>
  <c r="C134" i="3" s="1"/>
  <c r="AI134" i="1"/>
  <c r="AH134" i="1"/>
  <c r="AG134" i="1"/>
  <c r="AD134" i="1"/>
  <c r="X134" i="1"/>
  <c r="W134" i="1"/>
  <c r="U134" i="1"/>
  <c r="S134" i="1"/>
  <c r="C134" i="1"/>
  <c r="C133" i="3" s="1"/>
  <c r="AI133" i="1"/>
  <c r="AH133" i="1"/>
  <c r="AG133" i="1"/>
  <c r="AD133" i="1"/>
  <c r="X133" i="1"/>
  <c r="W133" i="1"/>
  <c r="U133" i="1"/>
  <c r="S133" i="1"/>
  <c r="C133" i="1"/>
  <c r="C132" i="3" s="1"/>
  <c r="AI132" i="1"/>
  <c r="AH132" i="1"/>
  <c r="AG132" i="1"/>
  <c r="AD132" i="1"/>
  <c r="Y132" i="1" s="1"/>
  <c r="X132" i="1"/>
  <c r="W132" i="1"/>
  <c r="U132" i="1"/>
  <c r="S132" i="1"/>
  <c r="C132" i="1"/>
  <c r="C131" i="3" s="1"/>
  <c r="AI131" i="1"/>
  <c r="AH131" i="1"/>
  <c r="AG131" i="1"/>
  <c r="AD131" i="1"/>
  <c r="X131" i="1"/>
  <c r="W131" i="1"/>
  <c r="U131" i="1"/>
  <c r="S131" i="1"/>
  <c r="C131" i="1"/>
  <c r="C130" i="3" s="1"/>
  <c r="AI130" i="1"/>
  <c r="AH130" i="1"/>
  <c r="AG130" i="1"/>
  <c r="AD130" i="1"/>
  <c r="Y130" i="1" s="1"/>
  <c r="X130" i="1"/>
  <c r="W130" i="1"/>
  <c r="U130" i="1"/>
  <c r="S130" i="1"/>
  <c r="C130" i="1"/>
  <c r="C129" i="3" s="1"/>
  <c r="AI129" i="1"/>
  <c r="AH129" i="1"/>
  <c r="AG129" i="1"/>
  <c r="AD129" i="1"/>
  <c r="X129" i="1"/>
  <c r="W129" i="1"/>
  <c r="U129" i="1"/>
  <c r="S129" i="1"/>
  <c r="C129" i="1"/>
  <c r="AI128" i="1"/>
  <c r="AH128" i="1"/>
  <c r="AG128" i="1"/>
  <c r="AD128" i="1"/>
  <c r="X128" i="1"/>
  <c r="W128" i="1"/>
  <c r="U128" i="1"/>
  <c r="S128" i="1"/>
  <c r="C128" i="1"/>
  <c r="C127" i="3" s="1"/>
  <c r="AI127" i="1"/>
  <c r="AH127" i="1"/>
  <c r="AG127" i="1"/>
  <c r="AD127" i="1"/>
  <c r="X127" i="1"/>
  <c r="W127" i="1"/>
  <c r="U127" i="1"/>
  <c r="S127" i="1"/>
  <c r="C127" i="1"/>
  <c r="C126" i="3" s="1"/>
  <c r="AI126" i="1"/>
  <c r="AH126" i="1"/>
  <c r="AG126" i="1"/>
  <c r="AD126" i="1"/>
  <c r="AB126" i="1" s="1"/>
  <c r="X126" i="1"/>
  <c r="W126" i="1"/>
  <c r="U126" i="1"/>
  <c r="S126" i="1"/>
  <c r="C126" i="1"/>
  <c r="C125" i="3" s="1"/>
  <c r="AI125" i="1"/>
  <c r="AH125" i="1"/>
  <c r="AG125" i="1"/>
  <c r="AD125" i="1"/>
  <c r="X125" i="1"/>
  <c r="W125" i="1"/>
  <c r="U125" i="1"/>
  <c r="S125" i="1"/>
  <c r="Z125" i="1" s="1"/>
  <c r="C125" i="1"/>
  <c r="C124" i="3" s="1"/>
  <c r="AI124" i="1"/>
  <c r="AH124" i="1"/>
  <c r="AG124" i="1"/>
  <c r="AD124" i="1"/>
  <c r="AB124" i="1" s="1"/>
  <c r="X124" i="1"/>
  <c r="W124" i="1"/>
  <c r="U124" i="1"/>
  <c r="S124" i="1"/>
  <c r="C124" i="1"/>
  <c r="C123" i="3" s="1"/>
  <c r="AI123" i="1"/>
  <c r="AH123" i="1"/>
  <c r="AG123" i="1"/>
  <c r="AD123" i="1"/>
  <c r="AM123" i="1" s="1"/>
  <c r="X123" i="1"/>
  <c r="W123" i="1"/>
  <c r="U123" i="1"/>
  <c r="S123" i="1"/>
  <c r="C123" i="1"/>
  <c r="C122" i="3" s="1"/>
  <c r="AI122" i="1"/>
  <c r="AH122" i="1"/>
  <c r="AG122" i="1"/>
  <c r="AD122" i="1"/>
  <c r="X122" i="1"/>
  <c r="W122" i="1"/>
  <c r="U122" i="1"/>
  <c r="S122" i="1"/>
  <c r="AB122" i="1" s="1"/>
  <c r="C122" i="1"/>
  <c r="C121" i="3" s="1"/>
  <c r="AI121" i="1"/>
  <c r="AH121" i="1"/>
  <c r="AG121" i="1"/>
  <c r="AD121" i="1"/>
  <c r="AM121" i="1" s="1"/>
  <c r="X121" i="1"/>
  <c r="W121" i="1"/>
  <c r="U121" i="1"/>
  <c r="S121" i="1"/>
  <c r="C121" i="1"/>
  <c r="C120" i="3" s="1"/>
  <c r="AI120" i="1"/>
  <c r="AH120" i="1"/>
  <c r="AG120" i="1"/>
  <c r="AD120" i="1"/>
  <c r="Z120" i="1" s="1"/>
  <c r="X120" i="1"/>
  <c r="W120" i="1"/>
  <c r="U120" i="1"/>
  <c r="S120" i="1"/>
  <c r="C120" i="1"/>
  <c r="C119" i="3" s="1"/>
  <c r="AI119" i="1"/>
  <c r="AH119" i="1"/>
  <c r="AG119" i="1"/>
  <c r="AD119" i="1"/>
  <c r="X119" i="1"/>
  <c r="W119" i="1"/>
  <c r="U119" i="1"/>
  <c r="S119" i="1"/>
  <c r="C119" i="1"/>
  <c r="C118" i="3" s="1"/>
  <c r="AI118" i="1"/>
  <c r="AH118" i="1"/>
  <c r="AG118" i="1"/>
  <c r="AD118" i="1"/>
  <c r="AB118" i="1" s="1"/>
  <c r="X118" i="1"/>
  <c r="W118" i="1"/>
  <c r="U118" i="1"/>
  <c r="S118" i="1"/>
  <c r="C118" i="1"/>
  <c r="C117" i="3" s="1"/>
  <c r="AI117" i="1"/>
  <c r="AH117" i="1"/>
  <c r="AG117" i="1"/>
  <c r="AD117" i="1"/>
  <c r="AB117" i="1" s="1"/>
  <c r="X117" i="1"/>
  <c r="W117" i="1"/>
  <c r="U117" i="1"/>
  <c r="S117" i="1"/>
  <c r="C117" i="1"/>
  <c r="C116" i="3" s="1"/>
  <c r="AI116" i="1"/>
  <c r="AH116" i="1"/>
  <c r="AG116" i="1"/>
  <c r="AD116" i="1"/>
  <c r="AB116" i="1" s="1"/>
  <c r="X116" i="1"/>
  <c r="W116" i="1"/>
  <c r="U116" i="1"/>
  <c r="S116" i="1"/>
  <c r="C116" i="1"/>
  <c r="C115" i="3" s="1"/>
  <c r="AI115" i="1"/>
  <c r="AH115" i="1"/>
  <c r="AG115" i="1"/>
  <c r="AD115" i="1"/>
  <c r="AM115" i="1" s="1"/>
  <c r="X115" i="1"/>
  <c r="W115" i="1"/>
  <c r="U115" i="1"/>
  <c r="S115" i="1"/>
  <c r="C115" i="1"/>
  <c r="C114" i="3" s="1"/>
  <c r="AI114" i="1"/>
  <c r="AH114" i="1"/>
  <c r="AG114" i="1"/>
  <c r="AD114" i="1"/>
  <c r="X114" i="1"/>
  <c r="W114" i="1"/>
  <c r="U114" i="1"/>
  <c r="S114" i="1"/>
  <c r="C114" i="1"/>
  <c r="C113" i="3" s="1"/>
  <c r="AI113" i="1"/>
  <c r="AH113" i="1"/>
  <c r="AG113" i="1"/>
  <c r="AD113" i="1"/>
  <c r="X113" i="1"/>
  <c r="W113" i="1"/>
  <c r="U113" i="1"/>
  <c r="S113" i="1"/>
  <c r="C113" i="1"/>
  <c r="C112" i="3" s="1"/>
  <c r="AI112" i="1"/>
  <c r="AH112" i="1"/>
  <c r="AG112" i="1"/>
  <c r="AD112" i="1"/>
  <c r="X112" i="1"/>
  <c r="W112" i="1"/>
  <c r="U112" i="1"/>
  <c r="S112" i="1"/>
  <c r="C112" i="1"/>
  <c r="C111" i="3" s="1"/>
  <c r="AI111" i="1"/>
  <c r="AH111" i="1"/>
  <c r="AG111" i="1"/>
  <c r="AD111" i="1"/>
  <c r="AK111" i="1" s="1"/>
  <c r="X111" i="1"/>
  <c r="W111" i="1"/>
  <c r="U111" i="1"/>
  <c r="S111" i="1"/>
  <c r="C111" i="1"/>
  <c r="C110" i="3" s="1"/>
  <c r="AI110" i="1"/>
  <c r="AH110" i="1"/>
  <c r="AG110" i="1"/>
  <c r="AD110" i="1"/>
  <c r="X110" i="1"/>
  <c r="W110" i="1"/>
  <c r="U110" i="1"/>
  <c r="S110" i="1"/>
  <c r="C110" i="1"/>
  <c r="C109" i="3" s="1"/>
  <c r="AI109" i="1"/>
  <c r="AH109" i="1"/>
  <c r="AG109" i="1"/>
  <c r="AD109" i="1"/>
  <c r="X109" i="1"/>
  <c r="W109" i="1"/>
  <c r="U109" i="1"/>
  <c r="S109" i="1"/>
  <c r="C109" i="1"/>
  <c r="C108" i="3" s="1"/>
  <c r="AI108" i="1"/>
  <c r="AH108" i="1"/>
  <c r="AG108" i="1"/>
  <c r="AD108" i="1"/>
  <c r="Z108" i="1" s="1"/>
  <c r="X108" i="1"/>
  <c r="W108" i="1"/>
  <c r="U108" i="1"/>
  <c r="S108" i="1"/>
  <c r="C108" i="1"/>
  <c r="C107" i="3" s="1"/>
  <c r="AI107" i="1"/>
  <c r="AH107" i="1"/>
  <c r="AG107" i="1"/>
  <c r="AD107" i="1"/>
  <c r="AK107" i="1" s="1"/>
  <c r="X107" i="1"/>
  <c r="W107" i="1"/>
  <c r="U107" i="1"/>
  <c r="S107" i="1"/>
  <c r="C107" i="1"/>
  <c r="C106" i="3" s="1"/>
  <c r="AI106" i="1"/>
  <c r="AH106" i="1"/>
  <c r="AG106" i="1"/>
  <c r="AD106" i="1"/>
  <c r="AB106" i="1" s="1"/>
  <c r="X106" i="1"/>
  <c r="W106" i="1"/>
  <c r="U106" i="1"/>
  <c r="S106" i="1"/>
  <c r="C106" i="1"/>
  <c r="C105" i="3" s="1"/>
  <c r="AI105" i="1"/>
  <c r="AH105" i="1"/>
  <c r="AG105" i="1"/>
  <c r="AD105" i="1"/>
  <c r="X105" i="1"/>
  <c r="W105" i="1"/>
  <c r="U105" i="1"/>
  <c r="S105" i="1"/>
  <c r="C105" i="1"/>
  <c r="C104" i="3" s="1"/>
  <c r="AI104" i="1"/>
  <c r="AH104" i="1"/>
  <c r="AG104" i="1"/>
  <c r="AD104" i="1"/>
  <c r="AK104" i="1" s="1"/>
  <c r="X104" i="1"/>
  <c r="W104" i="1"/>
  <c r="U104" i="1"/>
  <c r="S104" i="1"/>
  <c r="C104" i="1"/>
  <c r="C103" i="3" s="1"/>
  <c r="AI103" i="1"/>
  <c r="AH103" i="1"/>
  <c r="AG103" i="1"/>
  <c r="AD103" i="1"/>
  <c r="AK103" i="1" s="1"/>
  <c r="X103" i="1"/>
  <c r="W103" i="1"/>
  <c r="U103" i="1"/>
  <c r="S103" i="1"/>
  <c r="C103" i="1"/>
  <c r="C102" i="3" s="1"/>
  <c r="AI102" i="1"/>
  <c r="AH102" i="1"/>
  <c r="AG102" i="1"/>
  <c r="AD102" i="1"/>
  <c r="AB102" i="1" s="1"/>
  <c r="X102" i="1"/>
  <c r="W102" i="1"/>
  <c r="U102" i="1"/>
  <c r="S102" i="1"/>
  <c r="C102" i="1"/>
  <c r="C101" i="3" s="1"/>
  <c r="AI101" i="1"/>
  <c r="AH101" i="1"/>
  <c r="AG101" i="1"/>
  <c r="AD101" i="1"/>
  <c r="X101" i="1"/>
  <c r="W101" i="1"/>
  <c r="U101" i="1"/>
  <c r="S101" i="1"/>
  <c r="C101" i="1"/>
  <c r="C100" i="3" s="1"/>
  <c r="AI100" i="1"/>
  <c r="AH100" i="1"/>
  <c r="AG100" i="1"/>
  <c r="AD100" i="1"/>
  <c r="X100" i="1"/>
  <c r="W100" i="1"/>
  <c r="U100" i="1"/>
  <c r="S100" i="1"/>
  <c r="C100" i="1"/>
  <c r="C99" i="3" s="1"/>
  <c r="AI99" i="1"/>
  <c r="AH99" i="1"/>
  <c r="AG99" i="1"/>
  <c r="AD99" i="1"/>
  <c r="AM99" i="1" s="1"/>
  <c r="X99" i="1"/>
  <c r="W99" i="1"/>
  <c r="U99" i="1"/>
  <c r="S99" i="1"/>
  <c r="C99" i="1"/>
  <c r="C98" i="3" s="1"/>
  <c r="AI98" i="1"/>
  <c r="AH98" i="1"/>
  <c r="AG98" i="1"/>
  <c r="AD98" i="1"/>
  <c r="AB98" i="1" s="1"/>
  <c r="X98" i="1"/>
  <c r="W98" i="1"/>
  <c r="U98" i="1"/>
  <c r="S98" i="1"/>
  <c r="C98" i="1"/>
  <c r="C97" i="3" s="1"/>
  <c r="AI97" i="1"/>
  <c r="AH97" i="1"/>
  <c r="AG97" i="1"/>
  <c r="AD97" i="1"/>
  <c r="AM97" i="1" s="1"/>
  <c r="X97" i="1"/>
  <c r="W97" i="1"/>
  <c r="U97" i="1"/>
  <c r="S97" i="1"/>
  <c r="C97" i="1"/>
  <c r="C96" i="3" s="1"/>
  <c r="AI96" i="1"/>
  <c r="AH96" i="1"/>
  <c r="AG96" i="1"/>
  <c r="AD96" i="1"/>
  <c r="X96" i="1"/>
  <c r="W96" i="1"/>
  <c r="U96" i="1"/>
  <c r="S96" i="1"/>
  <c r="C96" i="1"/>
  <c r="C95" i="3" s="1"/>
  <c r="AI95" i="1"/>
  <c r="AH95" i="1"/>
  <c r="AG95" i="1"/>
  <c r="AD95" i="1"/>
  <c r="AM95" i="1" s="1"/>
  <c r="X95" i="1"/>
  <c r="W95" i="1"/>
  <c r="U95" i="1"/>
  <c r="S95" i="1"/>
  <c r="C95" i="1"/>
  <c r="C94" i="3" s="1"/>
  <c r="AI94" i="1"/>
  <c r="AH94" i="1"/>
  <c r="AG94" i="1"/>
  <c r="AD94" i="1"/>
  <c r="X94" i="1"/>
  <c r="W94" i="1"/>
  <c r="U94" i="1"/>
  <c r="S94" i="1"/>
  <c r="C94" i="1"/>
  <c r="C93" i="3" s="1"/>
  <c r="AI93" i="1"/>
  <c r="AH93" i="1"/>
  <c r="AG93" i="1"/>
  <c r="AD93" i="1"/>
  <c r="X93" i="1"/>
  <c r="W93" i="1"/>
  <c r="U93" i="1"/>
  <c r="S93" i="1"/>
  <c r="C93" i="1"/>
  <c r="C92" i="3" s="1"/>
  <c r="AI92" i="1"/>
  <c r="AH92" i="1"/>
  <c r="AG92" i="1"/>
  <c r="AD92" i="1"/>
  <c r="X92" i="1"/>
  <c r="W92" i="1"/>
  <c r="U92" i="1"/>
  <c r="S92" i="1"/>
  <c r="C92" i="1"/>
  <c r="C91" i="3" s="1"/>
  <c r="AI91" i="1"/>
  <c r="AH91" i="1"/>
  <c r="AG91" i="1"/>
  <c r="AD91" i="1"/>
  <c r="AK91" i="1" s="1"/>
  <c r="X91" i="1"/>
  <c r="W91" i="1"/>
  <c r="U91" i="1"/>
  <c r="S91" i="1"/>
  <c r="C91" i="1"/>
  <c r="C90" i="3" s="1"/>
  <c r="AI90" i="1"/>
  <c r="AH90" i="1"/>
  <c r="AG90" i="1"/>
  <c r="AD90" i="1"/>
  <c r="AB90" i="1" s="1"/>
  <c r="X90" i="1"/>
  <c r="W90" i="1"/>
  <c r="U90" i="1"/>
  <c r="S90" i="1"/>
  <c r="C90" i="1"/>
  <c r="C89" i="3" s="1"/>
  <c r="AI89" i="1"/>
  <c r="AH89" i="1"/>
  <c r="AG89" i="1"/>
  <c r="AD89" i="1"/>
  <c r="Z89" i="1" s="1"/>
  <c r="X89" i="1"/>
  <c r="W89" i="1"/>
  <c r="U89" i="1"/>
  <c r="S89" i="1"/>
  <c r="C89" i="1"/>
  <c r="C88" i="3" s="1"/>
  <c r="AI88" i="1"/>
  <c r="AH88" i="1"/>
  <c r="AG88" i="1"/>
  <c r="AD88" i="1"/>
  <c r="Z88" i="1"/>
  <c r="X88" i="1"/>
  <c r="W88" i="1"/>
  <c r="U88" i="1"/>
  <c r="S88" i="1"/>
  <c r="C88" i="1"/>
  <c r="C87" i="3" s="1"/>
  <c r="AI87" i="1"/>
  <c r="AH87" i="1"/>
  <c r="AG87" i="1"/>
  <c r="AD87" i="1"/>
  <c r="AK87" i="1" s="1"/>
  <c r="X87" i="1"/>
  <c r="W87" i="1"/>
  <c r="U87" i="1"/>
  <c r="S87" i="1"/>
  <c r="C87" i="1"/>
  <c r="C86" i="3" s="1"/>
  <c r="AI86" i="1"/>
  <c r="AH86" i="1"/>
  <c r="AG86" i="1"/>
  <c r="AD86" i="1"/>
  <c r="AB86" i="1" s="1"/>
  <c r="X86" i="1"/>
  <c r="W86" i="1"/>
  <c r="U86" i="1"/>
  <c r="S86" i="1"/>
  <c r="C86" i="1"/>
  <c r="C85" i="3" s="1"/>
  <c r="AI85" i="1"/>
  <c r="AH85" i="1"/>
  <c r="AG85" i="1"/>
  <c r="AD85" i="1"/>
  <c r="X85" i="1"/>
  <c r="W85" i="1"/>
  <c r="U85" i="1"/>
  <c r="S85" i="1"/>
  <c r="C85" i="1"/>
  <c r="C84" i="3" s="1"/>
  <c r="AI84" i="1"/>
  <c r="AH84" i="1"/>
  <c r="AG84" i="1"/>
  <c r="AD84" i="1"/>
  <c r="Z84" i="1" s="1"/>
  <c r="X84" i="1"/>
  <c r="W84" i="1"/>
  <c r="U84" i="1"/>
  <c r="S84" i="1"/>
  <c r="C84" i="1"/>
  <c r="C83" i="3" s="1"/>
  <c r="AI83" i="1"/>
  <c r="AH83" i="1"/>
  <c r="AG83" i="1"/>
  <c r="AD83" i="1"/>
  <c r="AK83" i="1" s="1"/>
  <c r="X83" i="1"/>
  <c r="W83" i="1"/>
  <c r="U83" i="1"/>
  <c r="S83" i="1"/>
  <c r="C83" i="1"/>
  <c r="C82" i="3" s="1"/>
  <c r="AI82" i="1"/>
  <c r="AH82" i="1"/>
  <c r="AG82" i="1"/>
  <c r="AD82" i="1"/>
  <c r="AB82" i="1" s="1"/>
  <c r="X82" i="1"/>
  <c r="W82" i="1"/>
  <c r="U82" i="1"/>
  <c r="S82" i="1"/>
  <c r="C82" i="1"/>
  <c r="C81" i="3" s="1"/>
  <c r="AI81" i="1"/>
  <c r="AH81" i="1"/>
  <c r="AG81" i="1"/>
  <c r="AD81" i="1"/>
  <c r="AM81" i="1" s="1"/>
  <c r="AB81" i="1"/>
  <c r="X81" i="1"/>
  <c r="W81" i="1"/>
  <c r="U81" i="1"/>
  <c r="S81" i="1"/>
  <c r="C81" i="1"/>
  <c r="C80" i="3" s="1"/>
  <c r="AI80" i="1"/>
  <c r="AH80" i="1"/>
  <c r="AG80" i="1"/>
  <c r="AD80" i="1"/>
  <c r="AK80" i="1" s="1"/>
  <c r="X80" i="1"/>
  <c r="W80" i="1"/>
  <c r="U80" i="1"/>
  <c r="V80" i="1" s="1"/>
  <c r="Q80" i="1" s="1"/>
  <c r="B79" i="3" s="1"/>
  <c r="S80" i="1"/>
  <c r="C80" i="1"/>
  <c r="C79" i="3" s="1"/>
  <c r="AI79" i="1"/>
  <c r="AH79" i="1"/>
  <c r="AG79" i="1"/>
  <c r="AD79" i="1"/>
  <c r="AK79" i="1" s="1"/>
  <c r="X79" i="1"/>
  <c r="W79" i="1"/>
  <c r="U79" i="1"/>
  <c r="S79" i="1"/>
  <c r="C79" i="1"/>
  <c r="C78" i="3" s="1"/>
  <c r="AI78" i="1"/>
  <c r="AH78" i="1"/>
  <c r="AG78" i="1"/>
  <c r="AD78" i="1"/>
  <c r="AB78" i="1" s="1"/>
  <c r="X78" i="1"/>
  <c r="W78" i="1"/>
  <c r="U78" i="1"/>
  <c r="S78" i="1"/>
  <c r="C78" i="1"/>
  <c r="AI77" i="1"/>
  <c r="AH77" i="1"/>
  <c r="AG77" i="1"/>
  <c r="AD77" i="1"/>
  <c r="AB77" i="1" s="1"/>
  <c r="X77" i="1"/>
  <c r="W77" i="1"/>
  <c r="U77" i="1"/>
  <c r="S77" i="1"/>
  <c r="C77" i="1"/>
  <c r="C76" i="3" s="1"/>
  <c r="AI76" i="1"/>
  <c r="AH76" i="1"/>
  <c r="AG76" i="1"/>
  <c r="AD76" i="1"/>
  <c r="Z76" i="1" s="1"/>
  <c r="X76" i="1"/>
  <c r="W76" i="1"/>
  <c r="U76" i="1"/>
  <c r="S76" i="1"/>
  <c r="C76" i="1"/>
  <c r="C75" i="3" s="1"/>
  <c r="AI75" i="1"/>
  <c r="AH75" i="1"/>
  <c r="AG75" i="1"/>
  <c r="AD75" i="1"/>
  <c r="AK75" i="1" s="1"/>
  <c r="X75" i="1"/>
  <c r="W75" i="1"/>
  <c r="U75" i="1"/>
  <c r="S75" i="1"/>
  <c r="C75" i="1"/>
  <c r="AI74" i="1"/>
  <c r="AH74" i="1"/>
  <c r="AG74" i="1"/>
  <c r="AD74" i="1"/>
  <c r="AB74" i="1" s="1"/>
  <c r="X74" i="1"/>
  <c r="W74" i="1"/>
  <c r="U74" i="1"/>
  <c r="S74" i="1"/>
  <c r="C74" i="1"/>
  <c r="C73" i="3" s="1"/>
  <c r="AI73" i="1"/>
  <c r="AH73" i="1"/>
  <c r="AG73" i="1"/>
  <c r="AD73" i="1"/>
  <c r="AM73" i="1" s="1"/>
  <c r="X73" i="1"/>
  <c r="W73" i="1"/>
  <c r="U73" i="1"/>
  <c r="S73" i="1"/>
  <c r="C73" i="1"/>
  <c r="C72" i="3" s="1"/>
  <c r="AI72" i="1"/>
  <c r="AH72" i="1"/>
  <c r="AG72" i="1"/>
  <c r="AD72" i="1"/>
  <c r="AK72" i="1" s="1"/>
  <c r="X72" i="1"/>
  <c r="W72" i="1"/>
  <c r="U72" i="1"/>
  <c r="V72" i="1" s="1"/>
  <c r="Q72" i="1" s="1"/>
  <c r="B71" i="3" s="1"/>
  <c r="S72" i="1"/>
  <c r="C72" i="1"/>
  <c r="C71" i="3" s="1"/>
  <c r="AI71" i="1"/>
  <c r="AH71" i="1"/>
  <c r="AG71" i="1"/>
  <c r="AD71" i="1"/>
  <c r="AM71" i="1" s="1"/>
  <c r="X71" i="1"/>
  <c r="W71" i="1"/>
  <c r="U71" i="1"/>
  <c r="S71" i="1"/>
  <c r="C71" i="1"/>
  <c r="C70" i="3" s="1"/>
  <c r="AI70" i="1"/>
  <c r="AH70" i="1"/>
  <c r="AG70" i="1"/>
  <c r="AD70" i="1"/>
  <c r="AB70" i="1" s="1"/>
  <c r="X70" i="1"/>
  <c r="W70" i="1"/>
  <c r="U70" i="1"/>
  <c r="S70" i="1"/>
  <c r="C70" i="1"/>
  <c r="C69" i="3" s="1"/>
  <c r="AI69" i="1"/>
  <c r="AH69" i="1"/>
  <c r="AG69" i="1"/>
  <c r="AD69" i="1"/>
  <c r="AB69" i="1" s="1"/>
  <c r="X69" i="1"/>
  <c r="W69" i="1"/>
  <c r="U69" i="1"/>
  <c r="S69" i="1"/>
  <c r="C69" i="1"/>
  <c r="C68" i="3" s="1"/>
  <c r="AI68" i="1"/>
  <c r="AH68" i="1"/>
  <c r="AG68" i="1"/>
  <c r="AD68" i="1"/>
  <c r="AB68" i="1" s="1"/>
  <c r="X68" i="1"/>
  <c r="W68" i="1"/>
  <c r="U68" i="1"/>
  <c r="S68" i="1"/>
  <c r="C68" i="1"/>
  <c r="C67" i="3" s="1"/>
  <c r="AI67" i="1"/>
  <c r="AH67" i="1"/>
  <c r="AG67" i="1"/>
  <c r="AD67" i="1"/>
  <c r="AM67" i="1" s="1"/>
  <c r="X67" i="1"/>
  <c r="W67" i="1"/>
  <c r="U67" i="1"/>
  <c r="S67" i="1"/>
  <c r="C67" i="1"/>
  <c r="C66" i="3" s="1"/>
  <c r="AI66" i="1"/>
  <c r="AH66" i="1"/>
  <c r="AG66" i="1"/>
  <c r="AD66" i="1"/>
  <c r="AB66" i="1" s="1"/>
  <c r="X66" i="1"/>
  <c r="W66" i="1"/>
  <c r="U66" i="1"/>
  <c r="S66" i="1"/>
  <c r="C66" i="1"/>
  <c r="C65" i="3" s="1"/>
  <c r="AI65" i="1"/>
  <c r="AH65" i="1"/>
  <c r="AG65" i="1"/>
  <c r="AD65" i="1"/>
  <c r="AM65" i="1" s="1"/>
  <c r="X65" i="1"/>
  <c r="W65" i="1"/>
  <c r="U65" i="1"/>
  <c r="S65" i="1"/>
  <c r="C65" i="1"/>
  <c r="C64" i="3" s="1"/>
  <c r="AI64" i="1"/>
  <c r="AH64" i="1"/>
  <c r="AG64" i="1"/>
  <c r="AD64" i="1"/>
  <c r="AK64" i="1" s="1"/>
  <c r="X64" i="1"/>
  <c r="W64" i="1"/>
  <c r="U64" i="1"/>
  <c r="S64" i="1"/>
  <c r="C64" i="1"/>
  <c r="C63" i="3" s="1"/>
  <c r="AI63" i="1"/>
  <c r="AH63" i="1"/>
  <c r="AG63" i="1"/>
  <c r="AD63" i="1"/>
  <c r="AM63" i="1" s="1"/>
  <c r="X63" i="1"/>
  <c r="W63" i="1"/>
  <c r="U63" i="1"/>
  <c r="S63" i="1"/>
  <c r="C63" i="1"/>
  <c r="C62" i="3" s="1"/>
  <c r="AI62" i="1"/>
  <c r="AH62" i="1"/>
  <c r="AG62" i="1"/>
  <c r="AD62" i="1"/>
  <c r="AB62" i="1" s="1"/>
  <c r="X62" i="1"/>
  <c r="W62" i="1"/>
  <c r="U62" i="1"/>
  <c r="S62" i="1"/>
  <c r="C62" i="1"/>
  <c r="C61" i="3" s="1"/>
  <c r="AI61" i="1"/>
  <c r="AH61" i="1"/>
  <c r="AG61" i="1"/>
  <c r="AD61" i="1"/>
  <c r="AM61" i="1" s="1"/>
  <c r="X61" i="1"/>
  <c r="W61" i="1"/>
  <c r="U61" i="1"/>
  <c r="S61" i="1"/>
  <c r="C61" i="1"/>
  <c r="C60" i="3" s="1"/>
  <c r="AI60" i="1"/>
  <c r="AH60" i="1"/>
  <c r="AG60" i="1"/>
  <c r="AD60" i="1"/>
  <c r="AM60" i="1" s="1"/>
  <c r="X60" i="1"/>
  <c r="W60" i="1"/>
  <c r="U60" i="1"/>
  <c r="S60" i="1"/>
  <c r="C60" i="1"/>
  <c r="C59" i="3" s="1"/>
  <c r="AI59" i="1"/>
  <c r="AH59" i="1"/>
  <c r="AG59" i="1"/>
  <c r="AD59" i="1"/>
  <c r="AK59" i="1" s="1"/>
  <c r="X59" i="1"/>
  <c r="W59" i="1"/>
  <c r="U59" i="1"/>
  <c r="S59" i="1"/>
  <c r="C59" i="1"/>
  <c r="C58" i="3" s="1"/>
  <c r="AI58" i="1"/>
  <c r="AH58" i="1"/>
  <c r="AG58" i="1"/>
  <c r="AD58" i="1"/>
  <c r="AB58" i="1" s="1"/>
  <c r="X58" i="1"/>
  <c r="W58" i="1"/>
  <c r="U58" i="1"/>
  <c r="S58" i="1"/>
  <c r="C58" i="1"/>
  <c r="C57" i="3" s="1"/>
  <c r="AI57" i="1"/>
  <c r="AH57" i="1"/>
  <c r="AG57" i="1"/>
  <c r="AD57" i="1"/>
  <c r="AM57" i="1" s="1"/>
  <c r="X57" i="1"/>
  <c r="W57" i="1"/>
  <c r="U57" i="1"/>
  <c r="S57" i="1"/>
  <c r="C57" i="1"/>
  <c r="C56" i="3" s="1"/>
  <c r="AI56" i="1"/>
  <c r="AH56" i="1"/>
  <c r="AG56" i="1"/>
  <c r="AD56" i="1"/>
  <c r="AK56" i="1" s="1"/>
  <c r="X56" i="1"/>
  <c r="W56" i="1"/>
  <c r="U56" i="1"/>
  <c r="S56" i="1"/>
  <c r="C56" i="1"/>
  <c r="C55" i="3" s="1"/>
  <c r="AI55" i="1"/>
  <c r="AH55" i="1"/>
  <c r="AG55" i="1"/>
  <c r="AD55" i="1"/>
  <c r="AK55" i="1" s="1"/>
  <c r="X55" i="1"/>
  <c r="W55" i="1"/>
  <c r="U55" i="1"/>
  <c r="S55" i="1"/>
  <c r="C55" i="1"/>
  <c r="C54" i="3" s="1"/>
  <c r="AI54" i="1"/>
  <c r="AH54" i="1"/>
  <c r="AG54" i="1"/>
  <c r="AD54" i="1"/>
  <c r="AL54" i="1" s="1"/>
  <c r="X54" i="1"/>
  <c r="W54" i="1"/>
  <c r="U54" i="1"/>
  <c r="S54" i="1"/>
  <c r="C54" i="1"/>
  <c r="C53" i="3" s="1"/>
  <c r="AI53" i="1"/>
  <c r="AH53" i="1"/>
  <c r="AG53" i="1"/>
  <c r="AD53" i="1"/>
  <c r="AL53" i="1" s="1"/>
  <c r="X53" i="1"/>
  <c r="W53" i="1"/>
  <c r="U53" i="1"/>
  <c r="S53" i="1"/>
  <c r="C53" i="1"/>
  <c r="C52" i="3" s="1"/>
  <c r="AI52" i="1"/>
  <c r="AH52" i="1"/>
  <c r="AG52" i="1"/>
  <c r="AD52" i="1"/>
  <c r="AL52" i="1" s="1"/>
  <c r="X52" i="1"/>
  <c r="W52" i="1"/>
  <c r="U52" i="1"/>
  <c r="S52" i="1"/>
  <c r="C52" i="1"/>
  <c r="C51" i="3" s="1"/>
  <c r="AI51" i="1"/>
  <c r="AH51" i="1"/>
  <c r="AG51" i="1"/>
  <c r="AD51" i="1"/>
  <c r="AL51" i="1" s="1"/>
  <c r="X51" i="1"/>
  <c r="W51" i="1"/>
  <c r="U51" i="1"/>
  <c r="S51" i="1"/>
  <c r="C51" i="1"/>
  <c r="C50" i="3" s="1"/>
  <c r="AI50" i="1"/>
  <c r="AH50" i="1"/>
  <c r="AG50" i="1"/>
  <c r="AD50" i="1"/>
  <c r="AL50" i="1" s="1"/>
  <c r="X50" i="1"/>
  <c r="W50" i="1"/>
  <c r="U50" i="1"/>
  <c r="S50" i="1"/>
  <c r="C50" i="1"/>
  <c r="C49" i="3" s="1"/>
  <c r="AI49" i="1"/>
  <c r="AH49" i="1"/>
  <c r="AG49" i="1"/>
  <c r="AD49" i="1"/>
  <c r="AL49" i="1" s="1"/>
  <c r="X49" i="1"/>
  <c r="W49" i="1"/>
  <c r="U49" i="1"/>
  <c r="S49" i="1"/>
  <c r="C49" i="1"/>
  <c r="C48" i="3" s="1"/>
  <c r="AI48" i="1"/>
  <c r="AH48" i="1"/>
  <c r="AG48" i="1"/>
  <c r="AD48" i="1"/>
  <c r="AL48" i="1" s="1"/>
  <c r="X48" i="1"/>
  <c r="W48" i="1"/>
  <c r="U48" i="1"/>
  <c r="S48" i="1"/>
  <c r="C48" i="1"/>
  <c r="C47" i="3" s="1"/>
  <c r="AI47" i="1"/>
  <c r="AH47" i="1"/>
  <c r="AG47" i="1"/>
  <c r="AD47" i="1"/>
  <c r="AL47" i="1" s="1"/>
  <c r="X47" i="1"/>
  <c r="W47" i="1"/>
  <c r="U47" i="1"/>
  <c r="S47" i="1"/>
  <c r="C47" i="1"/>
  <c r="C46" i="3" s="1"/>
  <c r="AI46" i="1"/>
  <c r="AH46" i="1"/>
  <c r="AG46" i="1"/>
  <c r="AD46" i="1"/>
  <c r="AL46" i="1" s="1"/>
  <c r="X46" i="1"/>
  <c r="W46" i="1"/>
  <c r="U46" i="1"/>
  <c r="S46" i="1"/>
  <c r="C46" i="1"/>
  <c r="C45" i="3" s="1"/>
  <c r="AI45" i="1"/>
  <c r="AH45" i="1"/>
  <c r="AG45" i="1"/>
  <c r="AD45" i="1"/>
  <c r="AL45" i="1" s="1"/>
  <c r="X45" i="1"/>
  <c r="W45" i="1"/>
  <c r="U45" i="1"/>
  <c r="S45" i="1"/>
  <c r="C45" i="1"/>
  <c r="C44" i="3" s="1"/>
  <c r="AI44" i="1"/>
  <c r="AH44" i="1"/>
  <c r="AG44" i="1"/>
  <c r="AD44" i="1"/>
  <c r="X44" i="1"/>
  <c r="W44" i="1"/>
  <c r="U44" i="1"/>
  <c r="S44" i="1"/>
  <c r="AB44" i="1" s="1"/>
  <c r="C44" i="1"/>
  <c r="C43" i="3" s="1"/>
  <c r="AI43" i="1"/>
  <c r="AH43" i="1"/>
  <c r="AG43" i="1"/>
  <c r="AD43" i="1"/>
  <c r="AL43" i="1" s="1"/>
  <c r="X43" i="1"/>
  <c r="W43" i="1"/>
  <c r="U43" i="1"/>
  <c r="S43" i="1"/>
  <c r="C43" i="1"/>
  <c r="C42" i="3" s="1"/>
  <c r="AI42" i="1"/>
  <c r="AH42" i="1"/>
  <c r="AG42" i="1"/>
  <c r="AD42" i="1"/>
  <c r="AL42" i="1" s="1"/>
  <c r="X42" i="1"/>
  <c r="W42" i="1"/>
  <c r="U42" i="1"/>
  <c r="S42" i="1"/>
  <c r="C42" i="1"/>
  <c r="C41" i="3" s="1"/>
  <c r="AI41" i="1"/>
  <c r="AH41" i="1"/>
  <c r="AG41" i="1"/>
  <c r="AD41" i="1"/>
  <c r="AL41" i="1" s="1"/>
  <c r="X41" i="1"/>
  <c r="W41" i="1"/>
  <c r="U41" i="1"/>
  <c r="S41" i="1"/>
  <c r="C41" i="1"/>
  <c r="C40" i="3" s="1"/>
  <c r="AI40" i="1"/>
  <c r="AH40" i="1"/>
  <c r="AG40" i="1"/>
  <c r="AD40" i="1"/>
  <c r="AL40" i="1" s="1"/>
  <c r="X40" i="1"/>
  <c r="W40" i="1"/>
  <c r="U40" i="1"/>
  <c r="S40" i="1"/>
  <c r="C40" i="1"/>
  <c r="C39" i="3" s="1"/>
  <c r="AI39" i="1"/>
  <c r="AH39" i="1"/>
  <c r="AG39" i="1"/>
  <c r="AD39" i="1"/>
  <c r="AL39" i="1" s="1"/>
  <c r="X39" i="1"/>
  <c r="W39" i="1"/>
  <c r="U39" i="1"/>
  <c r="S39" i="1"/>
  <c r="C39" i="1"/>
  <c r="C38" i="3" s="1"/>
  <c r="AI38" i="1"/>
  <c r="AH38" i="1"/>
  <c r="AG38" i="1"/>
  <c r="AD38" i="1"/>
  <c r="AL38" i="1" s="1"/>
  <c r="AB38" i="1"/>
  <c r="X38" i="1"/>
  <c r="W38" i="1"/>
  <c r="U38" i="1"/>
  <c r="S38" i="1"/>
  <c r="Y38" i="1" s="1"/>
  <c r="C38" i="1"/>
  <c r="AI37" i="1"/>
  <c r="AH37" i="1"/>
  <c r="AG37" i="1"/>
  <c r="AD37" i="1"/>
  <c r="AL37" i="1" s="1"/>
  <c r="X37" i="1"/>
  <c r="W37" i="1"/>
  <c r="U37" i="1"/>
  <c r="V37" i="1" s="1"/>
  <c r="Q37" i="1" s="1"/>
  <c r="B36" i="3" s="1"/>
  <c r="S37" i="1"/>
  <c r="C37" i="1"/>
  <c r="C36" i="3" s="1"/>
  <c r="AI36" i="1"/>
  <c r="AH36" i="1"/>
  <c r="AG36" i="1"/>
  <c r="AD36" i="1"/>
  <c r="AL36" i="1" s="1"/>
  <c r="X36" i="1"/>
  <c r="W36" i="1"/>
  <c r="U36" i="1"/>
  <c r="S36" i="1"/>
  <c r="C36" i="1"/>
  <c r="C35" i="3" s="1"/>
  <c r="AI35" i="1"/>
  <c r="AH35" i="1"/>
  <c r="AG35" i="1"/>
  <c r="AD35" i="1"/>
  <c r="AL35" i="1" s="1"/>
  <c r="X35" i="1"/>
  <c r="W35" i="1"/>
  <c r="U35" i="1"/>
  <c r="S35" i="1"/>
  <c r="C35" i="1"/>
  <c r="C34" i="3" s="1"/>
  <c r="AI34" i="1"/>
  <c r="AH34" i="1"/>
  <c r="AG34" i="1"/>
  <c r="AD34" i="1"/>
  <c r="AL34" i="1" s="1"/>
  <c r="X34" i="1"/>
  <c r="W34" i="1"/>
  <c r="U34" i="1"/>
  <c r="S34" i="1"/>
  <c r="C34" i="1"/>
  <c r="C33" i="3" s="1"/>
  <c r="AI33" i="1"/>
  <c r="AH33" i="1"/>
  <c r="AG33" i="1"/>
  <c r="AD33" i="1"/>
  <c r="AL33" i="1" s="1"/>
  <c r="X33" i="1"/>
  <c r="W33" i="1"/>
  <c r="U33" i="1"/>
  <c r="S33" i="1"/>
  <c r="C33" i="1"/>
  <c r="C32" i="3" s="1"/>
  <c r="AI32" i="1"/>
  <c r="AH32" i="1"/>
  <c r="AG32" i="1"/>
  <c r="AD32" i="1"/>
  <c r="AL32" i="1" s="1"/>
  <c r="X32" i="1"/>
  <c r="W32" i="1"/>
  <c r="U32" i="1"/>
  <c r="S32" i="1"/>
  <c r="C32" i="1"/>
  <c r="C31" i="3" s="1"/>
  <c r="AI31" i="1"/>
  <c r="AH31" i="1"/>
  <c r="AG31" i="1"/>
  <c r="AD31" i="1"/>
  <c r="X31" i="1"/>
  <c r="W31" i="1"/>
  <c r="U31" i="1"/>
  <c r="S31" i="1"/>
  <c r="C31" i="1"/>
  <c r="C30" i="3" s="1"/>
  <c r="AI30" i="1"/>
  <c r="AH30" i="1"/>
  <c r="AG30" i="1"/>
  <c r="AD30" i="1"/>
  <c r="AL30" i="1" s="1"/>
  <c r="X30" i="1"/>
  <c r="W30" i="1"/>
  <c r="U30" i="1"/>
  <c r="S30" i="1"/>
  <c r="C30" i="1"/>
  <c r="C29" i="3" s="1"/>
  <c r="AI29" i="1"/>
  <c r="AH29" i="1"/>
  <c r="AG29" i="1"/>
  <c r="AD29" i="1"/>
  <c r="AL29" i="1" s="1"/>
  <c r="X29" i="1"/>
  <c r="W29" i="1"/>
  <c r="U29" i="1"/>
  <c r="S29" i="1"/>
  <c r="C29" i="1"/>
  <c r="C28" i="3" s="1"/>
  <c r="AI28" i="1"/>
  <c r="AH28" i="1"/>
  <c r="AG28" i="1"/>
  <c r="AD28" i="1"/>
  <c r="AL28" i="1" s="1"/>
  <c r="X28" i="1"/>
  <c r="W28" i="1"/>
  <c r="U28" i="1"/>
  <c r="S28" i="1"/>
  <c r="C28" i="1"/>
  <c r="AI27" i="1"/>
  <c r="AH27" i="1"/>
  <c r="AG27" i="1"/>
  <c r="AD27" i="1"/>
  <c r="AL27" i="1" s="1"/>
  <c r="X27" i="1"/>
  <c r="W27" i="1"/>
  <c r="U27" i="1"/>
  <c r="S27" i="1"/>
  <c r="C27" i="1"/>
  <c r="C26" i="3" s="1"/>
  <c r="AI26" i="1"/>
  <c r="AH26" i="1"/>
  <c r="AG26" i="1"/>
  <c r="AD26" i="1"/>
  <c r="AL26" i="1" s="1"/>
  <c r="X26" i="1"/>
  <c r="W26" i="1"/>
  <c r="U26" i="1"/>
  <c r="S26" i="1"/>
  <c r="C26" i="1"/>
  <c r="C25" i="3" s="1"/>
  <c r="AI25" i="1"/>
  <c r="AH25" i="1"/>
  <c r="AG25" i="1"/>
  <c r="AD25" i="1"/>
  <c r="AL25" i="1" s="1"/>
  <c r="X25" i="1"/>
  <c r="W25" i="1"/>
  <c r="U25" i="1"/>
  <c r="S25" i="1"/>
  <c r="C25" i="1"/>
  <c r="C24" i="3" s="1"/>
  <c r="AI24" i="1"/>
  <c r="AH24" i="1"/>
  <c r="AG24" i="1"/>
  <c r="AD24" i="1"/>
  <c r="AL24" i="1" s="1"/>
  <c r="X24" i="1"/>
  <c r="W24" i="1"/>
  <c r="U24" i="1"/>
  <c r="S24" i="1"/>
  <c r="C24" i="1"/>
  <c r="C23" i="3" s="1"/>
  <c r="AI23" i="1"/>
  <c r="AH23" i="1"/>
  <c r="AG23" i="1"/>
  <c r="AD23" i="1"/>
  <c r="AL23" i="1" s="1"/>
  <c r="X23" i="1"/>
  <c r="W23" i="1"/>
  <c r="U23" i="1"/>
  <c r="V23" i="1" s="1"/>
  <c r="Q23" i="1" s="1"/>
  <c r="B22" i="3" s="1"/>
  <c r="S23" i="1"/>
  <c r="C23" i="1"/>
  <c r="C22" i="3" s="1"/>
  <c r="AI22" i="1"/>
  <c r="AH22" i="1"/>
  <c r="AG22" i="1"/>
  <c r="AD22" i="1"/>
  <c r="AL22" i="1" s="1"/>
  <c r="X22" i="1"/>
  <c r="W22" i="1"/>
  <c r="U22" i="1"/>
  <c r="S22" i="1"/>
  <c r="C22" i="1"/>
  <c r="C21" i="3" s="1"/>
  <c r="AI21" i="1"/>
  <c r="AH21" i="1"/>
  <c r="AG21" i="1"/>
  <c r="AD21" i="1"/>
  <c r="AL21" i="1" s="1"/>
  <c r="X21" i="1"/>
  <c r="W21" i="1"/>
  <c r="U21" i="1"/>
  <c r="S21" i="1"/>
  <c r="C21" i="1"/>
  <c r="C20" i="3" s="1"/>
  <c r="AI20" i="1"/>
  <c r="AH20" i="1"/>
  <c r="AG20" i="1"/>
  <c r="AD20" i="1"/>
  <c r="AL20" i="1" s="1"/>
  <c r="X20" i="1"/>
  <c r="W20" i="1"/>
  <c r="U20" i="1"/>
  <c r="S20" i="1"/>
  <c r="C20" i="1"/>
  <c r="C19" i="3" s="1"/>
  <c r="AI19" i="1"/>
  <c r="AH19" i="1"/>
  <c r="AG19" i="1"/>
  <c r="AD19" i="1"/>
  <c r="AL19" i="1" s="1"/>
  <c r="X19" i="1"/>
  <c r="W19" i="1"/>
  <c r="U19" i="1"/>
  <c r="S19" i="1"/>
  <c r="C19" i="1"/>
  <c r="C18" i="3" s="1"/>
  <c r="AI18" i="1"/>
  <c r="AH18" i="1"/>
  <c r="AG18" i="1"/>
  <c r="AD18" i="1"/>
  <c r="AL18" i="1" s="1"/>
  <c r="X18" i="1"/>
  <c r="W18" i="1"/>
  <c r="U18" i="1"/>
  <c r="S18" i="1"/>
  <c r="C18" i="1"/>
  <c r="C17" i="3" s="1"/>
  <c r="AI17" i="1"/>
  <c r="AH17" i="1"/>
  <c r="AG17" i="1"/>
  <c r="AD17" i="1"/>
  <c r="AL17" i="1" s="1"/>
  <c r="AB17" i="1"/>
  <c r="X17" i="1"/>
  <c r="W17" i="1"/>
  <c r="U17" i="1"/>
  <c r="S17" i="1"/>
  <c r="C17" i="1"/>
  <c r="C16" i="3" s="1"/>
  <c r="AI16" i="1"/>
  <c r="AH16" i="1"/>
  <c r="AG16" i="1"/>
  <c r="AD16" i="1"/>
  <c r="AL16" i="1" s="1"/>
  <c r="X16" i="1"/>
  <c r="W16" i="1"/>
  <c r="U16" i="1"/>
  <c r="V16" i="1" s="1"/>
  <c r="Q16" i="1" s="1"/>
  <c r="B15" i="3" s="1"/>
  <c r="S16" i="1"/>
  <c r="C16" i="1"/>
  <c r="C15" i="3" s="1"/>
  <c r="AI15" i="1"/>
  <c r="AH15" i="1"/>
  <c r="AG15" i="1"/>
  <c r="AD15" i="1"/>
  <c r="AL15" i="1" s="1"/>
  <c r="X15" i="1"/>
  <c r="W15" i="1"/>
  <c r="U15" i="1"/>
  <c r="S15" i="1"/>
  <c r="C15" i="1"/>
  <c r="C14" i="3" s="1"/>
  <c r="AI14" i="1"/>
  <c r="AH14" i="1"/>
  <c r="AG14" i="1"/>
  <c r="AD14" i="1"/>
  <c r="AL14" i="1" s="1"/>
  <c r="AB14" i="1"/>
  <c r="X14" i="1"/>
  <c r="W14" i="1"/>
  <c r="U14" i="1"/>
  <c r="S14" i="1"/>
  <c r="Y14" i="1" s="1"/>
  <c r="C14" i="1"/>
  <c r="C13" i="3" s="1"/>
  <c r="AI13" i="1"/>
  <c r="AH13" i="1"/>
  <c r="AG13" i="1"/>
  <c r="AD13" i="1"/>
  <c r="AL13" i="1" s="1"/>
  <c r="X13" i="1"/>
  <c r="W13" i="1"/>
  <c r="U13" i="1"/>
  <c r="S13" i="1"/>
  <c r="C13" i="1"/>
  <c r="C12" i="3" s="1"/>
  <c r="AI12" i="1"/>
  <c r="AH12" i="1"/>
  <c r="AG12" i="1"/>
  <c r="AD12" i="1"/>
  <c r="AL12" i="1" s="1"/>
  <c r="X12" i="1"/>
  <c r="W12" i="1"/>
  <c r="U12" i="1"/>
  <c r="S12" i="1"/>
  <c r="C12" i="1"/>
  <c r="C11" i="3" s="1"/>
  <c r="AI11" i="1"/>
  <c r="AH11" i="1"/>
  <c r="AG11" i="1"/>
  <c r="AD11" i="1"/>
  <c r="AL11" i="1" s="1"/>
  <c r="X11" i="1"/>
  <c r="W11" i="1"/>
  <c r="U11" i="1"/>
  <c r="S11" i="1"/>
  <c r="C11" i="1"/>
  <c r="C10" i="3" s="1"/>
  <c r="AI10" i="1"/>
  <c r="AH10" i="1"/>
  <c r="AG10" i="1"/>
  <c r="AD10" i="1"/>
  <c r="AL10" i="1" s="1"/>
  <c r="X10" i="1"/>
  <c r="W10" i="1"/>
  <c r="U10" i="1"/>
  <c r="S10" i="1"/>
  <c r="C10" i="1"/>
  <c r="C9" i="3" s="1"/>
  <c r="AI9" i="1"/>
  <c r="AH9" i="1"/>
  <c r="AG9" i="1"/>
  <c r="AD9" i="1"/>
  <c r="AL9" i="1" s="1"/>
  <c r="X9" i="1"/>
  <c r="W9" i="1"/>
  <c r="U9" i="1"/>
  <c r="S9" i="1"/>
  <c r="C9" i="1"/>
  <c r="C8" i="3" s="1"/>
  <c r="AI8" i="1"/>
  <c r="AH8" i="1"/>
  <c r="AG8" i="1"/>
  <c r="AD8" i="1"/>
  <c r="AL8" i="1" s="1"/>
  <c r="X8" i="1"/>
  <c r="W8" i="1"/>
  <c r="U8" i="1"/>
  <c r="S8" i="1"/>
  <c r="C8" i="1"/>
  <c r="C7" i="3" s="1"/>
  <c r="AI7" i="1"/>
  <c r="AH7" i="1"/>
  <c r="AG7" i="1"/>
  <c r="AD7" i="1"/>
  <c r="AL7" i="1" s="1"/>
  <c r="X7" i="1"/>
  <c r="W7" i="1"/>
  <c r="U7" i="1"/>
  <c r="S7" i="1"/>
  <c r="C7" i="1"/>
  <c r="C6" i="3" s="1"/>
  <c r="AI6" i="1"/>
  <c r="AH6" i="1"/>
  <c r="AG6" i="1"/>
  <c r="AD6" i="1"/>
  <c r="AL6" i="1" s="1"/>
  <c r="X6" i="1"/>
  <c r="W6" i="1"/>
  <c r="U6" i="1"/>
  <c r="S6" i="1"/>
  <c r="C6" i="1"/>
  <c r="C5" i="3" s="1"/>
  <c r="AI5" i="1"/>
  <c r="AH5" i="1"/>
  <c r="AG5" i="1"/>
  <c r="AD5" i="1"/>
  <c r="AL5" i="1" s="1"/>
  <c r="X5" i="1"/>
  <c r="W5" i="1"/>
  <c r="U5" i="1"/>
  <c r="S5" i="1"/>
  <c r="C5" i="1"/>
  <c r="C4" i="3" s="1"/>
  <c r="I78" i="1" l="1"/>
  <c r="C77" i="3"/>
  <c r="V26" i="1"/>
  <c r="Q26" i="1" s="1"/>
  <c r="B25" i="3" s="1"/>
  <c r="D28" i="1" a="1"/>
  <c r="D28" i="1" s="1"/>
  <c r="C27" i="3"/>
  <c r="V65" i="1"/>
  <c r="Q65" i="1" s="1"/>
  <c r="B64" i="3" s="1"/>
  <c r="AB108" i="1"/>
  <c r="V110" i="1"/>
  <c r="Q110" i="1" s="1"/>
  <c r="B109" i="3" s="1"/>
  <c r="V121" i="1"/>
  <c r="Q121" i="1" s="1"/>
  <c r="B120" i="3" s="1"/>
  <c r="H131" i="1"/>
  <c r="V141" i="1"/>
  <c r="Q141" i="1" s="1"/>
  <c r="B140" i="3" s="1"/>
  <c r="V150" i="1"/>
  <c r="Q150" i="1" s="1"/>
  <c r="B149" i="3" s="1"/>
  <c r="V241" i="1"/>
  <c r="Q241" i="1" s="1"/>
  <c r="B240" i="3" s="1"/>
  <c r="V277" i="1"/>
  <c r="Q277" i="1" s="1"/>
  <c r="B276" i="3" s="1"/>
  <c r="V309" i="1"/>
  <c r="Q309" i="1" s="1"/>
  <c r="B308" i="3" s="1"/>
  <c r="AA324" i="1"/>
  <c r="AB327" i="1"/>
  <c r="Y330" i="1"/>
  <c r="Z330" i="1"/>
  <c r="AB378" i="1"/>
  <c r="Z213" i="1"/>
  <c r="Z338" i="1"/>
  <c r="E38" i="1" a="1"/>
  <c r="E38" i="1" s="1"/>
  <c r="C37" i="3"/>
  <c r="V39" i="1"/>
  <c r="Q39" i="1" s="1"/>
  <c r="B38" i="3" s="1"/>
  <c r="V51" i="1"/>
  <c r="Q51" i="1" s="1"/>
  <c r="B50" i="3" s="1"/>
  <c r="Z208" i="1"/>
  <c r="V209" i="1"/>
  <c r="Q209" i="1" s="1"/>
  <c r="B208" i="3" s="1"/>
  <c r="V233" i="1"/>
  <c r="Q233" i="1" s="1"/>
  <c r="B232" i="3" s="1"/>
  <c r="V237" i="1"/>
  <c r="Q237" i="1" s="1"/>
  <c r="B236" i="3" s="1"/>
  <c r="Y296" i="1"/>
  <c r="V300" i="1"/>
  <c r="Q300" i="1" s="1"/>
  <c r="B299" i="3" s="1"/>
  <c r="AA338" i="1"/>
  <c r="V27" i="1"/>
  <c r="Q27" i="1" s="1"/>
  <c r="B26" i="3" s="1"/>
  <c r="G35" i="1"/>
  <c r="V77" i="1"/>
  <c r="Q77" i="1" s="1"/>
  <c r="B76" i="3" s="1"/>
  <c r="AB6" i="1"/>
  <c r="B17" i="2"/>
  <c r="V8" i="1"/>
  <c r="Q8" i="1" s="1"/>
  <c r="B7" i="3" s="1"/>
  <c r="Y9" i="1"/>
  <c r="AB9" i="1"/>
  <c r="V21" i="1"/>
  <c r="Q21" i="1" s="1"/>
  <c r="B20" i="3" s="1"/>
  <c r="Z22" i="1"/>
  <c r="AL31" i="1"/>
  <c r="G32" i="1"/>
  <c r="E43" i="1" a="1"/>
  <c r="E43" i="1" s="1"/>
  <c r="AB46" i="1"/>
  <c r="Z60" i="1"/>
  <c r="D64" i="1" a="1"/>
  <c r="D64" i="1" s="1"/>
  <c r="G180" i="1"/>
  <c r="V186" i="1"/>
  <c r="Q186" i="1" s="1"/>
  <c r="B185" i="3" s="1"/>
  <c r="Y236" i="1"/>
  <c r="V263" i="1"/>
  <c r="Q263" i="1" s="1"/>
  <c r="B262" i="3" s="1"/>
  <c r="V274" i="1"/>
  <c r="Q274" i="1" s="1"/>
  <c r="B273" i="3" s="1"/>
  <c r="AA296" i="1"/>
  <c r="V304" i="1"/>
  <c r="Q304" i="1" s="1"/>
  <c r="B303" i="3" s="1"/>
  <c r="Z308" i="1"/>
  <c r="Y338" i="1"/>
  <c r="Z361" i="1"/>
  <c r="G17" i="1"/>
  <c r="E20" i="1" a="1"/>
  <c r="E20" i="1" s="1"/>
  <c r="AB29" i="1"/>
  <c r="V31" i="1"/>
  <c r="Q31" i="1" s="1"/>
  <c r="B30" i="3" s="1"/>
  <c r="V57" i="1"/>
  <c r="Q57" i="1" s="1"/>
  <c r="B56" i="3" s="1"/>
  <c r="V63" i="1"/>
  <c r="Q63" i="1" s="1"/>
  <c r="B62" i="3" s="1"/>
  <c r="E73" i="1" a="1"/>
  <c r="E73" i="1" s="1"/>
  <c r="AB97" i="1"/>
  <c r="AB104" i="1"/>
  <c r="Y158" i="1"/>
  <c r="AB158" i="1"/>
  <c r="Z165" i="1"/>
  <c r="V261" i="1"/>
  <c r="Q261" i="1" s="1"/>
  <c r="B260" i="3" s="1"/>
  <c r="Y262" i="1"/>
  <c r="Y364" i="1"/>
  <c r="E13" i="1" a="1"/>
  <c r="E13" i="1" s="1"/>
  <c r="E25" i="1" a="1"/>
  <c r="E25" i="1" s="1"/>
  <c r="E33" i="1" a="1"/>
  <c r="E33" i="1" s="1"/>
  <c r="G50" i="1"/>
  <c r="G76" i="1"/>
  <c r="V81" i="1"/>
  <c r="Q81" i="1" s="1"/>
  <c r="B80" i="3" s="1"/>
  <c r="V269" i="1"/>
  <c r="Q269" i="1" s="1"/>
  <c r="B268" i="3" s="1"/>
  <c r="V308" i="1"/>
  <c r="Q308" i="1" s="1"/>
  <c r="B307" i="3" s="1"/>
  <c r="Y350" i="1"/>
  <c r="AK592" i="1"/>
  <c r="Y5" i="1"/>
  <c r="Z5" i="1"/>
  <c r="G15" i="1"/>
  <c r="V19" i="1"/>
  <c r="Q19" i="1" s="1"/>
  <c r="B18" i="3" s="1"/>
  <c r="Z27" i="1"/>
  <c r="Y28" i="1"/>
  <c r="E89" i="1" a="1"/>
  <c r="E89" i="1" s="1"/>
  <c r="V165" i="1"/>
  <c r="Q165" i="1" s="1"/>
  <c r="B164" i="3" s="1"/>
  <c r="AB5" i="1"/>
  <c r="V12" i="1"/>
  <c r="Q12" i="1" s="1"/>
  <c r="B11" i="3" s="1"/>
  <c r="Z13" i="1"/>
  <c r="V17" i="1"/>
  <c r="Q17" i="1" s="1"/>
  <c r="B16" i="3" s="1"/>
  <c r="Z20" i="1"/>
  <c r="V22" i="1"/>
  <c r="Q22" i="1" s="1"/>
  <c r="B21" i="3" s="1"/>
  <c r="V24" i="1"/>
  <c r="Q24" i="1" s="1"/>
  <c r="B23" i="3" s="1"/>
  <c r="Z25" i="1"/>
  <c r="AB27" i="1"/>
  <c r="AB28" i="1"/>
  <c r="Z30" i="1"/>
  <c r="AB30" i="1"/>
  <c r="Z36" i="1"/>
  <c r="AB50" i="1"/>
  <c r="Y53" i="1"/>
  <c r="AB53" i="1"/>
  <c r="V55" i="1"/>
  <c r="Q55" i="1" s="1"/>
  <c r="B54" i="3" s="1"/>
  <c r="Y56" i="1"/>
  <c r="AB56" i="1"/>
  <c r="AB65" i="1"/>
  <c r="H69" i="1"/>
  <c r="Y72" i="1"/>
  <c r="Z72" i="1"/>
  <c r="V78" i="1"/>
  <c r="Q78" i="1" s="1"/>
  <c r="B77" i="3" s="1"/>
  <c r="V88" i="1"/>
  <c r="Q88" i="1" s="1"/>
  <c r="B87" i="3" s="1"/>
  <c r="V90" i="1"/>
  <c r="Q90" i="1" s="1"/>
  <c r="B89" i="3" s="1"/>
  <c r="V94" i="1"/>
  <c r="Q94" i="1" s="1"/>
  <c r="B93" i="3" s="1"/>
  <c r="V101" i="1"/>
  <c r="Q101" i="1" s="1"/>
  <c r="B100" i="3" s="1"/>
  <c r="V108" i="1"/>
  <c r="Q108" i="1" s="1"/>
  <c r="B107" i="3" s="1"/>
  <c r="Y116" i="1"/>
  <c r="V125" i="1"/>
  <c r="Q125" i="1" s="1"/>
  <c r="B124" i="3" s="1"/>
  <c r="V169" i="1"/>
  <c r="Q169" i="1" s="1"/>
  <c r="B168" i="3" s="1"/>
  <c r="V177" i="1"/>
  <c r="Q177" i="1" s="1"/>
  <c r="B176" i="3" s="1"/>
  <c r="Y178" i="1"/>
  <c r="AB224" i="1"/>
  <c r="Z236" i="1"/>
  <c r="V283" i="1"/>
  <c r="Q283" i="1" s="1"/>
  <c r="B282" i="3" s="1"/>
  <c r="V287" i="1"/>
  <c r="Q287" i="1" s="1"/>
  <c r="B286" i="3" s="1"/>
  <c r="V295" i="1"/>
  <c r="Q295" i="1" s="1"/>
  <c r="B294" i="3" s="1"/>
  <c r="AB296" i="1"/>
  <c r="Y300" i="1"/>
  <c r="V310" i="1"/>
  <c r="Q310" i="1" s="1"/>
  <c r="B309" i="3" s="1"/>
  <c r="Y320" i="1"/>
  <c r="AA336" i="1"/>
  <c r="AB338" i="1"/>
  <c r="AA350" i="1"/>
  <c r="Z364" i="1"/>
  <c r="AL1142" i="1"/>
  <c r="H9" i="1"/>
  <c r="Z11" i="1"/>
  <c r="AB16" i="1"/>
  <c r="V33" i="1"/>
  <c r="Q33" i="1" s="1"/>
  <c r="B32" i="3" s="1"/>
  <c r="Y34" i="1"/>
  <c r="AB34" i="1"/>
  <c r="AB39" i="1"/>
  <c r="V41" i="1"/>
  <c r="Q41" i="1" s="1"/>
  <c r="B40" i="3" s="1"/>
  <c r="Y42" i="1"/>
  <c r="V44" i="1"/>
  <c r="Q44" i="1" s="1"/>
  <c r="B43" i="3" s="1"/>
  <c r="G46" i="1"/>
  <c r="V47" i="1"/>
  <c r="Q47" i="1" s="1"/>
  <c r="B46" i="3" s="1"/>
  <c r="AB48" i="1"/>
  <c r="V68" i="1"/>
  <c r="Q68" i="1" s="1"/>
  <c r="B67" i="3" s="1"/>
  <c r="AB72" i="1"/>
  <c r="V73" i="1"/>
  <c r="Q73" i="1" s="1"/>
  <c r="B72" i="3" s="1"/>
  <c r="V85" i="1"/>
  <c r="Q85" i="1" s="1"/>
  <c r="B84" i="3" s="1"/>
  <c r="V98" i="1"/>
  <c r="Q98" i="1" s="1"/>
  <c r="B97" i="3" s="1"/>
  <c r="Z116" i="1"/>
  <c r="V118" i="1"/>
  <c r="Q118" i="1" s="1"/>
  <c r="B117" i="3" s="1"/>
  <c r="V137" i="1"/>
  <c r="Q137" i="1" s="1"/>
  <c r="B136" i="3" s="1"/>
  <c r="V153" i="1"/>
  <c r="Q153" i="1" s="1"/>
  <c r="B152" i="3" s="1"/>
  <c r="V157" i="1"/>
  <c r="Q157" i="1" s="1"/>
  <c r="B156" i="3" s="1"/>
  <c r="V185" i="1"/>
  <c r="Q185" i="1" s="1"/>
  <c r="B184" i="3" s="1"/>
  <c r="AB186" i="1"/>
  <c r="V196" i="1"/>
  <c r="Q196" i="1" s="1"/>
  <c r="B195" i="3" s="1"/>
  <c r="AB201" i="1"/>
  <c r="Y266" i="1"/>
  <c r="V268" i="1"/>
  <c r="Q268" i="1" s="1"/>
  <c r="B267" i="3" s="1"/>
  <c r="AB299" i="1"/>
  <c r="Z300" i="1"/>
  <c r="Z309" i="1"/>
  <c r="Y318" i="1"/>
  <c r="Z320" i="1"/>
  <c r="AB323" i="1"/>
  <c r="Y343" i="1"/>
  <c r="AB350" i="1"/>
  <c r="Y375" i="1"/>
  <c r="AA332" i="1"/>
  <c r="AB332" i="1"/>
  <c r="Z332" i="1"/>
  <c r="AM358" i="1"/>
  <c r="AB358" i="1"/>
  <c r="AM720" i="1"/>
  <c r="AM837" i="1"/>
  <c r="AM963" i="1"/>
  <c r="G7" i="1"/>
  <c r="V14" i="1"/>
  <c r="Q14" i="1" s="1"/>
  <c r="B13" i="3" s="1"/>
  <c r="E18" i="1" a="1"/>
  <c r="E18" i="1" s="1"/>
  <c r="G40" i="1"/>
  <c r="D72" i="1" a="1"/>
  <c r="D72" i="1" s="1"/>
  <c r="AB101" i="1"/>
  <c r="Z101" i="1"/>
  <c r="D184" i="1" a="1"/>
  <c r="D184" i="1" s="1"/>
  <c r="Z205" i="1"/>
  <c r="AB205" i="1"/>
  <c r="AB261" i="1"/>
  <c r="Z261" i="1"/>
  <c r="Y358" i="1"/>
  <c r="AL382" i="1"/>
  <c r="AB382" i="1"/>
  <c r="Y382" i="1"/>
  <c r="AM472" i="1"/>
  <c r="AL877" i="1"/>
  <c r="AM998" i="1"/>
  <c r="AM1089" i="1"/>
  <c r="AM1640" i="1"/>
  <c r="AM1717" i="1"/>
  <c r="AM2060" i="1"/>
  <c r="AM332" i="1"/>
  <c r="AM1587" i="1"/>
  <c r="AM1699" i="1"/>
  <c r="G8" i="1"/>
  <c r="V9" i="1"/>
  <c r="Q9" i="1" s="1"/>
  <c r="B8" i="3" s="1"/>
  <c r="Y17" i="1"/>
  <c r="V36" i="1"/>
  <c r="Q36" i="1" s="1"/>
  <c r="B35" i="3" s="1"/>
  <c r="I41" i="1"/>
  <c r="Y49" i="1"/>
  <c r="I62" i="1"/>
  <c r="H77" i="1"/>
  <c r="AM105" i="1"/>
  <c r="AB105" i="1"/>
  <c r="Z105" i="1"/>
  <c r="AB140" i="1"/>
  <c r="Y140" i="1"/>
  <c r="AM233" i="1"/>
  <c r="AB233" i="1"/>
  <c r="AJ301" i="1"/>
  <c r="Z301" i="1"/>
  <c r="Y301" i="1"/>
  <c r="AJ316" i="1"/>
  <c r="AB316" i="1"/>
  <c r="AA316" i="1"/>
  <c r="Z316" i="1"/>
  <c r="AM316" i="1"/>
  <c r="Y329" i="1"/>
  <c r="Z329" i="1"/>
  <c r="Z341" i="1"/>
  <c r="Y341" i="1"/>
  <c r="AM438" i="1"/>
  <c r="AM544" i="1"/>
  <c r="AM757" i="1"/>
  <c r="AM915" i="1"/>
  <c r="AM1016" i="1"/>
  <c r="AM1106" i="1"/>
  <c r="AM1657" i="1"/>
  <c r="AM1739" i="1"/>
  <c r="AM303" i="1"/>
  <c r="AB303" i="1"/>
  <c r="Y303" i="1"/>
  <c r="AM1071" i="1"/>
  <c r="AM2044" i="1"/>
  <c r="V5" i="1"/>
  <c r="Q5" i="1" s="1"/>
  <c r="B4" i="3" s="1"/>
  <c r="G10" i="1"/>
  <c r="V11" i="1"/>
  <c r="Q11" i="1" s="1"/>
  <c r="B10" i="3" s="1"/>
  <c r="G19" i="1"/>
  <c r="V20" i="1"/>
  <c r="Q20" i="1" s="1"/>
  <c r="B19" i="3" s="1"/>
  <c r="V28" i="1"/>
  <c r="Q28" i="1" s="1"/>
  <c r="B27" i="3" s="1"/>
  <c r="V32" i="1"/>
  <c r="Q32" i="1" s="1"/>
  <c r="B31" i="3" s="1"/>
  <c r="V34" i="1"/>
  <c r="Q34" i="1" s="1"/>
  <c r="B33" i="3" s="1"/>
  <c r="Y45" i="1"/>
  <c r="E6" i="1" a="1"/>
  <c r="E6" i="1" s="1"/>
  <c r="V7" i="1"/>
  <c r="Q7" i="1" s="1"/>
  <c r="B6" i="3" s="1"/>
  <c r="AB10" i="1"/>
  <c r="V13" i="1"/>
  <c r="Q13" i="1" s="1"/>
  <c r="B12" i="3" s="1"/>
  <c r="Z17" i="1"/>
  <c r="G24" i="1"/>
  <c r="V25" i="1"/>
  <c r="Q25" i="1" s="1"/>
  <c r="B24" i="3" s="1"/>
  <c r="G29" i="1"/>
  <c r="Z33" i="1"/>
  <c r="Y43" i="1"/>
  <c r="AB43" i="1"/>
  <c r="V45" i="1"/>
  <c r="Q45" i="1" s="1"/>
  <c r="B44" i="3" s="1"/>
  <c r="AB45" i="1"/>
  <c r="G48" i="1"/>
  <c r="V49" i="1"/>
  <c r="Q49" i="1" s="1"/>
  <c r="B48" i="3" s="1"/>
  <c r="AB49" i="1"/>
  <c r="G52" i="1"/>
  <c r="AB57" i="1"/>
  <c r="F60" i="1" a="1"/>
  <c r="F60" i="1" s="1"/>
  <c r="V61" i="1"/>
  <c r="Q61" i="1" s="1"/>
  <c r="B60" i="3" s="1"/>
  <c r="Z65" i="1"/>
  <c r="G68" i="1"/>
  <c r="V69" i="1"/>
  <c r="Q69" i="1" s="1"/>
  <c r="B68" i="3" s="1"/>
  <c r="E81" i="1" a="1"/>
  <c r="E81" i="1" s="1"/>
  <c r="AK96" i="1"/>
  <c r="AB96" i="1"/>
  <c r="Y96" i="1"/>
  <c r="AK268" i="1"/>
  <c r="Y268" i="1"/>
  <c r="AB280" i="1"/>
  <c r="Y280" i="1"/>
  <c r="AJ344" i="1"/>
  <c r="AB344" i="1"/>
  <c r="Z344" i="1"/>
  <c r="Y344" i="1"/>
  <c r="AM344" i="1"/>
  <c r="AJ372" i="1"/>
  <c r="Y372" i="1"/>
  <c r="AM628" i="1"/>
  <c r="AM797" i="1"/>
  <c r="AM942" i="1"/>
  <c r="AM1044" i="1"/>
  <c r="AM1122" i="1"/>
  <c r="AM1681" i="1"/>
  <c r="AM2028" i="1"/>
  <c r="E125" i="1" a="1"/>
  <c r="E125" i="1" s="1"/>
  <c r="V236" i="1"/>
  <c r="Q236" i="1" s="1"/>
  <c r="B235" i="3" s="1"/>
  <c r="D252" i="1" a="1"/>
  <c r="D252" i="1" s="1"/>
  <c r="Y276" i="1"/>
  <c r="V314" i="1"/>
  <c r="Q314" i="1" s="1"/>
  <c r="B313" i="3" s="1"/>
  <c r="V324" i="1"/>
  <c r="Q324" i="1" s="1"/>
  <c r="B323" i="3" s="1"/>
  <c r="V327" i="1"/>
  <c r="Q327" i="1" s="1"/>
  <c r="B326" i="3" s="1"/>
  <c r="Y361" i="1"/>
  <c r="AA361" i="1"/>
  <c r="Y365" i="1"/>
  <c r="Y377" i="1"/>
  <c r="Y381" i="1"/>
  <c r="AM390" i="1"/>
  <c r="AM454" i="1"/>
  <c r="AM492" i="1"/>
  <c r="AM556" i="1"/>
  <c r="AM664" i="1"/>
  <c r="AK700" i="1"/>
  <c r="AM732" i="1"/>
  <c r="AM765" i="1"/>
  <c r="AM805" i="1"/>
  <c r="AM853" i="1"/>
  <c r="AM899" i="1"/>
  <c r="AM926" i="1"/>
  <c r="AM955" i="1"/>
  <c r="AM974" i="1"/>
  <c r="AM1001" i="1"/>
  <c r="AM1017" i="1"/>
  <c r="AM1048" i="1"/>
  <c r="AM1062" i="1"/>
  <c r="AK1064" i="1"/>
  <c r="AM1078" i="1"/>
  <c r="AM1090" i="1"/>
  <c r="AM1110" i="1"/>
  <c r="AJ1123" i="1"/>
  <c r="AM1153" i="1"/>
  <c r="AM1302" i="1"/>
  <c r="AM1338" i="1"/>
  <c r="AM1370" i="1"/>
  <c r="AL1394" i="1"/>
  <c r="AK1402" i="1"/>
  <c r="AM1604" i="1"/>
  <c r="AM1641" i="1"/>
  <c r="AM1661" i="1"/>
  <c r="AK1679" i="1"/>
  <c r="AM1688" i="1"/>
  <c r="AM1706" i="1"/>
  <c r="AM1718" i="1"/>
  <c r="AM2019" i="1"/>
  <c r="AM2035" i="1"/>
  <c r="AM2051" i="1"/>
  <c r="AM2067" i="1"/>
  <c r="V97" i="1"/>
  <c r="Q97" i="1" s="1"/>
  <c r="B96" i="3" s="1"/>
  <c r="I118" i="1"/>
  <c r="AB121" i="1"/>
  <c r="V123" i="1"/>
  <c r="Q123" i="1" s="1"/>
  <c r="B122" i="3" s="1"/>
  <c r="Z124" i="1"/>
  <c r="V129" i="1"/>
  <c r="Q129" i="1" s="1"/>
  <c r="B128" i="3" s="1"/>
  <c r="V131" i="1"/>
  <c r="Q131" i="1" s="1"/>
  <c r="B130" i="3" s="1"/>
  <c r="Y145" i="1"/>
  <c r="Z145" i="1"/>
  <c r="V154" i="1"/>
  <c r="Q154" i="1" s="1"/>
  <c r="B153" i="3" s="1"/>
  <c r="Y186" i="1"/>
  <c r="AK186" i="1"/>
  <c r="D188" i="1" a="1"/>
  <c r="D188" i="1" s="1"/>
  <c r="V193" i="1"/>
  <c r="Q193" i="1" s="1"/>
  <c r="B192" i="3" s="1"/>
  <c r="V211" i="1"/>
  <c r="Q211" i="1" s="1"/>
  <c r="B210" i="3" s="1"/>
  <c r="Y224" i="1"/>
  <c r="V240" i="1"/>
  <c r="Q240" i="1" s="1"/>
  <c r="B239" i="3" s="1"/>
  <c r="Y244" i="1"/>
  <c r="V252" i="1"/>
  <c r="Q252" i="1" s="1"/>
  <c r="B251" i="3" s="1"/>
  <c r="Z265" i="1"/>
  <c r="AB273" i="1"/>
  <c r="Z276" i="1"/>
  <c r="V281" i="1"/>
  <c r="Q281" i="1" s="1"/>
  <c r="B280" i="3" s="1"/>
  <c r="AM296" i="1"/>
  <c r="Y298" i="1"/>
  <c r="Y304" i="1"/>
  <c r="AM308" i="1"/>
  <c r="V312" i="1"/>
  <c r="Q312" i="1" s="1"/>
  <c r="B311" i="3" s="1"/>
  <c r="Z317" i="1"/>
  <c r="Y319" i="1"/>
  <c r="V323" i="1"/>
  <c r="Q323" i="1" s="1"/>
  <c r="B322" i="3" s="1"/>
  <c r="AM338" i="1"/>
  <c r="Z355" i="1"/>
  <c r="AM361" i="1"/>
  <c r="AA377" i="1"/>
  <c r="AM406" i="1"/>
  <c r="AM508" i="1"/>
  <c r="AM576" i="1"/>
  <c r="AM668" i="1"/>
  <c r="AM773" i="1"/>
  <c r="AM821" i="1"/>
  <c r="AK828" i="1"/>
  <c r="AM861" i="1"/>
  <c r="AM904" i="1"/>
  <c r="AM930" i="1"/>
  <c r="AM958" i="1"/>
  <c r="AM982" i="1"/>
  <c r="AM1002" i="1"/>
  <c r="AM1028" i="1"/>
  <c r="AM1049" i="1"/>
  <c r="AM1082" i="1"/>
  <c r="AM1094" i="1"/>
  <c r="AJ1111" i="1"/>
  <c r="AM1114" i="1"/>
  <c r="AJ1158" i="1"/>
  <c r="AM1161" i="1"/>
  <c r="AM1610" i="1"/>
  <c r="AM1645" i="1"/>
  <c r="AJ1668" i="1"/>
  <c r="AM1669" i="1"/>
  <c r="AM1690" i="1"/>
  <c r="AM1707" i="1"/>
  <c r="AM1722" i="1"/>
  <c r="AM2020" i="1"/>
  <c r="AM2036" i="1"/>
  <c r="AM2052" i="1"/>
  <c r="V92" i="1"/>
  <c r="Q92" i="1" s="1"/>
  <c r="B91" i="3" s="1"/>
  <c r="G92" i="1"/>
  <c r="V96" i="1"/>
  <c r="Q96" i="1" s="1"/>
  <c r="B95" i="3" s="1"/>
  <c r="V100" i="1"/>
  <c r="Q100" i="1" s="1"/>
  <c r="B99" i="3" s="1"/>
  <c r="Y104" i="1"/>
  <c r="V105" i="1"/>
  <c r="Q105" i="1" s="1"/>
  <c r="B104" i="3" s="1"/>
  <c r="V135" i="1"/>
  <c r="Q135" i="1" s="1"/>
  <c r="B134" i="3" s="1"/>
  <c r="V139" i="1"/>
  <c r="Q139" i="1" s="1"/>
  <c r="B138" i="3" s="1"/>
  <c r="E149" i="1" a="1"/>
  <c r="E149" i="1" s="1"/>
  <c r="V162" i="1"/>
  <c r="Q162" i="1" s="1"/>
  <c r="B161" i="3" s="1"/>
  <c r="V170" i="1"/>
  <c r="Q170" i="1" s="1"/>
  <c r="B169" i="3" s="1"/>
  <c r="Z186" i="1"/>
  <c r="V204" i="1"/>
  <c r="Q204" i="1" s="1"/>
  <c r="B203" i="3" s="1"/>
  <c r="V220" i="1"/>
  <c r="Q220" i="1" s="1"/>
  <c r="B219" i="3" s="1"/>
  <c r="Z224" i="1"/>
  <c r="V225" i="1"/>
  <c r="Q225" i="1" s="1"/>
  <c r="B224" i="3" s="1"/>
  <c r="Z237" i="1"/>
  <c r="Z244" i="1"/>
  <c r="V245" i="1"/>
  <c r="Q245" i="1" s="1"/>
  <c r="B244" i="3" s="1"/>
  <c r="V257" i="1"/>
  <c r="Q257" i="1" s="1"/>
  <c r="B256" i="3" s="1"/>
  <c r="V293" i="1"/>
  <c r="Q293" i="1" s="1"/>
  <c r="B292" i="3" s="1"/>
  <c r="V315" i="1"/>
  <c r="Q315" i="1" s="1"/>
  <c r="B314" i="3" s="1"/>
  <c r="AM377" i="1"/>
  <c r="AM422" i="1"/>
  <c r="AM524" i="1"/>
  <c r="AL588" i="1"/>
  <c r="AM596" i="1"/>
  <c r="AM696" i="1"/>
  <c r="AM749" i="1"/>
  <c r="AM789" i="1"/>
  <c r="AM829" i="1"/>
  <c r="AL847" i="1"/>
  <c r="AM869" i="1"/>
  <c r="AM910" i="1"/>
  <c r="AM931" i="1"/>
  <c r="AM962" i="1"/>
  <c r="AM989" i="1"/>
  <c r="AM1005" i="1"/>
  <c r="AM1041" i="1"/>
  <c r="AM1061" i="1"/>
  <c r="AM1086" i="1"/>
  <c r="AM1102" i="1"/>
  <c r="AJ1115" i="1"/>
  <c r="AM1118" i="1"/>
  <c r="AM1165" i="1"/>
  <c r="AM1633" i="1"/>
  <c r="AM1656" i="1"/>
  <c r="AM1678" i="1"/>
  <c r="AM1691" i="1"/>
  <c r="AM1715" i="1"/>
  <c r="AM1738" i="1"/>
  <c r="AM2027" i="1"/>
  <c r="AM2043" i="1"/>
  <c r="AM2059" i="1"/>
  <c r="AM15" i="1"/>
  <c r="AM18" i="1"/>
  <c r="AM23" i="1"/>
  <c r="AM64" i="1"/>
  <c r="Y302" i="1"/>
  <c r="Z302" i="1"/>
  <c r="AJ947" i="1"/>
  <c r="AM947" i="1"/>
  <c r="D6" i="1" a="1"/>
  <c r="D6" i="1" s="1"/>
  <c r="AM6" i="1"/>
  <c r="E8" i="1" a="1"/>
  <c r="E8" i="1" s="1"/>
  <c r="AM10" i="1"/>
  <c r="H12" i="1"/>
  <c r="Y15" i="1"/>
  <c r="E16" i="1" a="1"/>
  <c r="E16" i="1" s="1"/>
  <c r="AM16" i="1"/>
  <c r="D18" i="1" a="1"/>
  <c r="D18" i="1" s="1"/>
  <c r="G22" i="1"/>
  <c r="H23" i="1"/>
  <c r="G27" i="1"/>
  <c r="AM29" i="1"/>
  <c r="V30" i="1"/>
  <c r="Q30" i="1" s="1"/>
  <c r="B29" i="3" s="1"/>
  <c r="G31" i="1"/>
  <c r="G36" i="1"/>
  <c r="H37" i="1"/>
  <c r="I47" i="1"/>
  <c r="I51" i="1"/>
  <c r="I54" i="1"/>
  <c r="V56" i="1"/>
  <c r="Q56" i="1" s="1"/>
  <c r="B55" i="3" s="1"/>
  <c r="AM56" i="1"/>
  <c r="H58" i="1"/>
  <c r="Y64" i="1"/>
  <c r="H65" i="1"/>
  <c r="AM125" i="1"/>
  <c r="AB125" i="1"/>
  <c r="AK194" i="1"/>
  <c r="Z194" i="1"/>
  <c r="Y194" i="1"/>
  <c r="AM194" i="1"/>
  <c r="AK196" i="1"/>
  <c r="AB196" i="1"/>
  <c r="Z196" i="1"/>
  <c r="Y196" i="1"/>
  <c r="AM196" i="1"/>
  <c r="AM257" i="1"/>
  <c r="Z257" i="1"/>
  <c r="AM293" i="1"/>
  <c r="Y293" i="1"/>
  <c r="AK306" i="1"/>
  <c r="Z306" i="1"/>
  <c r="Y306" i="1"/>
  <c r="AL312" i="1"/>
  <c r="AL473" i="1"/>
  <c r="AK476" i="1"/>
  <c r="AM476" i="1"/>
  <c r="AL476" i="1"/>
  <c r="AM483" i="1"/>
  <c r="AM486" i="1"/>
  <c r="AM503" i="1"/>
  <c r="AL513" i="1"/>
  <c r="AL545" i="1"/>
  <c r="AL548" i="1"/>
  <c r="AL557" i="1"/>
  <c r="AK560" i="1"/>
  <c r="AM560" i="1"/>
  <c r="AL560" i="1"/>
  <c r="AL597" i="1"/>
  <c r="AM607" i="1"/>
  <c r="AM623" i="1"/>
  <c r="AM756" i="1"/>
  <c r="AJ813" i="1"/>
  <c r="AM813" i="1"/>
  <c r="AL813" i="1"/>
  <c r="AJ919" i="1"/>
  <c r="AM919" i="1"/>
  <c r="AL919" i="1"/>
  <c r="AJ986" i="1"/>
  <c r="AM986" i="1"/>
  <c r="AL986" i="1"/>
  <c r="AL1029" i="1"/>
  <c r="AM31" i="1"/>
  <c r="AK204" i="1"/>
  <c r="Z204" i="1"/>
  <c r="Y204" i="1"/>
  <c r="D212" i="1" a="1"/>
  <c r="D212" i="1" s="1"/>
  <c r="AM285" i="1"/>
  <c r="AB285" i="1"/>
  <c r="AJ328" i="1"/>
  <c r="AB328" i="1"/>
  <c r="AA328" i="1"/>
  <c r="AM328" i="1"/>
  <c r="Z328" i="1"/>
  <c r="AM466" i="1"/>
  <c r="AJ488" i="1"/>
  <c r="AM488" i="1"/>
  <c r="AL609" i="1"/>
  <c r="G5" i="1"/>
  <c r="Y6" i="1"/>
  <c r="Y10" i="1"/>
  <c r="E11" i="1" a="1"/>
  <c r="E11" i="1" s="1"/>
  <c r="AM14" i="1"/>
  <c r="V15" i="1"/>
  <c r="Q15" i="1" s="1"/>
  <c r="B14" i="3" s="1"/>
  <c r="Z15" i="1"/>
  <c r="D16" i="1" a="1"/>
  <c r="D16" i="1" s="1"/>
  <c r="Y18" i="1"/>
  <c r="E22" i="1" a="1"/>
  <c r="E22" i="1" s="1"/>
  <c r="Y23" i="1"/>
  <c r="E27" i="1" a="1"/>
  <c r="E27" i="1" s="1"/>
  <c r="AM27" i="1"/>
  <c r="Y29" i="1"/>
  <c r="E30" i="1" a="1"/>
  <c r="E30" i="1" s="1"/>
  <c r="AK30" i="1"/>
  <c r="E31" i="1" a="1"/>
  <c r="E31" i="1" s="1"/>
  <c r="AM34" i="1"/>
  <c r="V35" i="1"/>
  <c r="Q35" i="1" s="1"/>
  <c r="B34" i="3" s="1"/>
  <c r="E36" i="1" a="1"/>
  <c r="E36" i="1" s="1"/>
  <c r="I39" i="1"/>
  <c r="I44" i="1"/>
  <c r="Y47" i="1"/>
  <c r="Y51" i="1"/>
  <c r="G53" i="1"/>
  <c r="I55" i="1"/>
  <c r="V60" i="1"/>
  <c r="Q60" i="1" s="1"/>
  <c r="B59" i="3" s="1"/>
  <c r="G61" i="1"/>
  <c r="V64" i="1"/>
  <c r="Q64" i="1" s="1"/>
  <c r="B63" i="3" s="1"/>
  <c r="Z64" i="1"/>
  <c r="E65" i="1" a="1"/>
  <c r="E65" i="1" s="1"/>
  <c r="I71" i="1"/>
  <c r="AM72" i="1"/>
  <c r="Z73" i="1"/>
  <c r="V74" i="1"/>
  <c r="Q74" i="1" s="1"/>
  <c r="B73" i="3" s="1"/>
  <c r="V76" i="1"/>
  <c r="Q76" i="1" s="1"/>
  <c r="B75" i="3" s="1"/>
  <c r="V84" i="1"/>
  <c r="Q84" i="1" s="1"/>
  <c r="B83" i="3" s="1"/>
  <c r="Z112" i="1"/>
  <c r="Y112" i="1"/>
  <c r="V117" i="1"/>
  <c r="Q117" i="1" s="1"/>
  <c r="B116" i="3" s="1"/>
  <c r="AK120" i="1"/>
  <c r="Y120" i="1"/>
  <c r="AB120" i="1"/>
  <c r="AM120" i="1"/>
  <c r="D136" i="1" a="1"/>
  <c r="D136" i="1" s="1"/>
  <c r="V158" i="1"/>
  <c r="Q158" i="1" s="1"/>
  <c r="B157" i="3" s="1"/>
  <c r="D168" i="1" a="1"/>
  <c r="D168" i="1" s="1"/>
  <c r="AM174" i="1"/>
  <c r="AM217" i="1"/>
  <c r="AB217" i="1"/>
  <c r="Z217" i="1"/>
  <c r="V253" i="1"/>
  <c r="Q253" i="1" s="1"/>
  <c r="B252" i="3" s="1"/>
  <c r="D272" i="1" a="1"/>
  <c r="D272" i="1" s="1"/>
  <c r="V320" i="1"/>
  <c r="Q320" i="1" s="1"/>
  <c r="B319" i="3" s="1"/>
  <c r="AB340" i="1"/>
  <c r="AA340" i="1"/>
  <c r="AM340" i="1"/>
  <c r="Z340" i="1"/>
  <c r="AL340" i="1"/>
  <c r="AJ352" i="1"/>
  <c r="AB352" i="1"/>
  <c r="AA352" i="1"/>
  <c r="AM352" i="1"/>
  <c r="Z352" i="1"/>
  <c r="AL352" i="1"/>
  <c r="AJ360" i="1"/>
  <c r="AA360" i="1"/>
  <c r="Z360" i="1"/>
  <c r="Y360" i="1"/>
  <c r="AL360" i="1"/>
  <c r="AL621" i="1"/>
  <c r="AL649" i="1"/>
  <c r="AL652" i="1"/>
  <c r="AJ939" i="1"/>
  <c r="AM939" i="1"/>
  <c r="AL939" i="1"/>
  <c r="AM1123" i="1"/>
  <c r="AK1177" i="1"/>
  <c r="AM1177" i="1"/>
  <c r="AM1186" i="1"/>
  <c r="AM80" i="1"/>
  <c r="H117" i="1"/>
  <c r="I214" i="1"/>
  <c r="AK326" i="1"/>
  <c r="Z326" i="1"/>
  <c r="Y326" i="1"/>
  <c r="AJ460" i="1"/>
  <c r="AM460" i="1"/>
  <c r="AL488" i="1"/>
  <c r="AM550" i="1"/>
  <c r="AK616" i="1"/>
  <c r="AM616" i="1"/>
  <c r="AL947" i="1"/>
  <c r="AL1010" i="1"/>
  <c r="E5" i="1" a="1"/>
  <c r="E5" i="1" s="1"/>
  <c r="AM5" i="1"/>
  <c r="V6" i="1"/>
  <c r="Q6" i="1" s="1"/>
  <c r="B5" i="3" s="1"/>
  <c r="Z6" i="1"/>
  <c r="Z8" i="1"/>
  <c r="AM9" i="1"/>
  <c r="V10" i="1"/>
  <c r="Q10" i="1" s="1"/>
  <c r="B9" i="3" s="1"/>
  <c r="Z10" i="1"/>
  <c r="D11" i="1" a="1"/>
  <c r="D11" i="1" s="1"/>
  <c r="G13" i="1"/>
  <c r="H14" i="1"/>
  <c r="AB15" i="1"/>
  <c r="Y16" i="1"/>
  <c r="AM17" i="1"/>
  <c r="V18" i="1"/>
  <c r="Q18" i="1" s="1"/>
  <c r="B17" i="3" s="1"/>
  <c r="AB18" i="1"/>
  <c r="G20" i="1"/>
  <c r="H21" i="1"/>
  <c r="AB23" i="1"/>
  <c r="G25" i="1"/>
  <c r="H26" i="1"/>
  <c r="Y27" i="1"/>
  <c r="E28" i="1" a="1"/>
  <c r="E28" i="1" s="1"/>
  <c r="AM28" i="1"/>
  <c r="V29" i="1"/>
  <c r="Q29" i="1" s="1"/>
  <c r="B28" i="3" s="1"/>
  <c r="Z29" i="1"/>
  <c r="D30" i="1" a="1"/>
  <c r="D30" i="1" s="1"/>
  <c r="G33" i="1"/>
  <c r="H34" i="1"/>
  <c r="G38" i="1"/>
  <c r="Y39" i="1"/>
  <c r="AB40" i="1"/>
  <c r="G43" i="1"/>
  <c r="I45" i="1"/>
  <c r="AB47" i="1"/>
  <c r="I49" i="1"/>
  <c r="AB51" i="1"/>
  <c r="V52" i="1"/>
  <c r="Q52" i="1" s="1"/>
  <c r="B51" i="3" s="1"/>
  <c r="E53" i="1" a="1"/>
  <c r="E53" i="1" s="1"/>
  <c r="V54" i="1"/>
  <c r="Q54" i="1" s="1"/>
  <c r="B53" i="3" s="1"/>
  <c r="V58" i="1"/>
  <c r="Q58" i="1" s="1"/>
  <c r="B57" i="3" s="1"/>
  <c r="Z61" i="1"/>
  <c r="G64" i="1"/>
  <c r="AB64" i="1"/>
  <c r="V70" i="1"/>
  <c r="Q70" i="1" s="1"/>
  <c r="B69" i="3" s="1"/>
  <c r="AB73" i="1"/>
  <c r="V79" i="1"/>
  <c r="Q79" i="1" s="1"/>
  <c r="B78" i="3" s="1"/>
  <c r="Y80" i="1"/>
  <c r="AB80" i="1"/>
  <c r="AB85" i="1"/>
  <c r="Z85" i="1"/>
  <c r="AK88" i="1"/>
  <c r="Y88" i="1"/>
  <c r="AB88" i="1"/>
  <c r="AM88" i="1"/>
  <c r="V89" i="1"/>
  <c r="Q89" i="1" s="1"/>
  <c r="B88" i="3" s="1"/>
  <c r="AM89" i="1"/>
  <c r="AB89" i="1"/>
  <c r="D88" i="1" a="1"/>
  <c r="D88" i="1" s="1"/>
  <c r="V112" i="1"/>
  <c r="Q112" i="1" s="1"/>
  <c r="B111" i="3" s="1"/>
  <c r="Z113" i="1"/>
  <c r="AB113" i="1"/>
  <c r="V116" i="1"/>
  <c r="Q116" i="1" s="1"/>
  <c r="B115" i="3" s="1"/>
  <c r="V145" i="1"/>
  <c r="Q145" i="1" s="1"/>
  <c r="B144" i="3" s="1"/>
  <c r="G146" i="1"/>
  <c r="V148" i="1"/>
  <c r="Q148" i="1" s="1"/>
  <c r="B147" i="3" s="1"/>
  <c r="AB152" i="1"/>
  <c r="Y152" i="1"/>
  <c r="D152" i="1" a="1"/>
  <c r="D152" i="1" s="1"/>
  <c r="Y182" i="1"/>
  <c r="AK190" i="1"/>
  <c r="Z190" i="1"/>
  <c r="Y190" i="1"/>
  <c r="AM190" i="1"/>
  <c r="V221" i="1"/>
  <c r="Q221" i="1" s="1"/>
  <c r="B220" i="3" s="1"/>
  <c r="D256" i="1" a="1"/>
  <c r="D256" i="1" s="1"/>
  <c r="AL305" i="1"/>
  <c r="Y328" i="1"/>
  <c r="D330" i="1" a="1"/>
  <c r="D330" i="1" s="1"/>
  <c r="AA354" i="1"/>
  <c r="Z354" i="1"/>
  <c r="AM354" i="1"/>
  <c r="AL354" i="1"/>
  <c r="D369" i="1" a="1"/>
  <c r="D369" i="1" s="1"/>
  <c r="AL407" i="1"/>
  <c r="AL414" i="1"/>
  <c r="AL439" i="1"/>
  <c r="AJ446" i="1"/>
  <c r="AM446" i="1"/>
  <c r="AL446" i="1"/>
  <c r="AJ456" i="1"/>
  <c r="AM456" i="1"/>
  <c r="AL456" i="1"/>
  <c r="AL525" i="1"/>
  <c r="AM602" i="1"/>
  <c r="AM647" i="1"/>
  <c r="AJ927" i="1"/>
  <c r="AM927" i="1"/>
  <c r="AL927" i="1"/>
  <c r="AJ978" i="1"/>
  <c r="AM978" i="1"/>
  <c r="AL978" i="1"/>
  <c r="AL994" i="1"/>
  <c r="AJ1021" i="1"/>
  <c r="AM1021" i="1"/>
  <c r="AL1021" i="1"/>
  <c r="AM1056" i="1"/>
  <c r="I87" i="1"/>
  <c r="V95" i="1"/>
  <c r="Q95" i="1" s="1"/>
  <c r="B94" i="3" s="1"/>
  <c r="V104" i="1"/>
  <c r="Q104" i="1" s="1"/>
  <c r="B103" i="3" s="1"/>
  <c r="Z104" i="1"/>
  <c r="V111" i="1"/>
  <c r="Q111" i="1" s="1"/>
  <c r="B110" i="3" s="1"/>
  <c r="AM116" i="1"/>
  <c r="Z121" i="1"/>
  <c r="Y131" i="1"/>
  <c r="V136" i="1"/>
  <c r="Q136" i="1" s="1"/>
  <c r="B135" i="3" s="1"/>
  <c r="V140" i="1"/>
  <c r="Q140" i="1" s="1"/>
  <c r="B139" i="3" s="1"/>
  <c r="V142" i="1"/>
  <c r="Q142" i="1" s="1"/>
  <c r="B141" i="3" s="1"/>
  <c r="AM145" i="1"/>
  <c r="D148" i="1" a="1"/>
  <c r="D148" i="1" s="1"/>
  <c r="Z158" i="1"/>
  <c r="Y162" i="1"/>
  <c r="Y165" i="1"/>
  <c r="Y184" i="1"/>
  <c r="V199" i="1"/>
  <c r="Q199" i="1" s="1"/>
  <c r="B198" i="3" s="1"/>
  <c r="Y200" i="1"/>
  <c r="Z201" i="1"/>
  <c r="V202" i="1"/>
  <c r="Q202" i="1" s="1"/>
  <c r="B201" i="3" s="1"/>
  <c r="D204" i="1" a="1"/>
  <c r="D204" i="1" s="1"/>
  <c r="V206" i="1"/>
  <c r="Q206" i="1" s="1"/>
  <c r="B205" i="3" s="1"/>
  <c r="AM208" i="1"/>
  <c r="V215" i="1"/>
  <c r="Q215" i="1" s="1"/>
  <c r="B214" i="3" s="1"/>
  <c r="AM224" i="1"/>
  <c r="Z229" i="1"/>
  <c r="V231" i="1"/>
  <c r="Q231" i="1" s="1"/>
  <c r="B230" i="3" s="1"/>
  <c r="Y232" i="1"/>
  <c r="Z233" i="1"/>
  <c r="V234" i="1"/>
  <c r="Q234" i="1" s="1"/>
  <c r="B233" i="3" s="1"/>
  <c r="AM236" i="1"/>
  <c r="V239" i="1"/>
  <c r="Q239" i="1" s="1"/>
  <c r="B238" i="3" s="1"/>
  <c r="AM244" i="1"/>
  <c r="Z249" i="1"/>
  <c r="Y258" i="1"/>
  <c r="V262" i="1"/>
  <c r="Q262" i="1" s="1"/>
  <c r="B261" i="3" s="1"/>
  <c r="AB262" i="1"/>
  <c r="V266" i="1"/>
  <c r="Q266" i="1" s="1"/>
  <c r="B265" i="3" s="1"/>
  <c r="AB266" i="1"/>
  <c r="Z268" i="1"/>
  <c r="Z273" i="1"/>
  <c r="V288" i="1"/>
  <c r="Q288" i="1" s="1"/>
  <c r="B287" i="3" s="1"/>
  <c r="Y289" i="1"/>
  <c r="V291" i="1"/>
  <c r="Q291" i="1" s="1"/>
  <c r="B290" i="3" s="1"/>
  <c r="Y292" i="1"/>
  <c r="AL296" i="1"/>
  <c r="AL301" i="1"/>
  <c r="AL308" i="1"/>
  <c r="Y309" i="1"/>
  <c r="AL316" i="1"/>
  <c r="AL320" i="1"/>
  <c r="V321" i="1"/>
  <c r="Q321" i="1" s="1"/>
  <c r="B320" i="3" s="1"/>
  <c r="Y323" i="1"/>
  <c r="Y324" i="1"/>
  <c r="Y327" i="1"/>
  <c r="AA329" i="1"/>
  <c r="AL330" i="1"/>
  <c r="AL332" i="1"/>
  <c r="Y336" i="1"/>
  <c r="AB336" i="1"/>
  <c r="AL344" i="1"/>
  <c r="AB348" i="1"/>
  <c r="G366" i="1"/>
  <c r="Y366" i="1"/>
  <c r="Z372" i="1"/>
  <c r="AL377" i="1"/>
  <c r="AB379" i="1"/>
  <c r="Y385" i="1"/>
  <c r="AL406" i="1"/>
  <c r="AL431" i="1"/>
  <c r="AM462" i="1"/>
  <c r="AL472" i="1"/>
  <c r="AM478" i="1"/>
  <c r="AM491" i="1"/>
  <c r="AM498" i="1"/>
  <c r="AM519" i="1"/>
  <c r="AL524" i="1"/>
  <c r="AM539" i="1"/>
  <c r="AL544" i="1"/>
  <c r="AL556" i="1"/>
  <c r="AM562" i="1"/>
  <c r="AL565" i="1"/>
  <c r="AM567" i="1"/>
  <c r="AM570" i="1"/>
  <c r="AK572" i="1"/>
  <c r="AL572" i="1"/>
  <c r="AM572" i="1"/>
  <c r="AM575" i="1"/>
  <c r="AL577" i="1"/>
  <c r="AJ580" i="1"/>
  <c r="AM580" i="1"/>
  <c r="AL580" i="1"/>
  <c r="AL585" i="1"/>
  <c r="AL593" i="1"/>
  <c r="AL596" i="1"/>
  <c r="AK612" i="1"/>
  <c r="AM612" i="1"/>
  <c r="AL612" i="1"/>
  <c r="AM627" i="1"/>
  <c r="AL629" i="1"/>
  <c r="AJ632" i="1"/>
  <c r="AM632" i="1"/>
  <c r="AL632" i="1"/>
  <c r="AM638" i="1"/>
  <c r="AM643" i="1"/>
  <c r="AL645" i="1"/>
  <c r="AM659" i="1"/>
  <c r="AL661" i="1"/>
  <c r="AL664" i="1"/>
  <c r="AJ676" i="1"/>
  <c r="AM676" i="1"/>
  <c r="AL676" i="1"/>
  <c r="AL696" i="1"/>
  <c r="AL708" i="1"/>
  <c r="AM727" i="1"/>
  <c r="AL797" i="1"/>
  <c r="AL799" i="1"/>
  <c r="AK844" i="1"/>
  <c r="AL861" i="1"/>
  <c r="AL885" i="1"/>
  <c r="AL911" i="1"/>
  <c r="AJ923" i="1"/>
  <c r="AM923" i="1"/>
  <c r="AL923" i="1"/>
  <c r="AL980" i="1"/>
  <c r="AL996" i="1"/>
  <c r="AJ1014" i="1"/>
  <c r="AM1014" i="1"/>
  <c r="AL1014" i="1"/>
  <c r="AL1025" i="1"/>
  <c r="AJ1032" i="1"/>
  <c r="AM1032" i="1"/>
  <c r="AL1032" i="1"/>
  <c r="AJ1059" i="1"/>
  <c r="AM1059" i="1"/>
  <c r="AL1059" i="1"/>
  <c r="AL1074" i="1"/>
  <c r="AJ1085" i="1"/>
  <c r="AM1085" i="1"/>
  <c r="AL1085" i="1"/>
  <c r="AL1438" i="1"/>
  <c r="AM195" i="1"/>
  <c r="V213" i="1"/>
  <c r="Q213" i="1" s="1"/>
  <c r="B212" i="3" s="1"/>
  <c r="D228" i="1" a="1"/>
  <c r="D228" i="1" s="1"/>
  <c r="V229" i="1"/>
  <c r="Q229" i="1" s="1"/>
  <c r="B228" i="3" s="1"/>
  <c r="V249" i="1"/>
  <c r="Q249" i="1" s="1"/>
  <c r="B248" i="3" s="1"/>
  <c r="V251" i="1"/>
  <c r="Q251" i="1" s="1"/>
  <c r="B250" i="3" s="1"/>
  <c r="V258" i="1"/>
  <c r="Q258" i="1" s="1"/>
  <c r="B257" i="3" s="1"/>
  <c r="AM268" i="1"/>
  <c r="F267" i="1" a="1"/>
  <c r="F267" i="1" s="1"/>
  <c r="V273" i="1"/>
  <c r="Q273" i="1" s="1"/>
  <c r="B272" i="3" s="1"/>
  <c r="G278" i="1"/>
  <c r="V289" i="1"/>
  <c r="Q289" i="1" s="1"/>
  <c r="B288" i="3" s="1"/>
  <c r="V292" i="1"/>
  <c r="Q292" i="1" s="1"/>
  <c r="B291" i="3" s="1"/>
  <c r="D302" i="1" a="1"/>
  <c r="D302" i="1" s="1"/>
  <c r="Y340" i="1"/>
  <c r="AL348" i="1"/>
  <c r="AL372" i="1"/>
  <c r="AL398" i="1"/>
  <c r="AL423" i="1"/>
  <c r="AL430" i="1"/>
  <c r="AM455" i="1"/>
  <c r="AM459" i="1"/>
  <c r="AL465" i="1"/>
  <c r="AM467" i="1"/>
  <c r="AM482" i="1"/>
  <c r="AM487" i="1"/>
  <c r="AL493" i="1"/>
  <c r="AM502" i="1"/>
  <c r="AM504" i="1"/>
  <c r="AL509" i="1"/>
  <c r="AM514" i="1"/>
  <c r="AM534" i="1"/>
  <c r="AL549" i="1"/>
  <c r="AM551" i="1"/>
  <c r="AM591" i="1"/>
  <c r="AM598" i="1"/>
  <c r="AL601" i="1"/>
  <c r="AM606" i="1"/>
  <c r="AJ608" i="1"/>
  <c r="AM608" i="1"/>
  <c r="AL608" i="1"/>
  <c r="AM615" i="1"/>
  <c r="AL617" i="1"/>
  <c r="AM622" i="1"/>
  <c r="AJ648" i="1"/>
  <c r="AM648" i="1"/>
  <c r="AL648" i="1"/>
  <c r="AL688" i="1"/>
  <c r="AL712" i="1"/>
  <c r="AM731" i="1"/>
  <c r="AL741" i="1"/>
  <c r="AL781" i="1"/>
  <c r="AL845" i="1"/>
  <c r="AL893" i="1"/>
  <c r="AM914" i="1"/>
  <c r="AM924" i="1"/>
  <c r="AL973" i="1"/>
  <c r="AL1033" i="1"/>
  <c r="AJ1052" i="1"/>
  <c r="AM1052" i="1"/>
  <c r="AL1052" i="1"/>
  <c r="AL1096" i="1"/>
  <c r="AM1119" i="1"/>
  <c r="AJ1134" i="1"/>
  <c r="AM1134" i="1"/>
  <c r="AL1134" i="1"/>
  <c r="AM1162" i="1"/>
  <c r="AJ1617" i="1"/>
  <c r="AM1617" i="1"/>
  <c r="AL1617" i="1"/>
  <c r="AM1887" i="1"/>
  <c r="AL2042" i="1"/>
  <c r="V82" i="1"/>
  <c r="Q82" i="1" s="1"/>
  <c r="B81" i="3" s="1"/>
  <c r="V87" i="1"/>
  <c r="Q87" i="1" s="1"/>
  <c r="B86" i="3" s="1"/>
  <c r="AM96" i="1"/>
  <c r="AM104" i="1"/>
  <c r="V119" i="1"/>
  <c r="Q119" i="1" s="1"/>
  <c r="B118" i="3" s="1"/>
  <c r="Y127" i="1"/>
  <c r="V138" i="1"/>
  <c r="Q138" i="1" s="1"/>
  <c r="B137" i="3" s="1"/>
  <c r="V144" i="1"/>
  <c r="Q144" i="1" s="1"/>
  <c r="B143" i="3" s="1"/>
  <c r="V151" i="1"/>
  <c r="Q151" i="1" s="1"/>
  <c r="B150" i="3" s="1"/>
  <c r="AM158" i="1"/>
  <c r="AM165" i="1"/>
  <c r="V166" i="1"/>
  <c r="Q166" i="1" s="1"/>
  <c r="B165" i="3" s="1"/>
  <c r="H169" i="1"/>
  <c r="E177" i="1" a="1"/>
  <c r="E177" i="1" s="1"/>
  <c r="V178" i="1"/>
  <c r="Q178" i="1" s="1"/>
  <c r="B177" i="3" s="1"/>
  <c r="D180" i="1" a="1"/>
  <c r="D180" i="1" s="1"/>
  <c r="V182" i="1"/>
  <c r="Q182" i="1" s="1"/>
  <c r="B181" i="3" s="1"/>
  <c r="AM185" i="1"/>
  <c r="V208" i="1"/>
  <c r="Q208" i="1" s="1"/>
  <c r="B207" i="3" s="1"/>
  <c r="V217" i="1"/>
  <c r="Q217" i="1" s="1"/>
  <c r="B216" i="3" s="1"/>
  <c r="AK220" i="1"/>
  <c r="AM220" i="1"/>
  <c r="V224" i="1"/>
  <c r="Q224" i="1" s="1"/>
  <c r="B223" i="3" s="1"/>
  <c r="V227" i="1"/>
  <c r="Q227" i="1" s="1"/>
  <c r="B226" i="3" s="1"/>
  <c r="I238" i="1"/>
  <c r="V244" i="1"/>
  <c r="Q244" i="1" s="1"/>
  <c r="B243" i="3" s="1"/>
  <c r="D264" i="1" a="1"/>
  <c r="D264" i="1" s="1"/>
  <c r="V270" i="1"/>
  <c r="Q270" i="1" s="1"/>
  <c r="B269" i="3" s="1"/>
  <c r="AM276" i="1"/>
  <c r="Y285" i="1"/>
  <c r="V305" i="1"/>
  <c r="Q305" i="1" s="1"/>
  <c r="B304" i="3" s="1"/>
  <c r="AM324" i="1"/>
  <c r="V325" i="1"/>
  <c r="Q325" i="1" s="1"/>
  <c r="B324" i="3" s="1"/>
  <c r="D326" i="1" a="1"/>
  <c r="D326" i="1" s="1"/>
  <c r="AL329" i="1"/>
  <c r="Y332" i="1"/>
  <c r="AL338" i="1"/>
  <c r="AA344" i="1"/>
  <c r="Z348" i="1"/>
  <c r="Y354" i="1"/>
  <c r="AL361" i="1"/>
  <c r="AL364" i="1"/>
  <c r="AL373" i="1"/>
  <c r="Z377" i="1"/>
  <c r="Y378" i="1"/>
  <c r="AL390" i="1"/>
  <c r="AL413" i="1"/>
  <c r="AL415" i="1"/>
  <c r="AM430" i="1"/>
  <c r="AL447" i="1"/>
  <c r="AL457" i="1"/>
  <c r="AL461" i="1"/>
  <c r="AM471" i="1"/>
  <c r="AL477" i="1"/>
  <c r="AL492" i="1"/>
  <c r="AL497" i="1"/>
  <c r="AL508" i="1"/>
  <c r="AM518" i="1"/>
  <c r="AM520" i="1"/>
  <c r="AM523" i="1"/>
  <c r="AM538" i="1"/>
  <c r="AM540" i="1"/>
  <c r="AM543" i="1"/>
  <c r="AM555" i="1"/>
  <c r="AL561" i="1"/>
  <c r="AM566" i="1"/>
  <c r="AL581" i="1"/>
  <c r="AM584" i="1"/>
  <c r="AM586" i="1"/>
  <c r="AL589" i="1"/>
  <c r="AM611" i="1"/>
  <c r="AL613" i="1"/>
  <c r="AL633" i="1"/>
  <c r="AM639" i="1"/>
  <c r="AM642" i="1"/>
  <c r="AK644" i="1"/>
  <c r="AM644" i="1"/>
  <c r="AL644" i="1"/>
  <c r="AM654" i="1"/>
  <c r="AK660" i="1"/>
  <c r="AM660" i="1"/>
  <c r="AL660" i="1"/>
  <c r="AM671" i="1"/>
  <c r="AM691" i="1"/>
  <c r="AM707" i="1"/>
  <c r="AM712" i="1"/>
  <c r="AM719" i="1"/>
  <c r="AM781" i="1"/>
  <c r="AL829" i="1"/>
  <c r="AM908" i="1"/>
  <c r="AJ946" i="1"/>
  <c r="AM946" i="1"/>
  <c r="AL946" i="1"/>
  <c r="AJ990" i="1"/>
  <c r="AM990" i="1"/>
  <c r="AL990" i="1"/>
  <c r="AJ1055" i="1"/>
  <c r="AM1055" i="1"/>
  <c r="AL1055" i="1"/>
  <c r="AL1101" i="1"/>
  <c r="AJ1145" i="1"/>
  <c r="AM1145" i="1"/>
  <c r="AL1145" i="1"/>
  <c r="AJ1600" i="1"/>
  <c r="AM1600" i="1"/>
  <c r="AL1600" i="1"/>
  <c r="AL2032" i="1"/>
  <c r="AJ943" i="1"/>
  <c r="AM943" i="1"/>
  <c r="AL943" i="1"/>
  <c r="AJ959" i="1"/>
  <c r="AM959" i="1"/>
  <c r="AL959" i="1"/>
  <c r="AJ1006" i="1"/>
  <c r="AM1006" i="1"/>
  <c r="AL1006" i="1"/>
  <c r="AL1012" i="1"/>
  <c r="AJ1037" i="1"/>
  <c r="AM1037" i="1"/>
  <c r="AL1037" i="1"/>
  <c r="AL1044" i="1"/>
  <c r="AL1048" i="1"/>
  <c r="AM1064" i="1"/>
  <c r="AL1073" i="1"/>
  <c r="AM1127" i="1"/>
  <c r="AL1148" i="1"/>
  <c r="AL1157" i="1"/>
  <c r="AM1246" i="1"/>
  <c r="AL1544" i="1"/>
  <c r="AJ1629" i="1"/>
  <c r="AM1629" i="1"/>
  <c r="AL1629" i="1"/>
  <c r="AM1794" i="1"/>
  <c r="AM1997" i="1"/>
  <c r="AL2023" i="1"/>
  <c r="AJ1138" i="1"/>
  <c r="AM1138" i="1"/>
  <c r="AL1138" i="1"/>
  <c r="AL1149" i="1"/>
  <c r="AM1157" i="1"/>
  <c r="AM1166" i="1"/>
  <c r="AM1278" i="1"/>
  <c r="AJ1672" i="1"/>
  <c r="AM1672" i="1"/>
  <c r="AL1672" i="1"/>
  <c r="AM1840" i="1"/>
  <c r="AM2005" i="1"/>
  <c r="AL2058" i="1"/>
  <c r="AK573" i="1"/>
  <c r="AM574" i="1"/>
  <c r="AL576" i="1"/>
  <c r="AM582" i="1"/>
  <c r="AK584" i="1"/>
  <c r="AM618" i="1"/>
  <c r="AL628" i="1"/>
  <c r="AM634" i="1"/>
  <c r="AM650" i="1"/>
  <c r="AM655" i="1"/>
  <c r="AL668" i="1"/>
  <c r="AM683" i="1"/>
  <c r="AM695" i="1"/>
  <c r="AM700" i="1"/>
  <c r="AL720" i="1"/>
  <c r="AL732" i="1"/>
  <c r="AL805" i="1"/>
  <c r="AL837" i="1"/>
  <c r="AL853" i="1"/>
  <c r="AL869" i="1"/>
  <c r="AL915" i="1"/>
  <c r="AL935" i="1"/>
  <c r="AJ951" i="1"/>
  <c r="AM951" i="1"/>
  <c r="AL951" i="1"/>
  <c r="AJ967" i="1"/>
  <c r="AM967" i="1"/>
  <c r="AL967" i="1"/>
  <c r="AL974" i="1"/>
  <c r="AJ985" i="1"/>
  <c r="AM985" i="1"/>
  <c r="AL985" i="1"/>
  <c r="AL1000" i="1"/>
  <c r="AL1041" i="1"/>
  <c r="AL1045" i="1"/>
  <c r="AL1086" i="1"/>
  <c r="AJ1131" i="1"/>
  <c r="AM1131" i="1"/>
  <c r="AL1153" i="1"/>
  <c r="AM1173" i="1"/>
  <c r="AL1418" i="1"/>
  <c r="AJ1613" i="1"/>
  <c r="AM1613" i="1"/>
  <c r="AL1613" i="1"/>
  <c r="AM1881" i="1"/>
  <c r="AJ2039" i="1"/>
  <c r="AM2039" i="1"/>
  <c r="AL2039" i="1"/>
  <c r="AJ2048" i="1"/>
  <c r="AM2048" i="1"/>
  <c r="AL2048" i="1"/>
  <c r="AL2071" i="1"/>
  <c r="AL904" i="1"/>
  <c r="AL930" i="1"/>
  <c r="AM956" i="1"/>
  <c r="AL982" i="1"/>
  <c r="AL989" i="1"/>
  <c r="AL1001" i="1"/>
  <c r="AL1016" i="1"/>
  <c r="AL1028" i="1"/>
  <c r="AK1056" i="1"/>
  <c r="AL1061" i="1"/>
  <c r="AL1066" i="1"/>
  <c r="AL1089" i="1"/>
  <c r="AL1092" i="1"/>
  <c r="AL1098" i="1"/>
  <c r="AL1105" i="1"/>
  <c r="AM1111" i="1"/>
  <c r="AM1115" i="1"/>
  <c r="AL1126" i="1"/>
  <c r="AL1130" i="1"/>
  <c r="AM1154" i="1"/>
  <c r="AM1158" i="1"/>
  <c r="AL1164" i="1"/>
  <c r="AM1169" i="1"/>
  <c r="AM1194" i="1"/>
  <c r="AM1334" i="1"/>
  <c r="AL1490" i="1"/>
  <c r="AM1638" i="1"/>
  <c r="AJ1649" i="1"/>
  <c r="AM1649" i="1"/>
  <c r="AL1649" i="1"/>
  <c r="AJ1684" i="1"/>
  <c r="AM1684" i="1"/>
  <c r="AL1684" i="1"/>
  <c r="AM1756" i="1"/>
  <c r="AM1869" i="1"/>
  <c r="AM1962" i="1"/>
  <c r="AM2013" i="1"/>
  <c r="AL2026" i="1"/>
  <c r="AL1102" i="1"/>
  <c r="AM1105" i="1"/>
  <c r="AL1108" i="1"/>
  <c r="AM1126" i="1"/>
  <c r="AM1135" i="1"/>
  <c r="AJ1139" i="1"/>
  <c r="AM1139" i="1"/>
  <c r="AM1146" i="1"/>
  <c r="AM1150" i="1"/>
  <c r="AL1156" i="1"/>
  <c r="AL1161" i="1"/>
  <c r="AK1172" i="1"/>
  <c r="AM1172" i="1"/>
  <c r="AL1172" i="1"/>
  <c r="AM1225" i="1"/>
  <c r="AM1382" i="1"/>
  <c r="AL1512" i="1"/>
  <c r="AL1596" i="1"/>
  <c r="AJ1625" i="1"/>
  <c r="AM1625" i="1"/>
  <c r="AL1625" i="1"/>
  <c r="AL1653" i="1"/>
  <c r="AM1668" i="1"/>
  <c r="AJ1695" i="1"/>
  <c r="AM1695" i="1"/>
  <c r="AL1695" i="1"/>
  <c r="AM1774" i="1"/>
  <c r="AM1875" i="1"/>
  <c r="AM1989" i="1"/>
  <c r="AJ2055" i="1"/>
  <c r="AM2055" i="1"/>
  <c r="AL2055" i="1"/>
  <c r="AJ2064" i="1"/>
  <c r="AM2064" i="1"/>
  <c r="AL2064" i="1"/>
  <c r="AM1198" i="1"/>
  <c r="AM1254" i="1"/>
  <c r="AL1296" i="1"/>
  <c r="AM1310" i="1"/>
  <c r="AM1342" i="1"/>
  <c r="AL1397" i="1"/>
  <c r="AL1414" i="1"/>
  <c r="AL1422" i="1"/>
  <c r="AK1440" i="1"/>
  <c r="AL1449" i="1"/>
  <c r="AL1499" i="1"/>
  <c r="AL1502" i="1"/>
  <c r="AL1524" i="1"/>
  <c r="AL1548" i="1"/>
  <c r="AL1609" i="1"/>
  <c r="AL1610" i="1"/>
  <c r="AM1636" i="1"/>
  <c r="AL1640" i="1"/>
  <c r="AL1645" i="1"/>
  <c r="AL1657" i="1"/>
  <c r="AL1669" i="1"/>
  <c r="AL1678" i="1"/>
  <c r="AK1680" i="1"/>
  <c r="AJ1687" i="1"/>
  <c r="AL1688" i="1"/>
  <c r="AL1691" i="1"/>
  <c r="AM1702" i="1"/>
  <c r="AL1715" i="1"/>
  <c r="AL1718" i="1"/>
  <c r="AM1729" i="1"/>
  <c r="AM1744" i="1"/>
  <c r="AM1758" i="1"/>
  <c r="AM1780" i="1"/>
  <c r="AM1798" i="1"/>
  <c r="AM1848" i="1"/>
  <c r="AM1870" i="1"/>
  <c r="AM1877" i="1"/>
  <c r="AM1883" i="1"/>
  <c r="AM1907" i="1"/>
  <c r="AM1950" i="1"/>
  <c r="AM1969" i="1"/>
  <c r="AM1991" i="1"/>
  <c r="AM1999" i="1"/>
  <c r="AM2007" i="1"/>
  <c r="AM2015" i="1"/>
  <c r="AL2020" i="1"/>
  <c r="AL2027" i="1"/>
  <c r="AL2030" i="1"/>
  <c r="AL2036" i="1"/>
  <c r="AL2046" i="1"/>
  <c r="AL2052" i="1"/>
  <c r="AL2062" i="1"/>
  <c r="AM1266" i="1"/>
  <c r="AM1321" i="1"/>
  <c r="AM1366" i="1"/>
  <c r="AL1398" i="1"/>
  <c r="AL1430" i="1"/>
  <c r="AL1470" i="1"/>
  <c r="AL1506" i="1"/>
  <c r="AL1532" i="1"/>
  <c r="AL1583" i="1"/>
  <c r="AL1586" i="1"/>
  <c r="AL1597" i="1"/>
  <c r="AL1607" i="1"/>
  <c r="AL1614" i="1"/>
  <c r="AL1618" i="1"/>
  <c r="AL1622" i="1"/>
  <c r="AL1628" i="1"/>
  <c r="AL1637" i="1"/>
  <c r="AM1654" i="1"/>
  <c r="AL1665" i="1"/>
  <c r="AL1685" i="1"/>
  <c r="AL1703" i="1"/>
  <c r="AL1711" i="1"/>
  <c r="AL1726" i="1"/>
  <c r="AL1730" i="1"/>
  <c r="AL1735" i="1"/>
  <c r="AM1748" i="1"/>
  <c r="AM1762" i="1"/>
  <c r="AM1782" i="1"/>
  <c r="AM1816" i="1"/>
  <c r="AM1856" i="1"/>
  <c r="AM1871" i="1"/>
  <c r="AM1878" i="1"/>
  <c r="AM1885" i="1"/>
  <c r="AM1954" i="1"/>
  <c r="AM1973" i="1"/>
  <c r="AM1993" i="1"/>
  <c r="AM2001" i="1"/>
  <c r="AM2009" i="1"/>
  <c r="AM2017" i="1"/>
  <c r="AL2024" i="1"/>
  <c r="AL2031" i="1"/>
  <c r="AL2034" i="1"/>
  <c r="AL2040" i="1"/>
  <c r="AL2047" i="1"/>
  <c r="AL2050" i="1"/>
  <c r="AL2056" i="1"/>
  <c r="AL2063" i="1"/>
  <c r="AL2066" i="1"/>
  <c r="AM1190" i="1"/>
  <c r="AL1229" i="1"/>
  <c r="AM1238" i="1"/>
  <c r="AM1270" i="1"/>
  <c r="AM1326" i="1"/>
  <c r="AM1358" i="1"/>
  <c r="AM1374" i="1"/>
  <c r="AL1410" i="1"/>
  <c r="AL1434" i="1"/>
  <c r="AL1474" i="1"/>
  <c r="AL1511" i="1"/>
  <c r="AL1536" i="1"/>
  <c r="AL1560" i="1"/>
  <c r="AM1583" i="1"/>
  <c r="AM1597" i="1"/>
  <c r="AL1604" i="1"/>
  <c r="AM1607" i="1"/>
  <c r="AM1614" i="1"/>
  <c r="AM1618" i="1"/>
  <c r="AM1622" i="1"/>
  <c r="AM1628" i="1"/>
  <c r="AL1633" i="1"/>
  <c r="AM1637" i="1"/>
  <c r="AL1641" i="1"/>
  <c r="AM1652" i="1"/>
  <c r="AL1656" i="1"/>
  <c r="AM1665" i="1"/>
  <c r="AK1673" i="1"/>
  <c r="AM1685" i="1"/>
  <c r="AL1699" i="1"/>
  <c r="AL1707" i="1"/>
  <c r="AM1711" i="1"/>
  <c r="AL1717" i="1"/>
  <c r="AL1722" i="1"/>
  <c r="AM1726" i="1"/>
  <c r="AM1730" i="1"/>
  <c r="AM1735" i="1"/>
  <c r="AL1739" i="1"/>
  <c r="AK1750" i="1"/>
  <c r="AM1766" i="1"/>
  <c r="AM1790" i="1"/>
  <c r="AM1832" i="1"/>
  <c r="AM1864" i="1"/>
  <c r="AM1873" i="1"/>
  <c r="AM1879" i="1"/>
  <c r="AM1886" i="1"/>
  <c r="AM1958" i="1"/>
  <c r="AM1985" i="1"/>
  <c r="AM1995" i="1"/>
  <c r="AM2003" i="1"/>
  <c r="AM2011" i="1"/>
  <c r="AL2019" i="1"/>
  <c r="AL2022" i="1"/>
  <c r="AM2031" i="1"/>
  <c r="AL2035" i="1"/>
  <c r="AL2038" i="1"/>
  <c r="AM2040" i="1"/>
  <c r="AM2047" i="1"/>
  <c r="AL2051" i="1"/>
  <c r="AL2054" i="1"/>
  <c r="AM2056" i="1"/>
  <c r="AM2063" i="1"/>
  <c r="AL2067" i="1"/>
  <c r="AK26" i="1"/>
  <c r="AM41" i="1"/>
  <c r="AM69" i="1"/>
  <c r="AB93" i="1"/>
  <c r="Z93" i="1"/>
  <c r="H106" i="1"/>
  <c r="D104" i="1" a="1"/>
  <c r="D104" i="1" s="1"/>
  <c r="I106" i="1"/>
  <c r="AB109" i="1"/>
  <c r="Z109" i="1"/>
  <c r="H128" i="1"/>
  <c r="D124" i="1" a="1"/>
  <c r="D124" i="1" s="1"/>
  <c r="AB138" i="1"/>
  <c r="Z138" i="1"/>
  <c r="Y138" i="1"/>
  <c r="AM138" i="1"/>
  <c r="AK138" i="1"/>
  <c r="AB142" i="1"/>
  <c r="Z142" i="1"/>
  <c r="Y142" i="1"/>
  <c r="AM142" i="1"/>
  <c r="AK142" i="1"/>
  <c r="Z154" i="1"/>
  <c r="AM154" i="1"/>
  <c r="Y154" i="1"/>
  <c r="AB154" i="1"/>
  <c r="G148" i="1"/>
  <c r="H253" i="1"/>
  <c r="G252" i="1"/>
  <c r="AJ321" i="1"/>
  <c r="AA321" i="1"/>
  <c r="Z321" i="1"/>
  <c r="Y321" i="1"/>
  <c r="AL321" i="1"/>
  <c r="Z339" i="1"/>
  <c r="Y339" i="1"/>
  <c r="AM600" i="1"/>
  <c r="AL600" i="1"/>
  <c r="AM767" i="1"/>
  <c r="AM820" i="1"/>
  <c r="AM831" i="1"/>
  <c r="AM884" i="1"/>
  <c r="AM895" i="1"/>
  <c r="AK5" i="1"/>
  <c r="H7" i="1"/>
  <c r="Y7" i="1"/>
  <c r="AM7" i="1"/>
  <c r="AB8" i="1"/>
  <c r="D9" i="1" a="1"/>
  <c r="D9" i="1" s="1"/>
  <c r="Z9" i="1"/>
  <c r="H10" i="1"/>
  <c r="AK10" i="1"/>
  <c r="AB11" i="1"/>
  <c r="D12" i="1" a="1"/>
  <c r="D12" i="1" s="1"/>
  <c r="Y12" i="1"/>
  <c r="AM12" i="1"/>
  <c r="AB13" i="1"/>
  <c r="D14" i="1" a="1"/>
  <c r="D14" i="1" s="1"/>
  <c r="Z14" i="1"/>
  <c r="H15" i="1"/>
  <c r="AK15" i="1"/>
  <c r="Z16" i="1"/>
  <c r="H17" i="1"/>
  <c r="AK17" i="1"/>
  <c r="Z18" i="1"/>
  <c r="H19" i="1"/>
  <c r="Y19" i="1"/>
  <c r="AM19" i="1"/>
  <c r="AB20" i="1"/>
  <c r="D21" i="1" a="1"/>
  <c r="D21" i="1" s="1"/>
  <c r="Y21" i="1"/>
  <c r="AM21" i="1"/>
  <c r="AB22" i="1"/>
  <c r="D23" i="1" a="1"/>
  <c r="D23" i="1" s="1"/>
  <c r="Z23" i="1"/>
  <c r="H24" i="1"/>
  <c r="Y24" i="1"/>
  <c r="AM24" i="1"/>
  <c r="AB25" i="1"/>
  <c r="D26" i="1" a="1"/>
  <c r="D26" i="1" s="1"/>
  <c r="Y26" i="1"/>
  <c r="AM26" i="1"/>
  <c r="AK27" i="1"/>
  <c r="Z28" i="1"/>
  <c r="H29" i="1"/>
  <c r="AK29" i="1"/>
  <c r="AM30" i="1"/>
  <c r="AK31" i="1"/>
  <c r="H32" i="1"/>
  <c r="Y32" i="1"/>
  <c r="AM32" i="1"/>
  <c r="AB33" i="1"/>
  <c r="D34" i="1" a="1"/>
  <c r="D34" i="1" s="1"/>
  <c r="Z34" i="1"/>
  <c r="H35" i="1"/>
  <c r="Y35" i="1"/>
  <c r="AM35" i="1"/>
  <c r="AB36" i="1"/>
  <c r="D37" i="1" a="1"/>
  <c r="D37" i="1" s="1"/>
  <c r="Y37" i="1"/>
  <c r="AM37" i="1"/>
  <c r="E39" i="1" a="1"/>
  <c r="E39" i="1" s="1"/>
  <c r="AM39" i="1"/>
  <c r="Y40" i="1"/>
  <c r="E41" i="1" a="1"/>
  <c r="E41" i="1" s="1"/>
  <c r="I42" i="1"/>
  <c r="V42" i="1"/>
  <c r="Q42" i="1" s="1"/>
  <c r="B41" i="3" s="1"/>
  <c r="AB42" i="1"/>
  <c r="E44" i="1" a="1"/>
  <c r="E44" i="1" s="1"/>
  <c r="E45" i="1" a="1"/>
  <c r="E45" i="1" s="1"/>
  <c r="AM45" i="1"/>
  <c r="Y46" i="1"/>
  <c r="E47" i="1" a="1"/>
  <c r="E47" i="1" s="1"/>
  <c r="AM47" i="1"/>
  <c r="Y48" i="1"/>
  <c r="E49" i="1" a="1"/>
  <c r="E49" i="1" s="1"/>
  <c r="AM49" i="1"/>
  <c r="Y50" i="1"/>
  <c r="E51" i="1" a="1"/>
  <c r="E51" i="1" s="1"/>
  <c r="AM51" i="1"/>
  <c r="Y52" i="1"/>
  <c r="AB52" i="1"/>
  <c r="E54" i="1" a="1"/>
  <c r="E54" i="1" s="1"/>
  <c r="F56" i="1" a="1"/>
  <c r="F56" i="1" s="1"/>
  <c r="Z56" i="1"/>
  <c r="G57" i="1"/>
  <c r="Z57" i="1"/>
  <c r="I58" i="1"/>
  <c r="V59" i="1"/>
  <c r="Q59" i="1" s="1"/>
  <c r="B58" i="3" s="1"/>
  <c r="D60" i="1" a="1"/>
  <c r="D60" i="1" s="1"/>
  <c r="AB60" i="1"/>
  <c r="E61" i="1" a="1"/>
  <c r="E61" i="1" s="1"/>
  <c r="AB61" i="1"/>
  <c r="V66" i="1"/>
  <c r="Q66" i="1" s="1"/>
  <c r="B65" i="3" s="1"/>
  <c r="I67" i="1"/>
  <c r="Y68" i="1"/>
  <c r="AM68" i="1"/>
  <c r="H70" i="1"/>
  <c r="F72" i="1" a="1"/>
  <c r="F72" i="1" s="1"/>
  <c r="G72" i="1"/>
  <c r="Z77" i="1"/>
  <c r="I79" i="1"/>
  <c r="AM84" i="1"/>
  <c r="Y84" i="1"/>
  <c r="AB84" i="1"/>
  <c r="AK84" i="1"/>
  <c r="AM85" i="1"/>
  <c r="V86" i="1"/>
  <c r="Q86" i="1" s="1"/>
  <c r="B85" i="3" s="1"/>
  <c r="G88" i="1"/>
  <c r="AB92" i="1"/>
  <c r="Z92" i="1"/>
  <c r="AM92" i="1"/>
  <c r="Y92" i="1"/>
  <c r="AK92" i="1"/>
  <c r="V93" i="1"/>
  <c r="Q93" i="1" s="1"/>
  <c r="B92" i="3" s="1"/>
  <c r="F100" i="1" a="1"/>
  <c r="F100" i="1" s="1"/>
  <c r="D100" i="1" a="1"/>
  <c r="D100" i="1" s="1"/>
  <c r="G100" i="1"/>
  <c r="E105" i="1" a="1"/>
  <c r="E105" i="1" s="1"/>
  <c r="V109" i="1"/>
  <c r="Q109" i="1" s="1"/>
  <c r="B108" i="3" s="1"/>
  <c r="V114" i="1"/>
  <c r="Q114" i="1" s="1"/>
  <c r="B113" i="3" s="1"/>
  <c r="V113" i="1"/>
  <c r="Q113" i="1" s="1"/>
  <c r="B112" i="3" s="1"/>
  <c r="AB134" i="1"/>
  <c r="Z134" i="1"/>
  <c r="Y134" i="1"/>
  <c r="AM134" i="1"/>
  <c r="AK134" i="1"/>
  <c r="E141" i="1" a="1"/>
  <c r="E141" i="1" s="1"/>
  <c r="I170" i="1"/>
  <c r="H173" i="1"/>
  <c r="E181" i="1" a="1"/>
  <c r="E181" i="1" s="1"/>
  <c r="G192" i="1"/>
  <c r="G203" i="1"/>
  <c r="Z212" i="1"/>
  <c r="AM212" i="1"/>
  <c r="Y212" i="1"/>
  <c r="AB212" i="1"/>
  <c r="AK212" i="1"/>
  <c r="Z221" i="1"/>
  <c r="AB221" i="1"/>
  <c r="AM221" i="1"/>
  <c r="Z245" i="1"/>
  <c r="AB245" i="1"/>
  <c r="AM245" i="1"/>
  <c r="AB307" i="1"/>
  <c r="Y307" i="1"/>
  <c r="AM307" i="1"/>
  <c r="D310" i="1" a="1"/>
  <c r="D310" i="1" s="1"/>
  <c r="H310" i="1"/>
  <c r="AJ386" i="1"/>
  <c r="AM386" i="1"/>
  <c r="AL386" i="1"/>
  <c r="AK386" i="1"/>
  <c r="AM389" i="1"/>
  <c r="AJ480" i="1"/>
  <c r="AM480" i="1"/>
  <c r="AL480" i="1"/>
  <c r="AK480" i="1"/>
  <c r="AJ516" i="1"/>
  <c r="AM516" i="1"/>
  <c r="AL516" i="1"/>
  <c r="AK516" i="1"/>
  <c r="AJ680" i="1"/>
  <c r="AM680" i="1"/>
  <c r="AL680" i="1"/>
  <c r="AK680" i="1"/>
  <c r="AJ975" i="1"/>
  <c r="AL975" i="1"/>
  <c r="AM975" i="1"/>
  <c r="AK975" i="1"/>
  <c r="AK7" i="1"/>
  <c r="AK12" i="1"/>
  <c r="AK19" i="1"/>
  <c r="AK37" i="1"/>
  <c r="AK68" i="1"/>
  <c r="AK154" i="1"/>
  <c r="E292" i="1" a="1"/>
  <c r="E292" i="1" s="1"/>
  <c r="H293" i="1"/>
  <c r="D352" i="1" a="1"/>
  <c r="D352" i="1" s="1"/>
  <c r="E343" i="1" a="1"/>
  <c r="E343" i="1" s="1"/>
  <c r="AJ450" i="1"/>
  <c r="AM450" i="1"/>
  <c r="AL450" i="1"/>
  <c r="AM453" i="1"/>
  <c r="H5" i="1"/>
  <c r="G6" i="1"/>
  <c r="D7" i="1" a="1"/>
  <c r="D7" i="1" s="1"/>
  <c r="Z7" i="1"/>
  <c r="H8" i="1"/>
  <c r="AK8" i="1"/>
  <c r="E9" i="1" a="1"/>
  <c r="E9" i="1" s="1"/>
  <c r="D10" i="1" a="1"/>
  <c r="D10" i="1" s="1"/>
  <c r="G11" i="1"/>
  <c r="AK11" i="1"/>
  <c r="E12" i="1" a="1"/>
  <c r="E12" i="1" s="1"/>
  <c r="Z12" i="1"/>
  <c r="H13" i="1"/>
  <c r="AK13" i="1"/>
  <c r="E14" i="1" a="1"/>
  <c r="E14" i="1" s="1"/>
  <c r="D15" i="1" a="1"/>
  <c r="D15" i="1" s="1"/>
  <c r="G16" i="1"/>
  <c r="D17" i="1" a="1"/>
  <c r="D17" i="1" s="1"/>
  <c r="G18" i="1"/>
  <c r="D19" i="1" a="1"/>
  <c r="D19" i="1" s="1"/>
  <c r="Z19" i="1"/>
  <c r="H20" i="1"/>
  <c r="AK20" i="1"/>
  <c r="E21" i="1" a="1"/>
  <c r="E21" i="1" s="1"/>
  <c r="Z21" i="1"/>
  <c r="H22" i="1"/>
  <c r="AK22" i="1"/>
  <c r="E23" i="1" a="1"/>
  <c r="E23" i="1" s="1"/>
  <c r="D24" i="1" a="1"/>
  <c r="D24" i="1" s="1"/>
  <c r="Z24" i="1"/>
  <c r="H25" i="1"/>
  <c r="AK25" i="1"/>
  <c r="E26" i="1" a="1"/>
  <c r="E26" i="1" s="1"/>
  <c r="Z26" i="1"/>
  <c r="H27" i="1"/>
  <c r="G28" i="1"/>
  <c r="D29" i="1" a="1"/>
  <c r="D29" i="1" s="1"/>
  <c r="G30" i="1"/>
  <c r="H31" i="1"/>
  <c r="Z31" i="1"/>
  <c r="D32" i="1" a="1"/>
  <c r="D32" i="1" s="1"/>
  <c r="Z32" i="1"/>
  <c r="H33" i="1"/>
  <c r="AK33" i="1"/>
  <c r="E34" i="1" a="1"/>
  <c r="E34" i="1" s="1"/>
  <c r="D35" i="1" a="1"/>
  <c r="D35" i="1" s="1"/>
  <c r="Z35" i="1"/>
  <c r="H36" i="1"/>
  <c r="AK36" i="1"/>
  <c r="E37" i="1" a="1"/>
  <c r="E37" i="1" s="1"/>
  <c r="Z37" i="1"/>
  <c r="I38" i="1"/>
  <c r="G39" i="1"/>
  <c r="I40" i="1"/>
  <c r="V40" i="1"/>
  <c r="Q40" i="1" s="1"/>
  <c r="B39" i="3" s="1"/>
  <c r="G41" i="1"/>
  <c r="E42" i="1" a="1"/>
  <c r="E42" i="1" s="1"/>
  <c r="AM42" i="1"/>
  <c r="G44" i="1"/>
  <c r="G45" i="1"/>
  <c r="I46" i="1"/>
  <c r="V46" i="1"/>
  <c r="Q46" i="1" s="1"/>
  <c r="B45" i="3" s="1"/>
  <c r="G47" i="1"/>
  <c r="I48" i="1"/>
  <c r="V48" i="1"/>
  <c r="Q48" i="1" s="1"/>
  <c r="B47" i="3" s="1"/>
  <c r="G49" i="1"/>
  <c r="I50" i="1"/>
  <c r="V50" i="1"/>
  <c r="Q50" i="1" s="1"/>
  <c r="B49" i="3" s="1"/>
  <c r="G51" i="1"/>
  <c r="I52" i="1"/>
  <c r="AM52" i="1"/>
  <c r="G54" i="1"/>
  <c r="D56" i="1" a="1"/>
  <c r="D56" i="1" s="1"/>
  <c r="E57" i="1" a="1"/>
  <c r="E57" i="1" s="1"/>
  <c r="G60" i="1"/>
  <c r="AK60" i="1"/>
  <c r="H61" i="1"/>
  <c r="V62" i="1"/>
  <c r="Q62" i="1" s="1"/>
  <c r="B61" i="3" s="1"/>
  <c r="I63" i="1"/>
  <c r="H66" i="1"/>
  <c r="F68" i="1" a="1"/>
  <c r="F68" i="1" s="1"/>
  <c r="Z68" i="1"/>
  <c r="G69" i="1"/>
  <c r="Z69" i="1"/>
  <c r="I70" i="1"/>
  <c r="V71" i="1"/>
  <c r="Q71" i="1" s="1"/>
  <c r="B70" i="3" s="1"/>
  <c r="AB76" i="1"/>
  <c r="AM76" i="1"/>
  <c r="Y76" i="1"/>
  <c r="AK76" i="1"/>
  <c r="AM77" i="1"/>
  <c r="F84" i="1" a="1"/>
  <c r="F84" i="1" s="1"/>
  <c r="D84" i="1" a="1"/>
  <c r="D84" i="1" s="1"/>
  <c r="G85" i="1"/>
  <c r="E85" i="1" a="1"/>
  <c r="E85" i="1" s="1"/>
  <c r="AB94" i="1"/>
  <c r="I94" i="1"/>
  <c r="I95" i="1"/>
  <c r="H98" i="1"/>
  <c r="H97" i="1"/>
  <c r="G96" i="1"/>
  <c r="E97" i="1" a="1"/>
  <c r="E97" i="1" s="1"/>
  <c r="D96" i="1" a="1"/>
  <c r="D96" i="1" s="1"/>
  <c r="I98" i="1"/>
  <c r="AB100" i="1"/>
  <c r="Z100" i="1"/>
  <c r="Y100" i="1"/>
  <c r="AM100" i="1"/>
  <c r="AK100" i="1"/>
  <c r="I103" i="1"/>
  <c r="AB110" i="1"/>
  <c r="I110" i="1"/>
  <c r="I111" i="1"/>
  <c r="V134" i="1"/>
  <c r="Q134" i="1" s="1"/>
  <c r="B133" i="3" s="1"/>
  <c r="H137" i="1"/>
  <c r="V189" i="1"/>
  <c r="Q189" i="1" s="1"/>
  <c r="B188" i="3" s="1"/>
  <c r="V190" i="1"/>
  <c r="Q190" i="1" s="1"/>
  <c r="B189" i="3" s="1"/>
  <c r="AM197" i="1"/>
  <c r="I230" i="1"/>
  <c r="AB272" i="1"/>
  <c r="Z272" i="1"/>
  <c r="Y272" i="1"/>
  <c r="G272" i="1"/>
  <c r="AM272" i="1"/>
  <c r="AK272" i="1"/>
  <c r="Y274" i="1"/>
  <c r="AB274" i="1"/>
  <c r="AK274" i="1"/>
  <c r="Y322" i="1"/>
  <c r="Z322" i="1"/>
  <c r="AK322" i="1"/>
  <c r="AJ346" i="1"/>
  <c r="AM346" i="1"/>
  <c r="AA346" i="1"/>
  <c r="AB346" i="1"/>
  <c r="Z346" i="1"/>
  <c r="AL346" i="1"/>
  <c r="AK346" i="1"/>
  <c r="AJ376" i="1"/>
  <c r="Z376" i="1"/>
  <c r="AL376" i="1"/>
  <c r="Y376" i="1"/>
  <c r="AA376" i="1"/>
  <c r="AK376" i="1"/>
  <c r="AL383" i="1"/>
  <c r="Y383" i="1"/>
  <c r="AB383" i="1"/>
  <c r="AM383" i="1"/>
  <c r="AL470" i="1"/>
  <c r="AM470" i="1"/>
  <c r="AK470" i="1"/>
  <c r="AL490" i="1"/>
  <c r="AM490" i="1"/>
  <c r="AK490" i="1"/>
  <c r="AK529" i="1"/>
  <c r="AJ532" i="1"/>
  <c r="AM532" i="1"/>
  <c r="AL532" i="1"/>
  <c r="AK532" i="1"/>
  <c r="AK547" i="1"/>
  <c r="AM547" i="1"/>
  <c r="AL547" i="1"/>
  <c r="AM788" i="1"/>
  <c r="AM799" i="1"/>
  <c r="AM852" i="1"/>
  <c r="AM863" i="1"/>
  <c r="AK1330" i="1"/>
  <c r="AM1330" i="1"/>
  <c r="AL1330" i="1"/>
  <c r="AK21" i="1"/>
  <c r="AK24" i="1"/>
  <c r="AK32" i="1"/>
  <c r="AK35" i="1"/>
  <c r="H74" i="1"/>
  <c r="I74" i="1"/>
  <c r="H90" i="1"/>
  <c r="I90" i="1"/>
  <c r="AM93" i="1"/>
  <c r="AM109" i="1"/>
  <c r="AB114" i="1"/>
  <c r="H113" i="1"/>
  <c r="I115" i="1"/>
  <c r="D112" i="1" a="1"/>
  <c r="D112" i="1" s="1"/>
  <c r="Y128" i="1"/>
  <c r="I122" i="1"/>
  <c r="AK321" i="1"/>
  <c r="AK450" i="1"/>
  <c r="AL458" i="1"/>
  <c r="AM458" i="1"/>
  <c r="AM501" i="1"/>
  <c r="AL501" i="1"/>
  <c r="AK600" i="1"/>
  <c r="AJ1034" i="1"/>
  <c r="AL1034" i="1"/>
  <c r="AM1034" i="1"/>
  <c r="D5" i="1" a="1"/>
  <c r="D5" i="1" s="1"/>
  <c r="H6" i="1"/>
  <c r="AK6" i="1"/>
  <c r="E7" i="1" a="1"/>
  <c r="E7" i="1" s="1"/>
  <c r="AB7" i="1"/>
  <c r="D8" i="1" a="1"/>
  <c r="D8" i="1" s="1"/>
  <c r="Y8" i="1"/>
  <c r="AM8" i="1"/>
  <c r="G9" i="1"/>
  <c r="AK9" i="1"/>
  <c r="E10" i="1" a="1"/>
  <c r="E10" i="1" s="1"/>
  <c r="H11" i="1"/>
  <c r="Y11" i="1"/>
  <c r="AM11" i="1"/>
  <c r="G12" i="1"/>
  <c r="AB12" i="1"/>
  <c r="D13" i="1" a="1"/>
  <c r="D13" i="1" s="1"/>
  <c r="Y13" i="1"/>
  <c r="AM13" i="1"/>
  <c r="G14" i="1"/>
  <c r="AK14" i="1"/>
  <c r="E15" i="1" a="1"/>
  <c r="E15" i="1" s="1"/>
  <c r="H16" i="1"/>
  <c r="AK16" i="1"/>
  <c r="E17" i="1" a="1"/>
  <c r="E17" i="1" s="1"/>
  <c r="H18" i="1"/>
  <c r="AK18" i="1"/>
  <c r="E19" i="1" a="1"/>
  <c r="E19" i="1" s="1"/>
  <c r="AB19" i="1"/>
  <c r="D20" i="1" a="1"/>
  <c r="D20" i="1" s="1"/>
  <c r="Y20" i="1"/>
  <c r="AM20" i="1"/>
  <c r="G21" i="1"/>
  <c r="AB21" i="1"/>
  <c r="D22" i="1" a="1"/>
  <c r="D22" i="1" s="1"/>
  <c r="Y22" i="1"/>
  <c r="AM22" i="1"/>
  <c r="G23" i="1"/>
  <c r="AK23" i="1"/>
  <c r="E24" i="1" a="1"/>
  <c r="E24" i="1" s="1"/>
  <c r="AB24" i="1"/>
  <c r="D25" i="1" a="1"/>
  <c r="D25" i="1" s="1"/>
  <c r="Y25" i="1"/>
  <c r="AM25" i="1"/>
  <c r="G26" i="1"/>
  <c r="AB26" i="1"/>
  <c r="D27" i="1" a="1"/>
  <c r="D27" i="1" s="1"/>
  <c r="H28" i="1"/>
  <c r="AK28" i="1"/>
  <c r="E29" i="1" a="1"/>
  <c r="E29" i="1" s="1"/>
  <c r="H30" i="1"/>
  <c r="D31" i="1" a="1"/>
  <c r="D31" i="1" s="1"/>
  <c r="AB31" i="1"/>
  <c r="E32" i="1" a="1"/>
  <c r="E32" i="1" s="1"/>
  <c r="AB32" i="1"/>
  <c r="D33" i="1" a="1"/>
  <c r="D33" i="1" s="1"/>
  <c r="Y33" i="1"/>
  <c r="AM33" i="1"/>
  <c r="G34" i="1"/>
  <c r="AK34" i="1"/>
  <c r="E35" i="1" a="1"/>
  <c r="E35" i="1" s="1"/>
  <c r="AB35" i="1"/>
  <c r="D36" i="1" a="1"/>
  <c r="D36" i="1" s="1"/>
  <c r="Y36" i="1"/>
  <c r="AM36" i="1"/>
  <c r="G37" i="1"/>
  <c r="AB37" i="1"/>
  <c r="D38" i="1" a="1"/>
  <c r="D38" i="1" s="1"/>
  <c r="V38" i="1"/>
  <c r="Q38" i="1" s="1"/>
  <c r="B37" i="3" s="1"/>
  <c r="AM38" i="1"/>
  <c r="E40" i="1" a="1"/>
  <c r="E40" i="1" s="1"/>
  <c r="AM40" i="1"/>
  <c r="Y41" i="1"/>
  <c r="AB41" i="1"/>
  <c r="G42" i="1"/>
  <c r="I43" i="1"/>
  <c r="V43" i="1"/>
  <c r="Q43" i="1" s="1"/>
  <c r="B42" i="3" s="1"/>
  <c r="AM43" i="1"/>
  <c r="AL44" i="1"/>
  <c r="AM44" i="1"/>
  <c r="E46" i="1" a="1"/>
  <c r="E46" i="1" s="1"/>
  <c r="AM46" i="1"/>
  <c r="E48" i="1" a="1"/>
  <c r="E48" i="1" s="1"/>
  <c r="AM48" i="1"/>
  <c r="E50" i="1" a="1"/>
  <c r="E50" i="1" s="1"/>
  <c r="AM50" i="1"/>
  <c r="E52" i="1" a="1"/>
  <c r="E52" i="1" s="1"/>
  <c r="I53" i="1"/>
  <c r="V53" i="1"/>
  <c r="Q53" i="1" s="1"/>
  <c r="B52" i="3" s="1"/>
  <c r="AM53" i="1"/>
  <c r="Y54" i="1"/>
  <c r="AB54" i="1"/>
  <c r="G56" i="1"/>
  <c r="H57" i="1"/>
  <c r="I59" i="1"/>
  <c r="Y60" i="1"/>
  <c r="H62" i="1"/>
  <c r="F64" i="1" a="1"/>
  <c r="F64" i="1" s="1"/>
  <c r="G65" i="1"/>
  <c r="I66" i="1"/>
  <c r="V67" i="1"/>
  <c r="Q67" i="1" s="1"/>
  <c r="B66" i="3" s="1"/>
  <c r="D68" i="1" a="1"/>
  <c r="D68" i="1" s="1"/>
  <c r="E69" i="1" a="1"/>
  <c r="E69" i="1" s="1"/>
  <c r="H73" i="1"/>
  <c r="F76" i="1" a="1"/>
  <c r="F76" i="1" s="1"/>
  <c r="D76" i="1" a="1"/>
  <c r="D76" i="1" s="1"/>
  <c r="G77" i="1"/>
  <c r="E77" i="1" a="1"/>
  <c r="E77" i="1" s="1"/>
  <c r="D80" i="1" a="1"/>
  <c r="D80" i="1" s="1"/>
  <c r="H82" i="1"/>
  <c r="H81" i="1"/>
  <c r="G80" i="1"/>
  <c r="I82" i="1"/>
  <c r="G84" i="1"/>
  <c r="H85" i="1"/>
  <c r="I86" i="1"/>
  <c r="H89" i="1"/>
  <c r="H93" i="1"/>
  <c r="F108" i="1" a="1"/>
  <c r="F108" i="1" s="1"/>
  <c r="G108" i="1"/>
  <c r="D108" i="1" a="1"/>
  <c r="D108" i="1" s="1"/>
  <c r="H109" i="1"/>
  <c r="E113" i="1" a="1"/>
  <c r="E113" i="1" s="1"/>
  <c r="G121" i="1"/>
  <c r="H121" i="1"/>
  <c r="G116" i="1"/>
  <c r="E121" i="1" a="1"/>
  <c r="E121" i="1" s="1"/>
  <c r="H125" i="1"/>
  <c r="I138" i="1"/>
  <c r="G140" i="1"/>
  <c r="D144" i="1" a="1"/>
  <c r="D144" i="1" s="1"/>
  <c r="D164" i="1" a="1"/>
  <c r="D164" i="1" s="1"/>
  <c r="F175" i="1" a="1"/>
  <c r="F175" i="1" s="1"/>
  <c r="G176" i="1"/>
  <c r="D172" i="1" a="1"/>
  <c r="D172" i="1" s="1"/>
  <c r="AB189" i="1"/>
  <c r="Z189" i="1"/>
  <c r="Y189" i="1"/>
  <c r="AM189" i="1"/>
  <c r="AK189" i="1"/>
  <c r="H193" i="1"/>
  <c r="AB216" i="1"/>
  <c r="Z216" i="1"/>
  <c r="Y216" i="1"/>
  <c r="AM216" i="1"/>
  <c r="AK216" i="1"/>
  <c r="H245" i="1"/>
  <c r="V329" i="1"/>
  <c r="Q329" i="1" s="1"/>
  <c r="B328" i="3" s="1"/>
  <c r="V328" i="1"/>
  <c r="Q328" i="1" s="1"/>
  <c r="B327" i="3" s="1"/>
  <c r="AJ427" i="1"/>
  <c r="AL427" i="1"/>
  <c r="AK427" i="1"/>
  <c r="AK579" i="1"/>
  <c r="AM579" i="1"/>
  <c r="AL579" i="1"/>
  <c r="AM610" i="1"/>
  <c r="AK715" i="1"/>
  <c r="AM715" i="1"/>
  <c r="AL715" i="1"/>
  <c r="AM1144" i="1"/>
  <c r="AL1144" i="1"/>
  <c r="AK1144" i="1"/>
  <c r="AJ1151" i="1"/>
  <c r="AM1151" i="1"/>
  <c r="AL1151" i="1"/>
  <c r="AK1151" i="1"/>
  <c r="I75" i="1"/>
  <c r="H78" i="1"/>
  <c r="F80" i="1" a="1"/>
  <c r="F80" i="1" s="1"/>
  <c r="Z80" i="1"/>
  <c r="G81" i="1"/>
  <c r="Z81" i="1"/>
  <c r="V83" i="1"/>
  <c r="Q83" i="1" s="1"/>
  <c r="B82" i="3" s="1"/>
  <c r="I91" i="1"/>
  <c r="H94" i="1"/>
  <c r="F96" i="1" a="1"/>
  <c r="F96" i="1" s="1"/>
  <c r="Z96" i="1"/>
  <c r="G97" i="1"/>
  <c r="Z97" i="1"/>
  <c r="V99" i="1"/>
  <c r="Q99" i="1" s="1"/>
  <c r="B98" i="3" s="1"/>
  <c r="AM101" i="1"/>
  <c r="V102" i="1"/>
  <c r="Q102" i="1" s="1"/>
  <c r="B101" i="3" s="1"/>
  <c r="F104" i="1" a="1"/>
  <c r="F104" i="1" s="1"/>
  <c r="G104" i="1"/>
  <c r="V107" i="1"/>
  <c r="Q107" i="1" s="1"/>
  <c r="B106" i="3" s="1"/>
  <c r="AM108" i="1"/>
  <c r="Y108" i="1"/>
  <c r="AK108" i="1"/>
  <c r="AB112" i="1"/>
  <c r="AM113" i="1"/>
  <c r="F116" i="1" a="1"/>
  <c r="F116" i="1" s="1"/>
  <c r="D116" i="1" a="1"/>
  <c r="D116" i="1" s="1"/>
  <c r="AK116" i="1"/>
  <c r="Z117" i="1"/>
  <c r="I119" i="1"/>
  <c r="V120" i="1"/>
  <c r="Q120" i="1" s="1"/>
  <c r="B119" i="3" s="1"/>
  <c r="H122" i="1"/>
  <c r="F124" i="1" a="1"/>
  <c r="F124" i="1" s="1"/>
  <c r="V124" i="1"/>
  <c r="Q124" i="1" s="1"/>
  <c r="B123" i="3" s="1"/>
  <c r="V126" i="1"/>
  <c r="Q126" i="1" s="1"/>
  <c r="B125" i="3" s="1"/>
  <c r="H127" i="1"/>
  <c r="V133" i="1"/>
  <c r="Q133" i="1" s="1"/>
  <c r="B132" i="3" s="1"/>
  <c r="Y136" i="1"/>
  <c r="Y144" i="1"/>
  <c r="V147" i="1"/>
  <c r="Q147" i="1" s="1"/>
  <c r="B146" i="3" s="1"/>
  <c r="V146" i="1"/>
  <c r="Q146" i="1" s="1"/>
  <c r="B145" i="3" s="1"/>
  <c r="Y164" i="1"/>
  <c r="AB173" i="1"/>
  <c r="Z173" i="1"/>
  <c r="Y173" i="1"/>
  <c r="AK173" i="1"/>
  <c r="V173" i="1"/>
  <c r="Q173" i="1" s="1"/>
  <c r="B172" i="3" s="1"/>
  <c r="V174" i="1"/>
  <c r="Q174" i="1" s="1"/>
  <c r="B173" i="3" s="1"/>
  <c r="AB174" i="1"/>
  <c r="I174" i="1"/>
  <c r="Z174" i="1"/>
  <c r="AK174" i="1"/>
  <c r="AB178" i="1"/>
  <c r="Z178" i="1"/>
  <c r="AK178" i="1"/>
  <c r="F188" i="1" a="1"/>
  <c r="F188" i="1" s="1"/>
  <c r="AB193" i="1"/>
  <c r="Z193" i="1"/>
  <c r="Y193" i="1"/>
  <c r="AK193" i="1"/>
  <c r="D200" i="1" a="1"/>
  <c r="D200" i="1" s="1"/>
  <c r="D220" i="1" a="1"/>
  <c r="D220" i="1" s="1"/>
  <c r="Z228" i="1"/>
  <c r="AM228" i="1"/>
  <c r="Y228" i="1"/>
  <c r="AK228" i="1"/>
  <c r="AB232" i="1"/>
  <c r="Z232" i="1"/>
  <c r="AK232" i="1"/>
  <c r="AB240" i="1"/>
  <c r="Z240" i="1"/>
  <c r="G241" i="1"/>
  <c r="Z248" i="1"/>
  <c r="AM248" i="1"/>
  <c r="Y248" i="1"/>
  <c r="AK248" i="1"/>
  <c r="Z256" i="1"/>
  <c r="AM256" i="1"/>
  <c r="Y256" i="1"/>
  <c r="AK256" i="1"/>
  <c r="Z260" i="1"/>
  <c r="AM260" i="1"/>
  <c r="Y260" i="1"/>
  <c r="AK260" i="1"/>
  <c r="AB269" i="1"/>
  <c r="Z269" i="1"/>
  <c r="AM269" i="1"/>
  <c r="AM273" i="1"/>
  <c r="AB281" i="1"/>
  <c r="V285" i="1"/>
  <c r="Q285" i="1" s="1"/>
  <c r="B284" i="3" s="1"/>
  <c r="G290" i="1"/>
  <c r="G294" i="1"/>
  <c r="AJ297" i="1"/>
  <c r="Z297" i="1"/>
  <c r="AL297" i="1"/>
  <c r="Y297" i="1"/>
  <c r="AK297" i="1"/>
  <c r="AJ312" i="1"/>
  <c r="AM312" i="1"/>
  <c r="AA312" i="1"/>
  <c r="AB312" i="1"/>
  <c r="Z312" i="1"/>
  <c r="AK312" i="1"/>
  <c r="V313" i="1"/>
  <c r="Q313" i="1" s="1"/>
  <c r="B312" i="3" s="1"/>
  <c r="AJ313" i="1"/>
  <c r="Z313" i="1"/>
  <c r="Y313" i="1"/>
  <c r="AL313" i="1"/>
  <c r="AK313" i="1"/>
  <c r="V319" i="1"/>
  <c r="Q319" i="1" s="1"/>
  <c r="B318" i="3" s="1"/>
  <c r="G323" i="1"/>
  <c r="AJ334" i="1"/>
  <c r="AL334" i="1"/>
  <c r="Z334" i="1"/>
  <c r="AA334" i="1"/>
  <c r="AM334" i="1"/>
  <c r="Y334" i="1"/>
  <c r="AK334" i="1"/>
  <c r="AJ369" i="1"/>
  <c r="AB369" i="1"/>
  <c r="AM369" i="1"/>
  <c r="AA369" i="1"/>
  <c r="Y369" i="1"/>
  <c r="AL369" i="1"/>
  <c r="AK369" i="1"/>
  <c r="G378" i="1"/>
  <c r="AL384" i="1"/>
  <c r="AB384" i="1"/>
  <c r="Y384" i="1"/>
  <c r="AM384" i="1"/>
  <c r="AJ402" i="1"/>
  <c r="AM402" i="1"/>
  <c r="AL402" i="1"/>
  <c r="AK402" i="1"/>
  <c r="AM405" i="1"/>
  <c r="AK443" i="1"/>
  <c r="AJ468" i="1"/>
  <c r="AM468" i="1"/>
  <c r="AL468" i="1"/>
  <c r="AK468" i="1"/>
  <c r="AK497" i="1"/>
  <c r="AL529" i="1"/>
  <c r="AM537" i="1"/>
  <c r="AL537" i="1"/>
  <c r="AK537" i="1"/>
  <c r="AL554" i="1"/>
  <c r="AM554" i="1"/>
  <c r="AK554" i="1"/>
  <c r="AM564" i="1"/>
  <c r="AL564" i="1"/>
  <c r="AK564" i="1"/>
  <c r="AK574" i="1"/>
  <c r="AM605" i="1"/>
  <c r="AL605" i="1"/>
  <c r="AK605" i="1"/>
  <c r="AM637" i="1"/>
  <c r="AL637" i="1"/>
  <c r="AK637" i="1"/>
  <c r="AK667" i="1"/>
  <c r="AM667" i="1"/>
  <c r="AL667" i="1"/>
  <c r="AK687" i="1"/>
  <c r="AM687" i="1"/>
  <c r="AL687" i="1"/>
  <c r="AK711" i="1"/>
  <c r="AM711" i="1"/>
  <c r="AL711" i="1"/>
  <c r="AL968" i="1"/>
  <c r="AM968" i="1"/>
  <c r="AK968" i="1"/>
  <c r="AJ1095" i="1"/>
  <c r="AL1095" i="1"/>
  <c r="AM1095" i="1"/>
  <c r="AK1095" i="1"/>
  <c r="F92" i="1" a="1"/>
  <c r="F92" i="1" s="1"/>
  <c r="G93" i="1"/>
  <c r="G101" i="1"/>
  <c r="E101" i="1" a="1"/>
  <c r="E101" i="1" s="1"/>
  <c r="H102" i="1"/>
  <c r="V103" i="1"/>
  <c r="Q103" i="1" s="1"/>
  <c r="B102" i="3" s="1"/>
  <c r="G109" i="1"/>
  <c r="AK112" i="1"/>
  <c r="H114" i="1"/>
  <c r="I114" i="1"/>
  <c r="AM117" i="1"/>
  <c r="F120" i="1" a="1"/>
  <c r="F120" i="1" s="1"/>
  <c r="G120" i="1"/>
  <c r="AM124" i="1"/>
  <c r="Y124" i="1"/>
  <c r="AK124" i="1"/>
  <c r="AK136" i="1"/>
  <c r="AB137" i="1"/>
  <c r="Z137" i="1"/>
  <c r="AK137" i="1"/>
  <c r="F139" i="1" a="1"/>
  <c r="F139" i="1" s="1"/>
  <c r="AB141" i="1"/>
  <c r="Y141" i="1"/>
  <c r="AK141" i="1"/>
  <c r="F143" i="1" a="1"/>
  <c r="F143" i="1" s="1"/>
  <c r="AK144" i="1"/>
  <c r="Z146" i="1"/>
  <c r="Y146" i="1"/>
  <c r="AM146" i="1"/>
  <c r="AB150" i="1"/>
  <c r="Z150" i="1"/>
  <c r="AK150" i="1"/>
  <c r="G154" i="1"/>
  <c r="F156" i="1" a="1"/>
  <c r="F156" i="1" s="1"/>
  <c r="AB157" i="1"/>
  <c r="Z157" i="1"/>
  <c r="Y157" i="1"/>
  <c r="AM157" i="1"/>
  <c r="F160" i="1" a="1"/>
  <c r="F160" i="1" s="1"/>
  <c r="D160" i="1" a="1"/>
  <c r="D160" i="1" s="1"/>
  <c r="AB162" i="1"/>
  <c r="Z162" i="1"/>
  <c r="AM162" i="1"/>
  <c r="AK164" i="1"/>
  <c r="Z166" i="1"/>
  <c r="AM166" i="1"/>
  <c r="Y166" i="1"/>
  <c r="AK166" i="1"/>
  <c r="AB169" i="1"/>
  <c r="Y169" i="1"/>
  <c r="AM169" i="1"/>
  <c r="AK169" i="1"/>
  <c r="Z170" i="1"/>
  <c r="Y170" i="1"/>
  <c r="AM170" i="1"/>
  <c r="AB177" i="1"/>
  <c r="Y177" i="1"/>
  <c r="AM177" i="1"/>
  <c r="AK177" i="1"/>
  <c r="AB182" i="1"/>
  <c r="Z182" i="1"/>
  <c r="AK182" i="1"/>
  <c r="F199" i="1" a="1"/>
  <c r="F199" i="1" s="1"/>
  <c r="I206" i="1"/>
  <c r="AB209" i="1"/>
  <c r="Z209" i="1"/>
  <c r="AM209" i="1"/>
  <c r="Y220" i="1"/>
  <c r="D236" i="1" a="1"/>
  <c r="D236" i="1" s="1"/>
  <c r="E237" i="1" a="1"/>
  <c r="E237" i="1" s="1"/>
  <c r="G244" i="1"/>
  <c r="V265" i="1"/>
  <c r="Q265" i="1" s="1"/>
  <c r="B264" i="3" s="1"/>
  <c r="AM281" i="1"/>
  <c r="AB288" i="1"/>
  <c r="Y288" i="1"/>
  <c r="AJ325" i="1"/>
  <c r="Z325" i="1"/>
  <c r="AA325" i="1"/>
  <c r="Y325" i="1"/>
  <c r="AK325" i="1"/>
  <c r="D336" i="1" a="1"/>
  <c r="D336" i="1" s="1"/>
  <c r="D338" i="1" a="1"/>
  <c r="D338" i="1" s="1"/>
  <c r="Y353" i="1"/>
  <c r="Z353" i="1"/>
  <c r="AJ357" i="1"/>
  <c r="AL357" i="1"/>
  <c r="Z357" i="1"/>
  <c r="AA357" i="1"/>
  <c r="AM357" i="1"/>
  <c r="Y357" i="1"/>
  <c r="AK357" i="1"/>
  <c r="AK395" i="1"/>
  <c r="AJ418" i="1"/>
  <c r="AM418" i="1"/>
  <c r="AL418" i="1"/>
  <c r="AK418" i="1"/>
  <c r="AM421" i="1"/>
  <c r="AK475" i="1"/>
  <c r="AM475" i="1"/>
  <c r="AL475" i="1"/>
  <c r="AK481" i="1"/>
  <c r="AM485" i="1"/>
  <c r="AL485" i="1"/>
  <c r="AK485" i="1"/>
  <c r="AL507" i="1"/>
  <c r="AM528" i="1"/>
  <c r="AL528" i="1"/>
  <c r="AK528" i="1"/>
  <c r="AK533" i="1"/>
  <c r="AM552" i="1"/>
  <c r="AL552" i="1"/>
  <c r="AK552" i="1"/>
  <c r="AK595" i="1"/>
  <c r="AM595" i="1"/>
  <c r="AL595" i="1"/>
  <c r="AJ728" i="1"/>
  <c r="AM728" i="1"/>
  <c r="AL728" i="1"/>
  <c r="AK728" i="1"/>
  <c r="AM740" i="1"/>
  <c r="AM751" i="1"/>
  <c r="AM772" i="1"/>
  <c r="AM783" i="1"/>
  <c r="AM804" i="1"/>
  <c r="AM815" i="1"/>
  <c r="AM836" i="1"/>
  <c r="AM847" i="1"/>
  <c r="AM868" i="1"/>
  <c r="AM879" i="1"/>
  <c r="AJ901" i="1"/>
  <c r="AL901" i="1"/>
  <c r="AM901" i="1"/>
  <c r="AK901" i="1"/>
  <c r="AJ913" i="1"/>
  <c r="AM913" i="1"/>
  <c r="AL913" i="1"/>
  <c r="AK913" i="1"/>
  <c r="AJ966" i="1"/>
  <c r="AM966" i="1"/>
  <c r="AL966" i="1"/>
  <c r="AK966" i="1"/>
  <c r="AM988" i="1"/>
  <c r="AL988" i="1"/>
  <c r="AK988" i="1"/>
  <c r="AJ1093" i="1"/>
  <c r="AM1093" i="1"/>
  <c r="AL1093" i="1"/>
  <c r="AK1093" i="1"/>
  <c r="AK1273" i="1"/>
  <c r="AM1273" i="1"/>
  <c r="AL1273" i="1"/>
  <c r="G73" i="1"/>
  <c r="V75" i="1"/>
  <c r="Q75" i="1" s="1"/>
  <c r="B74" i="3" s="1"/>
  <c r="I83" i="1"/>
  <c r="H86" i="1"/>
  <c r="F88" i="1" a="1"/>
  <c r="F88" i="1" s="1"/>
  <c r="G89" i="1"/>
  <c r="V91" i="1"/>
  <c r="Q91" i="1" s="1"/>
  <c r="B90" i="3" s="1"/>
  <c r="D92" i="1" a="1"/>
  <c r="D92" i="1" s="1"/>
  <c r="E93" i="1" a="1"/>
  <c r="E93" i="1" s="1"/>
  <c r="I99" i="1"/>
  <c r="H101" i="1"/>
  <c r="I102" i="1"/>
  <c r="G105" i="1"/>
  <c r="H105" i="1"/>
  <c r="E109" i="1" a="1"/>
  <c r="E109" i="1" s="1"/>
  <c r="G112" i="1"/>
  <c r="AM112" i="1"/>
  <c r="G117" i="1"/>
  <c r="E117" i="1" a="1"/>
  <c r="E117" i="1" s="1"/>
  <c r="H118" i="1"/>
  <c r="D120" i="1" a="1"/>
  <c r="D120" i="1" s="1"/>
  <c r="G124" i="1"/>
  <c r="G125" i="1"/>
  <c r="I126" i="1"/>
  <c r="V127" i="1"/>
  <c r="Q127" i="1" s="1"/>
  <c r="B126" i="3" s="1"/>
  <c r="V130" i="1"/>
  <c r="Q130" i="1" s="1"/>
  <c r="B129" i="3" s="1"/>
  <c r="H132" i="1"/>
  <c r="AM137" i="1"/>
  <c r="AM141" i="1"/>
  <c r="F149" i="1" a="1"/>
  <c r="F149" i="1" s="1"/>
  <c r="V149" i="1"/>
  <c r="Q149" i="1" s="1"/>
  <c r="B148" i="3" s="1"/>
  <c r="AB149" i="1"/>
  <c r="Y149" i="1"/>
  <c r="AM149" i="1"/>
  <c r="AK149" i="1"/>
  <c r="AM150" i="1"/>
  <c r="D156" i="1" a="1"/>
  <c r="D156" i="1" s="1"/>
  <c r="AK157" i="1"/>
  <c r="F158" i="1" a="1"/>
  <c r="F158" i="1" s="1"/>
  <c r="AB160" i="1"/>
  <c r="Y160" i="1"/>
  <c r="AK160" i="1"/>
  <c r="V161" i="1"/>
  <c r="Q161" i="1" s="1"/>
  <c r="B160" i="3" s="1"/>
  <c r="AB161" i="1"/>
  <c r="Y161" i="1"/>
  <c r="AM161" i="1"/>
  <c r="AK161" i="1"/>
  <c r="AK162" i="1"/>
  <c r="F181" i="1" a="1"/>
  <c r="F181" i="1" s="1"/>
  <c r="V181" i="1"/>
  <c r="Q181" i="1" s="1"/>
  <c r="B180" i="3" s="1"/>
  <c r="AB181" i="1"/>
  <c r="Y181" i="1"/>
  <c r="AM181" i="1"/>
  <c r="AK181" i="1"/>
  <c r="AM182" i="1"/>
  <c r="F186" i="1" a="1"/>
  <c r="F186" i="1" s="1"/>
  <c r="F189" i="1" a="1"/>
  <c r="F189" i="1" s="1"/>
  <c r="I194" i="1"/>
  <c r="D192" i="1" a="1"/>
  <c r="D192" i="1" s="1"/>
  <c r="D199" i="1" a="1"/>
  <c r="D199" i="1" s="1"/>
  <c r="AB200" i="1"/>
  <c r="Z200" i="1"/>
  <c r="AK200" i="1"/>
  <c r="V205" i="1"/>
  <c r="Q205" i="1" s="1"/>
  <c r="B204" i="3" s="1"/>
  <c r="AM205" i="1"/>
  <c r="I222" i="1"/>
  <c r="AB225" i="1"/>
  <c r="Z225" i="1"/>
  <c r="AM225" i="1"/>
  <c r="G240" i="1"/>
  <c r="AB241" i="1"/>
  <c r="Z241" i="1"/>
  <c r="AM241" i="1"/>
  <c r="V243" i="1"/>
  <c r="Q243" i="1" s="1"/>
  <c r="B242" i="3" s="1"/>
  <c r="D244" i="1" a="1"/>
  <c r="D244" i="1" s="1"/>
  <c r="F248" i="1" a="1"/>
  <c r="F248" i="1" s="1"/>
  <c r="Z252" i="1"/>
  <c r="AM252" i="1"/>
  <c r="Y252" i="1"/>
  <c r="AK252" i="1"/>
  <c r="AB253" i="1"/>
  <c r="Z253" i="1"/>
  <c r="AM253" i="1"/>
  <c r="Z264" i="1"/>
  <c r="AM264" i="1"/>
  <c r="Y264" i="1"/>
  <c r="AK264" i="1"/>
  <c r="G268" i="1"/>
  <c r="D268" i="1" a="1"/>
  <c r="D268" i="1" s="1"/>
  <c r="AB270" i="1"/>
  <c r="Y270" i="1"/>
  <c r="AK270" i="1"/>
  <c r="V280" i="1"/>
  <c r="Q280" i="1" s="1"/>
  <c r="B279" i="3" s="1"/>
  <c r="V299" i="1"/>
  <c r="Q299" i="1" s="1"/>
  <c r="B298" i="3" s="1"/>
  <c r="AJ300" i="1"/>
  <c r="AB300" i="1"/>
  <c r="AM300" i="1"/>
  <c r="AA300" i="1"/>
  <c r="AK300" i="1"/>
  <c r="V301" i="1"/>
  <c r="Q301" i="1" s="1"/>
  <c r="B300" i="3" s="1"/>
  <c r="AK302" i="1"/>
  <c r="AJ304" i="1"/>
  <c r="AM304" i="1"/>
  <c r="AA304" i="1"/>
  <c r="G303" i="1"/>
  <c r="AL304" i="1"/>
  <c r="Z304" i="1"/>
  <c r="AK304" i="1"/>
  <c r="G307" i="1"/>
  <c r="D306" i="1" a="1"/>
  <c r="D306" i="1" s="1"/>
  <c r="AL325" i="1"/>
  <c r="AJ342" i="1"/>
  <c r="AB342" i="1"/>
  <c r="AM342" i="1"/>
  <c r="Z342" i="1"/>
  <c r="AL342" i="1"/>
  <c r="Y342" i="1"/>
  <c r="AK342" i="1"/>
  <c r="AJ356" i="1"/>
  <c r="AA356" i="1"/>
  <c r="Z356" i="1"/>
  <c r="Y356" i="1"/>
  <c r="AK356" i="1"/>
  <c r="D364" i="1" a="1"/>
  <c r="D364" i="1" s="1"/>
  <c r="AJ368" i="1"/>
  <c r="Z368" i="1"/>
  <c r="AL368" i="1"/>
  <c r="Y368" i="1"/>
  <c r="AK368" i="1"/>
  <c r="AK411" i="1"/>
  <c r="AJ434" i="1"/>
  <c r="AM434" i="1"/>
  <c r="AL434" i="1"/>
  <c r="AK434" i="1"/>
  <c r="AM437" i="1"/>
  <c r="AK463" i="1"/>
  <c r="AM463" i="1"/>
  <c r="AL463" i="1"/>
  <c r="AL481" i="1"/>
  <c r="AJ496" i="1"/>
  <c r="AM496" i="1"/>
  <c r="AL496" i="1"/>
  <c r="AK496" i="1"/>
  <c r="AM507" i="1"/>
  <c r="AK511" i="1"/>
  <c r="AM511" i="1"/>
  <c r="AL511" i="1"/>
  <c r="AK518" i="1"/>
  <c r="AL522" i="1"/>
  <c r="AM522" i="1"/>
  <c r="AK522" i="1"/>
  <c r="AL533" i="1"/>
  <c r="AL543" i="1"/>
  <c r="AK559" i="1"/>
  <c r="AM559" i="1"/>
  <c r="AL559" i="1"/>
  <c r="AK565" i="1"/>
  <c r="AM569" i="1"/>
  <c r="AL569" i="1"/>
  <c r="AK569" i="1"/>
  <c r="AJ898" i="1"/>
  <c r="AM898" i="1"/>
  <c r="AL898" i="1"/>
  <c r="AK898" i="1"/>
  <c r="AJ907" i="1"/>
  <c r="AM907" i="1"/>
  <c r="AL907" i="1"/>
  <c r="AK907" i="1"/>
  <c r="AJ948" i="1"/>
  <c r="AL948" i="1"/>
  <c r="AM948" i="1"/>
  <c r="AK948" i="1"/>
  <c r="AJ1075" i="1"/>
  <c r="AL1075" i="1"/>
  <c r="AM1075" i="1"/>
  <c r="AK1075" i="1"/>
  <c r="AJ1125" i="1"/>
  <c r="AM1125" i="1"/>
  <c r="AL1125" i="1"/>
  <c r="AK1125" i="1"/>
  <c r="AJ1132" i="1"/>
  <c r="AM1132" i="1"/>
  <c r="AL1132" i="1"/>
  <c r="AK1132" i="1"/>
  <c r="AL590" i="1"/>
  <c r="AM590" i="1"/>
  <c r="AK590" i="1"/>
  <c r="AL614" i="1"/>
  <c r="AM614" i="1"/>
  <c r="AK614" i="1"/>
  <c r="AK619" i="1"/>
  <c r="AM619" i="1"/>
  <c r="AL619" i="1"/>
  <c r="AJ624" i="1"/>
  <c r="AM624" i="1"/>
  <c r="AL624" i="1"/>
  <c r="AK624" i="1"/>
  <c r="AK626" i="1"/>
  <c r="AL631" i="1"/>
  <c r="AJ636" i="1"/>
  <c r="AM636" i="1"/>
  <c r="AK636" i="1"/>
  <c r="AM641" i="1"/>
  <c r="AL641" i="1"/>
  <c r="AK641" i="1"/>
  <c r="AL646" i="1"/>
  <c r="AM646" i="1"/>
  <c r="AK646" i="1"/>
  <c r="AK651" i="1"/>
  <c r="AM651" i="1"/>
  <c r="AL651" i="1"/>
  <c r="AJ656" i="1"/>
  <c r="AM656" i="1"/>
  <c r="AL656" i="1"/>
  <c r="AK656" i="1"/>
  <c r="AK658" i="1"/>
  <c r="AK703" i="1"/>
  <c r="AM703" i="1"/>
  <c r="AL703" i="1"/>
  <c r="AJ724" i="1"/>
  <c r="AM724" i="1"/>
  <c r="AK724" i="1"/>
  <c r="AJ736" i="1"/>
  <c r="AM736" i="1"/>
  <c r="AK736" i="1"/>
  <c r="AJ745" i="1"/>
  <c r="AM745" i="1"/>
  <c r="AL745" i="1"/>
  <c r="AK745" i="1"/>
  <c r="AL754" i="1"/>
  <c r="AJ761" i="1"/>
  <c r="AM761" i="1"/>
  <c r="AL761" i="1"/>
  <c r="AK761" i="1"/>
  <c r="AL770" i="1"/>
  <c r="AJ777" i="1"/>
  <c r="AM777" i="1"/>
  <c r="AL777" i="1"/>
  <c r="AK777" i="1"/>
  <c r="AL786" i="1"/>
  <c r="AJ793" i="1"/>
  <c r="AM793" i="1"/>
  <c r="AL793" i="1"/>
  <c r="AK793" i="1"/>
  <c r="AL802" i="1"/>
  <c r="AJ809" i="1"/>
  <c r="AM809" i="1"/>
  <c r="AL809" i="1"/>
  <c r="AK809" i="1"/>
  <c r="AL818" i="1"/>
  <c r="AJ825" i="1"/>
  <c r="AM825" i="1"/>
  <c r="AL825" i="1"/>
  <c r="AK825" i="1"/>
  <c r="AL834" i="1"/>
  <c r="AJ841" i="1"/>
  <c r="AM841" i="1"/>
  <c r="AL841" i="1"/>
  <c r="AK841" i="1"/>
  <c r="AL850" i="1"/>
  <c r="AJ857" i="1"/>
  <c r="AM857" i="1"/>
  <c r="AL857" i="1"/>
  <c r="AK857" i="1"/>
  <c r="AL866" i="1"/>
  <c r="AJ873" i="1"/>
  <c r="AM873" i="1"/>
  <c r="AL873" i="1"/>
  <c r="AK873" i="1"/>
  <c r="AL882" i="1"/>
  <c r="AJ889" i="1"/>
  <c r="AM889" i="1"/>
  <c r="AL889" i="1"/>
  <c r="AK889" i="1"/>
  <c r="AJ922" i="1"/>
  <c r="AL922" i="1"/>
  <c r="AM922" i="1"/>
  <c r="AK922" i="1"/>
  <c r="AJ928" i="1"/>
  <c r="AL928" i="1"/>
  <c r="AK928" i="1"/>
  <c r="AJ937" i="1"/>
  <c r="AM937" i="1"/>
  <c r="AK937" i="1"/>
  <c r="AJ961" i="1"/>
  <c r="AM961" i="1"/>
  <c r="AL961" i="1"/>
  <c r="AK961" i="1"/>
  <c r="AJ995" i="1"/>
  <c r="AL995" i="1"/>
  <c r="AM995" i="1"/>
  <c r="AK995" i="1"/>
  <c r="AJ1013" i="1"/>
  <c r="AM1013" i="1"/>
  <c r="AL1013" i="1"/>
  <c r="AK1013" i="1"/>
  <c r="AJ1024" i="1"/>
  <c r="AM1024" i="1"/>
  <c r="AL1024" i="1"/>
  <c r="AK1024" i="1"/>
  <c r="AJ1027" i="1"/>
  <c r="AM1027" i="1"/>
  <c r="AK1027" i="1"/>
  <c r="AJ1047" i="1"/>
  <c r="AM1047" i="1"/>
  <c r="AL1047" i="1"/>
  <c r="AK1047" i="1"/>
  <c r="AJ1070" i="1"/>
  <c r="AM1070" i="1"/>
  <c r="AL1070" i="1"/>
  <c r="AK1070" i="1"/>
  <c r="AM1088" i="1"/>
  <c r="AL1088" i="1"/>
  <c r="AK1088" i="1"/>
  <c r="AJ1109" i="1"/>
  <c r="AM1109" i="1"/>
  <c r="AL1109" i="1"/>
  <c r="AK1109" i="1"/>
  <c r="AJ1133" i="1"/>
  <c r="AM1133" i="1"/>
  <c r="AL1133" i="1"/>
  <c r="AK1133" i="1"/>
  <c r="AM1140" i="1"/>
  <c r="AL1140" i="1"/>
  <c r="AK1140" i="1"/>
  <c r="AM1461" i="1"/>
  <c r="AL1461" i="1"/>
  <c r="AK1461" i="1"/>
  <c r="AK1806" i="1"/>
  <c r="AM1806" i="1"/>
  <c r="AL1806" i="1"/>
  <c r="V106" i="1"/>
  <c r="Q106" i="1" s="1"/>
  <c r="B105" i="3" s="1"/>
  <c r="I107" i="1"/>
  <c r="H110" i="1"/>
  <c r="F112" i="1" a="1"/>
  <c r="F112" i="1" s="1"/>
  <c r="G113" i="1"/>
  <c r="V115" i="1"/>
  <c r="Q115" i="1" s="1"/>
  <c r="B114" i="3" s="1"/>
  <c r="V122" i="1"/>
  <c r="Q122" i="1" s="1"/>
  <c r="B121" i="3" s="1"/>
  <c r="I123" i="1"/>
  <c r="H126" i="1"/>
  <c r="AK140" i="1"/>
  <c r="F145" i="1" a="1"/>
  <c r="F145" i="1" s="1"/>
  <c r="AK145" i="1"/>
  <c r="AK146" i="1"/>
  <c r="Y148" i="1"/>
  <c r="V152" i="1"/>
  <c r="Q152" i="1" s="1"/>
  <c r="B151" i="3" s="1"/>
  <c r="AK152" i="1"/>
  <c r="Z153" i="1"/>
  <c r="Y156" i="1"/>
  <c r="F164" i="1" a="1"/>
  <c r="F164" i="1" s="1"/>
  <c r="AK165" i="1"/>
  <c r="Y168" i="1"/>
  <c r="AK170" i="1"/>
  <c r="AK172" i="1"/>
  <c r="Y176" i="1"/>
  <c r="Y180" i="1"/>
  <c r="AK184" i="1"/>
  <c r="Z185" i="1"/>
  <c r="Y188" i="1"/>
  <c r="F190" i="1" a="1"/>
  <c r="F190" i="1" s="1"/>
  <c r="AB190" i="1"/>
  <c r="F192" i="1" a="1"/>
  <c r="F192" i="1" s="1"/>
  <c r="AK192" i="1"/>
  <c r="AB194" i="1"/>
  <c r="Y195" i="1"/>
  <c r="V200" i="1"/>
  <c r="Q200" i="1" s="1"/>
  <c r="B199" i="3" s="1"/>
  <c r="AB204" i="1"/>
  <c r="AB213" i="1"/>
  <c r="V216" i="1"/>
  <c r="Q216" i="1" s="1"/>
  <c r="B215" i="3" s="1"/>
  <c r="AB220" i="1"/>
  <c r="AB229" i="1"/>
  <c r="V232" i="1"/>
  <c r="Q232" i="1" s="1"/>
  <c r="B231" i="3" s="1"/>
  <c r="AB236" i="1"/>
  <c r="V238" i="1"/>
  <c r="Q238" i="1" s="1"/>
  <c r="B237" i="3" s="1"/>
  <c r="V247" i="1"/>
  <c r="Q247" i="1" s="1"/>
  <c r="B246" i="3" s="1"/>
  <c r="AB249" i="1"/>
  <c r="V250" i="1"/>
  <c r="Q250" i="1" s="1"/>
  <c r="B249" i="3" s="1"/>
  <c r="H249" i="1"/>
  <c r="AB257" i="1"/>
  <c r="AB258" i="1"/>
  <c r="V259" i="1"/>
  <c r="Q259" i="1" s="1"/>
  <c r="B258" i="3" s="1"/>
  <c r="AM261" i="1"/>
  <c r="AM265" i="1"/>
  <c r="V267" i="1"/>
  <c r="Q267" i="1" s="1"/>
  <c r="B266" i="3" s="1"/>
  <c r="AB268" i="1"/>
  <c r="AB276" i="1"/>
  <c r="Y277" i="1"/>
  <c r="AB277" i="1"/>
  <c r="Y284" i="1"/>
  <c r="AB289" i="1"/>
  <c r="AB293" i="1"/>
  <c r="AK296" i="1"/>
  <c r="AA301" i="1"/>
  <c r="AJ309" i="1"/>
  <c r="AA309" i="1"/>
  <c r="AK309" i="1"/>
  <c r="D322" i="1" a="1"/>
  <c r="D322" i="1" s="1"/>
  <c r="AJ336" i="1"/>
  <c r="AL336" i="1"/>
  <c r="Z336" i="1"/>
  <c r="AK336" i="1"/>
  <c r="H341" i="1"/>
  <c r="Z343" i="1"/>
  <c r="AJ350" i="1"/>
  <c r="AL350" i="1"/>
  <c r="Z350" i="1"/>
  <c r="AK350" i="1"/>
  <c r="AJ354" i="1"/>
  <c r="AB354" i="1"/>
  <c r="AK354" i="1"/>
  <c r="Z367" i="1"/>
  <c r="AM379" i="1"/>
  <c r="AJ387" i="1"/>
  <c r="AL387" i="1"/>
  <c r="AK387" i="1"/>
  <c r="AJ394" i="1"/>
  <c r="AM394" i="1"/>
  <c r="AL394" i="1"/>
  <c r="AK394" i="1"/>
  <c r="AJ403" i="1"/>
  <c r="AL403" i="1"/>
  <c r="AK403" i="1"/>
  <c r="AJ410" i="1"/>
  <c r="AM410" i="1"/>
  <c r="AL410" i="1"/>
  <c r="AK410" i="1"/>
  <c r="AJ419" i="1"/>
  <c r="AL419" i="1"/>
  <c r="AK419" i="1"/>
  <c r="AJ426" i="1"/>
  <c r="AM426" i="1"/>
  <c r="AL426" i="1"/>
  <c r="AK426" i="1"/>
  <c r="AJ435" i="1"/>
  <c r="AL435" i="1"/>
  <c r="AK435" i="1"/>
  <c r="AJ442" i="1"/>
  <c r="AM442" i="1"/>
  <c r="AL442" i="1"/>
  <c r="AK442" i="1"/>
  <c r="AJ451" i="1"/>
  <c r="AL451" i="1"/>
  <c r="AK451" i="1"/>
  <c r="AK465" i="1"/>
  <c r="AL491" i="1"/>
  <c r="AJ500" i="1"/>
  <c r="AM500" i="1"/>
  <c r="AL500" i="1"/>
  <c r="AK500" i="1"/>
  <c r="AK502" i="1"/>
  <c r="AL506" i="1"/>
  <c r="AM506" i="1"/>
  <c r="AK506" i="1"/>
  <c r="AK513" i="1"/>
  <c r="AM517" i="1"/>
  <c r="AL517" i="1"/>
  <c r="AK517" i="1"/>
  <c r="AL523" i="1"/>
  <c r="AM536" i="1"/>
  <c r="AL536" i="1"/>
  <c r="AK536" i="1"/>
  <c r="AK538" i="1"/>
  <c r="AL542" i="1"/>
  <c r="AM542" i="1"/>
  <c r="AK542" i="1"/>
  <c r="AK549" i="1"/>
  <c r="AL578" i="1"/>
  <c r="AM578" i="1"/>
  <c r="AK578" i="1"/>
  <c r="AK583" i="1"/>
  <c r="AM583" i="1"/>
  <c r="AL583" i="1"/>
  <c r="AL592" i="1"/>
  <c r="AL594" i="1"/>
  <c r="AM594" i="1"/>
  <c r="AK594" i="1"/>
  <c r="AK599" i="1"/>
  <c r="AM599" i="1"/>
  <c r="AL599" i="1"/>
  <c r="AM604" i="1"/>
  <c r="AL604" i="1"/>
  <c r="AK604" i="1"/>
  <c r="AK606" i="1"/>
  <c r="AK621" i="1"/>
  <c r="AM626" i="1"/>
  <c r="AM631" i="1"/>
  <c r="AL636" i="1"/>
  <c r="AK653" i="1"/>
  <c r="AM658" i="1"/>
  <c r="AJ672" i="1"/>
  <c r="AM672" i="1"/>
  <c r="AL672" i="1"/>
  <c r="AK672" i="1"/>
  <c r="AL675" i="1"/>
  <c r="AK679" i="1"/>
  <c r="AM679" i="1"/>
  <c r="AL679" i="1"/>
  <c r="AL699" i="1"/>
  <c r="AK716" i="1"/>
  <c r="AL724" i="1"/>
  <c r="AL736" i="1"/>
  <c r="AM743" i="1"/>
  <c r="AM748" i="1"/>
  <c r="AM759" i="1"/>
  <c r="AM764" i="1"/>
  <c r="AM775" i="1"/>
  <c r="AM780" i="1"/>
  <c r="AM791" i="1"/>
  <c r="AM796" i="1"/>
  <c r="AM807" i="1"/>
  <c r="AM812" i="1"/>
  <c r="AM823" i="1"/>
  <c r="AM828" i="1"/>
  <c r="AM839" i="1"/>
  <c r="AM844" i="1"/>
  <c r="AM855" i="1"/>
  <c r="AM860" i="1"/>
  <c r="AM871" i="1"/>
  <c r="AM876" i="1"/>
  <c r="AM887" i="1"/>
  <c r="AM892" i="1"/>
  <c r="AJ903" i="1"/>
  <c r="AM903" i="1"/>
  <c r="AK903" i="1"/>
  <c r="AJ905" i="1"/>
  <c r="AL905" i="1"/>
  <c r="AM905" i="1"/>
  <c r="AK905" i="1"/>
  <c r="AJ909" i="1"/>
  <c r="AM909" i="1"/>
  <c r="AL909" i="1"/>
  <c r="AK909" i="1"/>
  <c r="AM928" i="1"/>
  <c r="AL937" i="1"/>
  <c r="AJ964" i="1"/>
  <c r="AL964" i="1"/>
  <c r="AM964" i="1"/>
  <c r="AK964" i="1"/>
  <c r="AJ977" i="1"/>
  <c r="AM977" i="1"/>
  <c r="AK977" i="1"/>
  <c r="AJ979" i="1"/>
  <c r="AL979" i="1"/>
  <c r="AM979" i="1"/>
  <c r="AK979" i="1"/>
  <c r="AJ993" i="1"/>
  <c r="AM993" i="1"/>
  <c r="AL993" i="1"/>
  <c r="AK993" i="1"/>
  <c r="AL1027" i="1"/>
  <c r="AJ1050" i="1"/>
  <c r="AM1050" i="1"/>
  <c r="AK1050" i="1"/>
  <c r="AJ1058" i="1"/>
  <c r="AM1058" i="1"/>
  <c r="AK1058" i="1"/>
  <c r="AL1060" i="1"/>
  <c r="AJ1065" i="1"/>
  <c r="AM1065" i="1"/>
  <c r="AL1065" i="1"/>
  <c r="AK1065" i="1"/>
  <c r="AJ1091" i="1"/>
  <c r="AL1091" i="1"/>
  <c r="AM1091" i="1"/>
  <c r="AK1091" i="1"/>
  <c r="AJ1104" i="1"/>
  <c r="AM1104" i="1"/>
  <c r="AL1104" i="1"/>
  <c r="AK1104" i="1"/>
  <c r="AK1206" i="1"/>
  <c r="AM1206" i="1"/>
  <c r="AL1206" i="1"/>
  <c r="AK1242" i="1"/>
  <c r="AM1242" i="1"/>
  <c r="AL1242" i="1"/>
  <c r="AK1286" i="1"/>
  <c r="AM1286" i="1"/>
  <c r="AL1286" i="1"/>
  <c r="AM1466" i="1"/>
  <c r="AL1466" i="1"/>
  <c r="AK1466" i="1"/>
  <c r="AM1564" i="1"/>
  <c r="AL1564" i="1"/>
  <c r="AK1564" i="1"/>
  <c r="AL1624" i="1"/>
  <c r="AJ1719" i="1"/>
  <c r="AL1719" i="1"/>
  <c r="AM1719" i="1"/>
  <c r="AK1719" i="1"/>
  <c r="AJ1725" i="1"/>
  <c r="AM1725" i="1"/>
  <c r="AL1725" i="1"/>
  <c r="AK1725" i="1"/>
  <c r="AL1742" i="1"/>
  <c r="AK1773" i="1"/>
  <c r="AM1773" i="1"/>
  <c r="AL1773" i="1"/>
  <c r="AK148" i="1"/>
  <c r="G150" i="1"/>
  <c r="F152" i="1" a="1"/>
  <c r="F152" i="1" s="1"/>
  <c r="AM153" i="1"/>
  <c r="AK156" i="1"/>
  <c r="AK168" i="1"/>
  <c r="AK176" i="1"/>
  <c r="AK180" i="1"/>
  <c r="F182" i="1" a="1"/>
  <c r="F182" i="1" s="1"/>
  <c r="F184" i="1" a="1"/>
  <c r="F184" i="1" s="1"/>
  <c r="F185" i="1" a="1"/>
  <c r="F185" i="1" s="1"/>
  <c r="AK185" i="1"/>
  <c r="AK188" i="1"/>
  <c r="AK195" i="1"/>
  <c r="Y198" i="1"/>
  <c r="V207" i="1"/>
  <c r="Q207" i="1" s="1"/>
  <c r="B206" i="3" s="1"/>
  <c r="V210" i="1"/>
  <c r="Q210" i="1" s="1"/>
  <c r="B209" i="3" s="1"/>
  <c r="V212" i="1"/>
  <c r="Q212" i="1" s="1"/>
  <c r="B211" i="3" s="1"/>
  <c r="V214" i="1"/>
  <c r="Q214" i="1" s="1"/>
  <c r="B213" i="3" s="1"/>
  <c r="V219" i="1"/>
  <c r="Q219" i="1" s="1"/>
  <c r="B218" i="3" s="1"/>
  <c r="V223" i="1"/>
  <c r="Q223" i="1" s="1"/>
  <c r="B222" i="3" s="1"/>
  <c r="V226" i="1"/>
  <c r="Q226" i="1" s="1"/>
  <c r="B225" i="3" s="1"/>
  <c r="V228" i="1"/>
  <c r="Q228" i="1" s="1"/>
  <c r="B227" i="3" s="1"/>
  <c r="V230" i="1"/>
  <c r="Q230" i="1" s="1"/>
  <c r="B229" i="3" s="1"/>
  <c r="V235" i="1"/>
  <c r="Q235" i="1" s="1"/>
  <c r="B234" i="3" s="1"/>
  <c r="V242" i="1"/>
  <c r="Q242" i="1" s="1"/>
  <c r="B241" i="3" s="1"/>
  <c r="H241" i="1"/>
  <c r="V248" i="1"/>
  <c r="Q248" i="1" s="1"/>
  <c r="B247" i="3" s="1"/>
  <c r="G249" i="1"/>
  <c r="V254" i="1"/>
  <c r="Q254" i="1" s="1"/>
  <c r="B253" i="3" s="1"/>
  <c r="V256" i="1"/>
  <c r="Q256" i="1" s="1"/>
  <c r="B255" i="3" s="1"/>
  <c r="G257" i="1"/>
  <c r="V260" i="1"/>
  <c r="Q260" i="1" s="1"/>
  <c r="B259" i="3" s="1"/>
  <c r="G261" i="1"/>
  <c r="V264" i="1"/>
  <c r="Q264" i="1" s="1"/>
  <c r="B263" i="3" s="1"/>
  <c r="V279" i="1"/>
  <c r="Q279" i="1" s="1"/>
  <c r="B278" i="3" s="1"/>
  <c r="V284" i="1"/>
  <c r="Q284" i="1" s="1"/>
  <c r="B283" i="3" s="1"/>
  <c r="AK301" i="1"/>
  <c r="AJ305" i="1"/>
  <c r="Z305" i="1"/>
  <c r="AK305" i="1"/>
  <c r="AJ308" i="1"/>
  <c r="AB308" i="1"/>
  <c r="AK308" i="1"/>
  <c r="AJ317" i="1"/>
  <c r="AL317" i="1"/>
  <c r="Y317" i="1"/>
  <c r="AK317" i="1"/>
  <c r="AJ320" i="1"/>
  <c r="AM320" i="1"/>
  <c r="AA320" i="1"/>
  <c r="AK320" i="1"/>
  <c r="AJ324" i="1"/>
  <c r="AL324" i="1"/>
  <c r="Z324" i="1"/>
  <c r="AK324" i="1"/>
  <c r="AJ330" i="1"/>
  <c r="AM330" i="1"/>
  <c r="AA330" i="1"/>
  <c r="AK330" i="1"/>
  <c r="H353" i="1"/>
  <c r="AJ365" i="1"/>
  <c r="AM365" i="1"/>
  <c r="AA365" i="1"/>
  <c r="AL365" i="1"/>
  <c r="Z365" i="1"/>
  <c r="AK365" i="1"/>
  <c r="AK367" i="1"/>
  <c r="AJ373" i="1"/>
  <c r="AB373" i="1"/>
  <c r="AM373" i="1"/>
  <c r="AA373" i="1"/>
  <c r="AK373" i="1"/>
  <c r="AB380" i="1"/>
  <c r="Y380" i="1"/>
  <c r="AM380" i="1"/>
  <c r="AM397" i="1"/>
  <c r="AM413" i="1"/>
  <c r="AM429" i="1"/>
  <c r="AM445" i="1"/>
  <c r="AL459" i="1"/>
  <c r="AJ464" i="1"/>
  <c r="AM464" i="1"/>
  <c r="AK464" i="1"/>
  <c r="AM469" i="1"/>
  <c r="AL469" i="1"/>
  <c r="AK469" i="1"/>
  <c r="AL474" i="1"/>
  <c r="AM474" i="1"/>
  <c r="AK474" i="1"/>
  <c r="AK479" i="1"/>
  <c r="AM479" i="1"/>
  <c r="AL479" i="1"/>
  <c r="AM484" i="1"/>
  <c r="AL484" i="1"/>
  <c r="AK484" i="1"/>
  <c r="AK486" i="1"/>
  <c r="AK495" i="1"/>
  <c r="AM495" i="1"/>
  <c r="AL495" i="1"/>
  <c r="AJ512" i="1"/>
  <c r="AM512" i="1"/>
  <c r="AK512" i="1"/>
  <c r="AK527" i="1"/>
  <c r="AM527" i="1"/>
  <c r="AL527" i="1"/>
  <c r="AK531" i="1"/>
  <c r="AM531" i="1"/>
  <c r="AL531" i="1"/>
  <c r="AK548" i="1"/>
  <c r="AM553" i="1"/>
  <c r="AL553" i="1"/>
  <c r="AK553" i="1"/>
  <c r="AL558" i="1"/>
  <c r="AM558" i="1"/>
  <c r="AK558" i="1"/>
  <c r="AK563" i="1"/>
  <c r="AM563" i="1"/>
  <c r="AL563" i="1"/>
  <c r="AJ568" i="1"/>
  <c r="AM568" i="1"/>
  <c r="AL568" i="1"/>
  <c r="AK568" i="1"/>
  <c r="AK570" i="1"/>
  <c r="AK587" i="1"/>
  <c r="AM587" i="1"/>
  <c r="AL587" i="1"/>
  <c r="AL591" i="1"/>
  <c r="AK601" i="1"/>
  <c r="AL615" i="1"/>
  <c r="AJ620" i="1"/>
  <c r="AM620" i="1"/>
  <c r="AK620" i="1"/>
  <c r="AM625" i="1"/>
  <c r="AL625" i="1"/>
  <c r="AK625" i="1"/>
  <c r="AL630" i="1"/>
  <c r="AM630" i="1"/>
  <c r="AK630" i="1"/>
  <c r="AK635" i="1"/>
  <c r="AM635" i="1"/>
  <c r="AL635" i="1"/>
  <c r="AM640" i="1"/>
  <c r="AL640" i="1"/>
  <c r="AK640" i="1"/>
  <c r="AK642" i="1"/>
  <c r="AL647" i="1"/>
  <c r="AK652" i="1"/>
  <c r="AL653" i="1"/>
  <c r="AM657" i="1"/>
  <c r="AL657" i="1"/>
  <c r="AK657" i="1"/>
  <c r="AL662" i="1"/>
  <c r="AM662" i="1"/>
  <c r="AK662" i="1"/>
  <c r="AM675" i="1"/>
  <c r="AM684" i="1"/>
  <c r="AL684" i="1"/>
  <c r="AK684" i="1"/>
  <c r="AJ692" i="1"/>
  <c r="AM692" i="1"/>
  <c r="AL692" i="1"/>
  <c r="AK692" i="1"/>
  <c r="AM699" i="1"/>
  <c r="AJ704" i="1"/>
  <c r="AM704" i="1"/>
  <c r="AK704" i="1"/>
  <c r="AL716" i="1"/>
  <c r="AK723" i="1"/>
  <c r="AM723" i="1"/>
  <c r="AL723" i="1"/>
  <c r="AK735" i="1"/>
  <c r="AM735" i="1"/>
  <c r="AL735" i="1"/>
  <c r="AL746" i="1"/>
  <c r="AJ753" i="1"/>
  <c r="AM753" i="1"/>
  <c r="AL753" i="1"/>
  <c r="AK753" i="1"/>
  <c r="AL762" i="1"/>
  <c r="AJ769" i="1"/>
  <c r="AM769" i="1"/>
  <c r="AL769" i="1"/>
  <c r="AK769" i="1"/>
  <c r="AL778" i="1"/>
  <c r="AJ785" i="1"/>
  <c r="AM785" i="1"/>
  <c r="AL785" i="1"/>
  <c r="AK785" i="1"/>
  <c r="AL794" i="1"/>
  <c r="AJ801" i="1"/>
  <c r="AM801" i="1"/>
  <c r="AL801" i="1"/>
  <c r="AK801" i="1"/>
  <c r="AL810" i="1"/>
  <c r="AJ817" i="1"/>
  <c r="AM817" i="1"/>
  <c r="AL817" i="1"/>
  <c r="AK817" i="1"/>
  <c r="AL826" i="1"/>
  <c r="AJ833" i="1"/>
  <c r="AM833" i="1"/>
  <c r="AL833" i="1"/>
  <c r="AK833" i="1"/>
  <c r="AL842" i="1"/>
  <c r="AJ849" i="1"/>
  <c r="AM849" i="1"/>
  <c r="AL849" i="1"/>
  <c r="AK849" i="1"/>
  <c r="AL858" i="1"/>
  <c r="AJ865" i="1"/>
  <c r="AM865" i="1"/>
  <c r="AL865" i="1"/>
  <c r="AK865" i="1"/>
  <c r="AL874" i="1"/>
  <c r="AJ881" i="1"/>
  <c r="AM881" i="1"/>
  <c r="AL881" i="1"/>
  <c r="AK881" i="1"/>
  <c r="AL890" i="1"/>
  <c r="AJ897" i="1"/>
  <c r="AM897" i="1"/>
  <c r="AL897" i="1"/>
  <c r="AK897" i="1"/>
  <c r="AJ932" i="1"/>
  <c r="AL932" i="1"/>
  <c r="AK932" i="1"/>
  <c r="AJ944" i="1"/>
  <c r="AL944" i="1"/>
  <c r="AM944" i="1"/>
  <c r="AK944" i="1"/>
  <c r="AJ954" i="1"/>
  <c r="AM954" i="1"/>
  <c r="AL954" i="1"/>
  <c r="AK954" i="1"/>
  <c r="AJ957" i="1"/>
  <c r="AM957" i="1"/>
  <c r="AL957" i="1"/>
  <c r="AK957" i="1"/>
  <c r="AJ972" i="1"/>
  <c r="AM972" i="1"/>
  <c r="AL972" i="1"/>
  <c r="AK972" i="1"/>
  <c r="AM1040" i="1"/>
  <c r="AL1040" i="1"/>
  <c r="AK1040" i="1"/>
  <c r="AJ1043" i="1"/>
  <c r="AM1043" i="1"/>
  <c r="AL1043" i="1"/>
  <c r="AK1043" i="1"/>
  <c r="AJ1081" i="1"/>
  <c r="AM1081" i="1"/>
  <c r="AL1081" i="1"/>
  <c r="AK1081" i="1"/>
  <c r="AJ1084" i="1"/>
  <c r="AM1084" i="1"/>
  <c r="AL1084" i="1"/>
  <c r="AK1084" i="1"/>
  <c r="AJ1143" i="1"/>
  <c r="AM1143" i="1"/>
  <c r="AL1143" i="1"/>
  <c r="AK1143" i="1"/>
  <c r="AL1168" i="1"/>
  <c r="AK1218" i="1"/>
  <c r="AM1218" i="1"/>
  <c r="AL1218" i="1"/>
  <c r="AK1353" i="1"/>
  <c r="AM1353" i="1"/>
  <c r="AL1353" i="1"/>
  <c r="AK1385" i="1"/>
  <c r="AM1385" i="1"/>
  <c r="AL1385" i="1"/>
  <c r="AM1426" i="1"/>
  <c r="AL1426" i="1"/>
  <c r="AK1426" i="1"/>
  <c r="AL1442" i="1"/>
  <c r="AM1493" i="1"/>
  <c r="AL1493" i="1"/>
  <c r="AK1493" i="1"/>
  <c r="AJ1601" i="1"/>
  <c r="AL1601" i="1"/>
  <c r="AM1601" i="1"/>
  <c r="AK1601" i="1"/>
  <c r="V307" i="1"/>
  <c r="Q307" i="1" s="1"/>
  <c r="B306" i="3" s="1"/>
  <c r="V311" i="1"/>
  <c r="Q311" i="1" s="1"/>
  <c r="B310" i="3" s="1"/>
  <c r="AK316" i="1"/>
  <c r="AK328" i="1"/>
  <c r="AJ329" i="1"/>
  <c r="AK329" i="1"/>
  <c r="AJ332" i="1"/>
  <c r="AK332" i="1"/>
  <c r="AK338" i="1"/>
  <c r="AJ340" i="1"/>
  <c r="AK340" i="1"/>
  <c r="AK344" i="1"/>
  <c r="Y346" i="1"/>
  <c r="AJ348" i="1"/>
  <c r="AK348" i="1"/>
  <c r="AK352" i="1"/>
  <c r="AK360" i="1"/>
  <c r="AA364" i="1"/>
  <c r="AA372" i="1"/>
  <c r="Y373" i="1"/>
  <c r="AB377" i="1"/>
  <c r="AB381" i="1"/>
  <c r="AM382" i="1"/>
  <c r="AB385" i="1"/>
  <c r="AK456" i="1"/>
  <c r="AK457" i="1"/>
  <c r="AK462" i="1"/>
  <c r="AL467" i="1"/>
  <c r="AK472" i="1"/>
  <c r="AK473" i="1"/>
  <c r="AK478" i="1"/>
  <c r="AL483" i="1"/>
  <c r="AK488" i="1"/>
  <c r="AK489" i="1"/>
  <c r="AK494" i="1"/>
  <c r="AL499" i="1"/>
  <c r="AK504" i="1"/>
  <c r="AK505" i="1"/>
  <c r="AK510" i="1"/>
  <c r="AL515" i="1"/>
  <c r="AK520" i="1"/>
  <c r="AK521" i="1"/>
  <c r="AK526" i="1"/>
  <c r="AK530" i="1"/>
  <c r="AL535" i="1"/>
  <c r="AK540" i="1"/>
  <c r="AK541" i="1"/>
  <c r="AK546" i="1"/>
  <c r="AL551" i="1"/>
  <c r="AK557" i="1"/>
  <c r="AK562" i="1"/>
  <c r="AL567" i="1"/>
  <c r="AL573" i="1"/>
  <c r="AK576" i="1"/>
  <c r="AK577" i="1"/>
  <c r="AK582" i="1"/>
  <c r="AK586" i="1"/>
  <c r="AK589" i="1"/>
  <c r="AK593" i="1"/>
  <c r="AK598" i="1"/>
  <c r="AK603" i="1"/>
  <c r="AL603" i="1"/>
  <c r="AK608" i="1"/>
  <c r="AK609" i="1"/>
  <c r="AK610" i="1"/>
  <c r="AK613" i="1"/>
  <c r="AK618" i="1"/>
  <c r="AL623" i="1"/>
  <c r="AK628" i="1"/>
  <c r="AK629" i="1"/>
  <c r="AK634" i="1"/>
  <c r="AL639" i="1"/>
  <c r="AK645" i="1"/>
  <c r="AK650" i="1"/>
  <c r="AL655" i="1"/>
  <c r="AK661" i="1"/>
  <c r="AK664" i="1"/>
  <c r="AL671" i="1"/>
  <c r="AL683" i="1"/>
  <c r="AL691" i="1"/>
  <c r="AK696" i="1"/>
  <c r="AJ708" i="1"/>
  <c r="AK708" i="1"/>
  <c r="AK720" i="1"/>
  <c r="AL727" i="1"/>
  <c r="AK732" i="1"/>
  <c r="AL900" i="1"/>
  <c r="AJ902" i="1"/>
  <c r="AM902" i="1"/>
  <c r="AK902" i="1"/>
  <c r="AK914" i="1"/>
  <c r="AJ918" i="1"/>
  <c r="AM918" i="1"/>
  <c r="AK918" i="1"/>
  <c r="AL920" i="1"/>
  <c r="AM920" i="1"/>
  <c r="AK920" i="1"/>
  <c r="AJ925" i="1"/>
  <c r="AM925" i="1"/>
  <c r="AK925" i="1"/>
  <c r="AJ929" i="1"/>
  <c r="AM929" i="1"/>
  <c r="AL929" i="1"/>
  <c r="AK929" i="1"/>
  <c r="AJ938" i="1"/>
  <c r="AL938" i="1"/>
  <c r="AK938" i="1"/>
  <c r="AJ970" i="1"/>
  <c r="AM970" i="1"/>
  <c r="AK970" i="1"/>
  <c r="AJ981" i="1"/>
  <c r="AM981" i="1"/>
  <c r="AL981" i="1"/>
  <c r="AK981" i="1"/>
  <c r="AJ984" i="1"/>
  <c r="AM984" i="1"/>
  <c r="AK984" i="1"/>
  <c r="AJ991" i="1"/>
  <c r="AL991" i="1"/>
  <c r="AK991" i="1"/>
  <c r="AM1004" i="1"/>
  <c r="AL1004" i="1"/>
  <c r="AK1004" i="1"/>
  <c r="AJ1009" i="1"/>
  <c r="AM1009" i="1"/>
  <c r="AK1009" i="1"/>
  <c r="AJ1011" i="1"/>
  <c r="AL1011" i="1"/>
  <c r="AM1011" i="1"/>
  <c r="AK1011" i="1"/>
  <c r="AK1020" i="1"/>
  <c r="AJ1022" i="1"/>
  <c r="AL1022" i="1"/>
  <c r="AM1022" i="1"/>
  <c r="AK1022" i="1"/>
  <c r="AJ1051" i="1"/>
  <c r="AM1051" i="1"/>
  <c r="AL1051" i="1"/>
  <c r="AK1051" i="1"/>
  <c r="AJ1054" i="1"/>
  <c r="AM1054" i="1"/>
  <c r="AK1054" i="1"/>
  <c r="AJ1097" i="1"/>
  <c r="AM1097" i="1"/>
  <c r="AL1097" i="1"/>
  <c r="AK1097" i="1"/>
  <c r="AJ1100" i="1"/>
  <c r="AM1100" i="1"/>
  <c r="AK1100" i="1"/>
  <c r="AJ1107" i="1"/>
  <c r="AL1107" i="1"/>
  <c r="AK1107" i="1"/>
  <c r="AM1116" i="1"/>
  <c r="AL1116" i="1"/>
  <c r="AK1116" i="1"/>
  <c r="AJ1141" i="1"/>
  <c r="AM1141" i="1"/>
  <c r="AL1141" i="1"/>
  <c r="AK1141" i="1"/>
  <c r="AM1152" i="1"/>
  <c r="AL1152" i="1"/>
  <c r="AK1152" i="1"/>
  <c r="AJ1159" i="1"/>
  <c r="AM1159" i="1"/>
  <c r="AL1159" i="1"/>
  <c r="AK1159" i="1"/>
  <c r="AJ1170" i="1"/>
  <c r="AM1170" i="1"/>
  <c r="AL1170" i="1"/>
  <c r="AK1170" i="1"/>
  <c r="AK1209" i="1"/>
  <c r="AM1209" i="1"/>
  <c r="AL1209" i="1"/>
  <c r="AK1230" i="1"/>
  <c r="AM1230" i="1"/>
  <c r="AL1230" i="1"/>
  <c r="AK1262" i="1"/>
  <c r="AM1262" i="1"/>
  <c r="AL1262" i="1"/>
  <c r="AK1298" i="1"/>
  <c r="AM1298" i="1"/>
  <c r="AL1298" i="1"/>
  <c r="AK1318" i="1"/>
  <c r="AM1318" i="1"/>
  <c r="AL1318" i="1"/>
  <c r="AM1486" i="1"/>
  <c r="AL1486" i="1"/>
  <c r="AK1486" i="1"/>
  <c r="AJ1582" i="1"/>
  <c r="AM1582" i="1"/>
  <c r="AL1582" i="1"/>
  <c r="AK1582" i="1"/>
  <c r="AJ1589" i="1"/>
  <c r="AM1589" i="1"/>
  <c r="AL1589" i="1"/>
  <c r="AK1589" i="1"/>
  <c r="AJ1705" i="1"/>
  <c r="AM1705" i="1"/>
  <c r="AL1705" i="1"/>
  <c r="AK1705" i="1"/>
  <c r="AK1791" i="1"/>
  <c r="AM1791" i="1"/>
  <c r="AL1791" i="1"/>
  <c r="AJ361" i="1"/>
  <c r="AK361" i="1"/>
  <c r="AK364" i="1"/>
  <c r="AK372" i="1"/>
  <c r="G377" i="1"/>
  <c r="AK377" i="1"/>
  <c r="D378" i="1" a="1"/>
  <c r="D378" i="1" s="1"/>
  <c r="AM381" i="1"/>
  <c r="AM385" i="1"/>
  <c r="AK390" i="1"/>
  <c r="AJ391" i="1"/>
  <c r="AK391" i="1"/>
  <c r="AM393" i="1"/>
  <c r="AJ398" i="1"/>
  <c r="AK398" i="1"/>
  <c r="AJ399" i="1"/>
  <c r="AK399" i="1"/>
  <c r="AM401" i="1"/>
  <c r="AK406" i="1"/>
  <c r="AK407" i="1"/>
  <c r="AM409" i="1"/>
  <c r="AJ414" i="1"/>
  <c r="AK414" i="1"/>
  <c r="AK415" i="1"/>
  <c r="AM417" i="1"/>
  <c r="AJ422" i="1"/>
  <c r="AK422" i="1"/>
  <c r="AK423" i="1"/>
  <c r="AM425" i="1"/>
  <c r="AK430" i="1"/>
  <c r="AK431" i="1"/>
  <c r="AM433" i="1"/>
  <c r="AJ438" i="1"/>
  <c r="AK438" i="1"/>
  <c r="AK439" i="1"/>
  <c r="AM441" i="1"/>
  <c r="AK446" i="1"/>
  <c r="AK447" i="1"/>
  <c r="AM449" i="1"/>
  <c r="AJ454" i="1"/>
  <c r="AK454" i="1"/>
  <c r="AL455" i="1"/>
  <c r="AK460" i="1"/>
  <c r="AK461" i="1"/>
  <c r="AK466" i="1"/>
  <c r="AL471" i="1"/>
  <c r="AK477" i="1"/>
  <c r="AK482" i="1"/>
  <c r="AL487" i="1"/>
  <c r="AL489" i="1"/>
  <c r="AK492" i="1"/>
  <c r="AK493" i="1"/>
  <c r="AM494" i="1"/>
  <c r="AK498" i="1"/>
  <c r="AM499" i="1"/>
  <c r="AL503" i="1"/>
  <c r="AL504" i="1"/>
  <c r="AL505" i="1"/>
  <c r="AK509" i="1"/>
  <c r="AM510" i="1"/>
  <c r="AK514" i="1"/>
  <c r="AM515" i="1"/>
  <c r="AL519" i="1"/>
  <c r="AL520" i="1"/>
  <c r="AL521" i="1"/>
  <c r="AK525" i="1"/>
  <c r="AM526" i="1"/>
  <c r="AM530" i="1"/>
  <c r="AK534" i="1"/>
  <c r="AM535" i="1"/>
  <c r="AL539" i="1"/>
  <c r="AL540" i="1"/>
  <c r="AL541" i="1"/>
  <c r="AK544" i="1"/>
  <c r="AK545" i="1"/>
  <c r="AM546" i="1"/>
  <c r="AK550" i="1"/>
  <c r="AL555" i="1"/>
  <c r="AK561" i="1"/>
  <c r="AK566" i="1"/>
  <c r="AK571" i="1"/>
  <c r="AL571" i="1"/>
  <c r="AL575" i="1"/>
  <c r="AK580" i="1"/>
  <c r="AK581" i="1"/>
  <c r="AK585" i="1"/>
  <c r="AK596" i="1"/>
  <c r="AK597" i="1"/>
  <c r="AK602" i="1"/>
  <c r="AL607" i="1"/>
  <c r="AL611" i="1"/>
  <c r="AK617" i="1"/>
  <c r="AK622" i="1"/>
  <c r="AL627" i="1"/>
  <c r="AK632" i="1"/>
  <c r="AK633" i="1"/>
  <c r="AK638" i="1"/>
  <c r="AL643" i="1"/>
  <c r="AK648" i="1"/>
  <c r="AK649" i="1"/>
  <c r="AK654" i="1"/>
  <c r="AL659" i="1"/>
  <c r="AK676" i="1"/>
  <c r="AJ688" i="1"/>
  <c r="AK688" i="1"/>
  <c r="AL695" i="1"/>
  <c r="AL707" i="1"/>
  <c r="AK712" i="1"/>
  <c r="AL719" i="1"/>
  <c r="AL731" i="1"/>
  <c r="AM739" i="1"/>
  <c r="AJ741" i="1"/>
  <c r="AK741" i="1"/>
  <c r="AL742" i="1"/>
  <c r="AM744" i="1"/>
  <c r="AM747" i="1"/>
  <c r="AJ749" i="1"/>
  <c r="AK749" i="1"/>
  <c r="AL750" i="1"/>
  <c r="AM752" i="1"/>
  <c r="AM755" i="1"/>
  <c r="AJ757" i="1"/>
  <c r="AK757" i="1"/>
  <c r="AM758" i="1"/>
  <c r="AL758" i="1"/>
  <c r="AM760" i="1"/>
  <c r="AM763" i="1"/>
  <c r="AJ765" i="1"/>
  <c r="AK765" i="1"/>
  <c r="AL766" i="1"/>
  <c r="AM768" i="1"/>
  <c r="AM771" i="1"/>
  <c r="AJ773" i="1"/>
  <c r="AK773" i="1"/>
  <c r="AL774" i="1"/>
  <c r="AM776" i="1"/>
  <c r="AM779" i="1"/>
  <c r="AK781" i="1"/>
  <c r="AL782" i="1"/>
  <c r="AM784" i="1"/>
  <c r="AM787" i="1"/>
  <c r="AJ789" i="1"/>
  <c r="AK789" i="1"/>
  <c r="AL790" i="1"/>
  <c r="AK792" i="1"/>
  <c r="AM792" i="1"/>
  <c r="AM795" i="1"/>
  <c r="AK797" i="1"/>
  <c r="AL798" i="1"/>
  <c r="AM800" i="1"/>
  <c r="AM803" i="1"/>
  <c r="AK805" i="1"/>
  <c r="AL806" i="1"/>
  <c r="AM808" i="1"/>
  <c r="AM811" i="1"/>
  <c r="AK813" i="1"/>
  <c r="AL814" i="1"/>
  <c r="AM816" i="1"/>
  <c r="AM819" i="1"/>
  <c r="AJ821" i="1"/>
  <c r="AK821" i="1"/>
  <c r="AL822" i="1"/>
  <c r="AM824" i="1"/>
  <c r="AM827" i="1"/>
  <c r="AK829" i="1"/>
  <c r="AL830" i="1"/>
  <c r="AM832" i="1"/>
  <c r="AM835" i="1"/>
  <c r="AK837" i="1"/>
  <c r="AL838" i="1"/>
  <c r="AK840" i="1"/>
  <c r="AM840" i="1"/>
  <c r="AM843" i="1"/>
  <c r="AJ845" i="1"/>
  <c r="AK845" i="1"/>
  <c r="AL846" i="1"/>
  <c r="AM848" i="1"/>
  <c r="AM851" i="1"/>
  <c r="AK853" i="1"/>
  <c r="AL854" i="1"/>
  <c r="AM856" i="1"/>
  <c r="AM859" i="1"/>
  <c r="AK861" i="1"/>
  <c r="AL862" i="1"/>
  <c r="AM864" i="1"/>
  <c r="AM867" i="1"/>
  <c r="AK869" i="1"/>
  <c r="AL870" i="1"/>
  <c r="AM872" i="1"/>
  <c r="AM875" i="1"/>
  <c r="AJ877" i="1"/>
  <c r="AK877" i="1"/>
  <c r="AL878" i="1"/>
  <c r="AM880" i="1"/>
  <c r="AM883" i="1"/>
  <c r="AJ885" i="1"/>
  <c r="AK885" i="1"/>
  <c r="AL886" i="1"/>
  <c r="AK888" i="1"/>
  <c r="AM888" i="1"/>
  <c r="AM891" i="1"/>
  <c r="AJ893" i="1"/>
  <c r="AK893" i="1"/>
  <c r="AL894" i="1"/>
  <c r="AM896" i="1"/>
  <c r="AJ899" i="1"/>
  <c r="AK899" i="1"/>
  <c r="AM900" i="1"/>
  <c r="AL902" i="1"/>
  <c r="AJ906" i="1"/>
  <c r="AM906" i="1"/>
  <c r="AK906" i="1"/>
  <c r="AJ912" i="1"/>
  <c r="AL912" i="1"/>
  <c r="AK912" i="1"/>
  <c r="AL914" i="1"/>
  <c r="AJ916" i="1"/>
  <c r="AL916" i="1"/>
  <c r="AK916" i="1"/>
  <c r="AL918" i="1"/>
  <c r="AJ921" i="1"/>
  <c r="AM921" i="1"/>
  <c r="AK921" i="1"/>
  <c r="AL925" i="1"/>
  <c r="AK930" i="1"/>
  <c r="AJ934" i="1"/>
  <c r="AM934" i="1"/>
  <c r="AK934" i="1"/>
  <c r="AJ936" i="1"/>
  <c r="AL936" i="1"/>
  <c r="AM936" i="1"/>
  <c r="AK936" i="1"/>
  <c r="AM938" i="1"/>
  <c r="AJ941" i="1"/>
  <c r="AM941" i="1"/>
  <c r="AK941" i="1"/>
  <c r="AJ945" i="1"/>
  <c r="AM945" i="1"/>
  <c r="AL945" i="1"/>
  <c r="AK945" i="1"/>
  <c r="AJ950" i="1"/>
  <c r="AM950" i="1"/>
  <c r="AK950" i="1"/>
  <c r="AJ952" i="1"/>
  <c r="AL952" i="1"/>
  <c r="AM952" i="1"/>
  <c r="AK952" i="1"/>
  <c r="AL984" i="1"/>
  <c r="AM991" i="1"/>
  <c r="AJ997" i="1"/>
  <c r="AM997" i="1"/>
  <c r="AL997" i="1"/>
  <c r="AK997" i="1"/>
  <c r="AK1000" i="1"/>
  <c r="AJ1007" i="1"/>
  <c r="AL1007" i="1"/>
  <c r="AK1007" i="1"/>
  <c r="AL1009" i="1"/>
  <c r="AJ1018" i="1"/>
  <c r="AL1018" i="1"/>
  <c r="AK1018" i="1"/>
  <c r="AL1020" i="1"/>
  <c r="AJ1031" i="1"/>
  <c r="AM1031" i="1"/>
  <c r="AL1031" i="1"/>
  <c r="AK1031" i="1"/>
  <c r="AJ1036" i="1"/>
  <c r="AM1036" i="1"/>
  <c r="AK1036" i="1"/>
  <c r="AJ1038" i="1"/>
  <c r="AL1038" i="1"/>
  <c r="AM1038" i="1"/>
  <c r="AK1038" i="1"/>
  <c r="AL1054" i="1"/>
  <c r="AJ1063" i="1"/>
  <c r="AM1063" i="1"/>
  <c r="AL1063" i="1"/>
  <c r="AK1063" i="1"/>
  <c r="AJ1068" i="1"/>
  <c r="AL1068" i="1"/>
  <c r="AM1068" i="1"/>
  <c r="AK1068" i="1"/>
  <c r="AJ1077" i="1"/>
  <c r="AM1077" i="1"/>
  <c r="AK1077" i="1"/>
  <c r="AJ1079" i="1"/>
  <c r="AL1079" i="1"/>
  <c r="AM1079" i="1"/>
  <c r="AK1079" i="1"/>
  <c r="AL1100" i="1"/>
  <c r="AJ1117" i="1"/>
  <c r="AM1117" i="1"/>
  <c r="AL1117" i="1"/>
  <c r="AK1117" i="1"/>
  <c r="AM1124" i="1"/>
  <c r="AL1124" i="1"/>
  <c r="AK1124" i="1"/>
  <c r="AM1160" i="1"/>
  <c r="AL1160" i="1"/>
  <c r="AK1160" i="1"/>
  <c r="AJ1167" i="1"/>
  <c r="AM1167" i="1"/>
  <c r="AL1167" i="1"/>
  <c r="AK1167" i="1"/>
  <c r="AM1171" i="1"/>
  <c r="AL1171" i="1"/>
  <c r="AK1171" i="1"/>
  <c r="AK1214" i="1"/>
  <c r="AM1214" i="1"/>
  <c r="AL1214" i="1"/>
  <c r="AK1250" i="1"/>
  <c r="AM1250" i="1"/>
  <c r="AL1250" i="1"/>
  <c r="AK1305" i="1"/>
  <c r="AM1305" i="1"/>
  <c r="AL1305" i="1"/>
  <c r="AM1365" i="1"/>
  <c r="AM1547" i="1"/>
  <c r="AL1547" i="1"/>
  <c r="AK1547" i="1"/>
  <c r="AJ1608" i="1"/>
  <c r="AL1608" i="1"/>
  <c r="AM1608" i="1"/>
  <c r="AK1608" i="1"/>
  <c r="AJ1630" i="1"/>
  <c r="AL1630" i="1"/>
  <c r="AM1630" i="1"/>
  <c r="AK1630" i="1"/>
  <c r="AJ1642" i="1"/>
  <c r="AL1642" i="1"/>
  <c r="AM1642" i="1"/>
  <c r="AK1642" i="1"/>
  <c r="AJ1648" i="1"/>
  <c r="AM1648" i="1"/>
  <c r="AL1648" i="1"/>
  <c r="AK1648" i="1"/>
  <c r="AJ1660" i="1"/>
  <c r="AM1660" i="1"/>
  <c r="AL1660" i="1"/>
  <c r="AK1660" i="1"/>
  <c r="AK904" i="1"/>
  <c r="AK908" i="1"/>
  <c r="AJ910" i="1"/>
  <c r="AK910" i="1"/>
  <c r="AJ917" i="1"/>
  <c r="AM917" i="1"/>
  <c r="AK917" i="1"/>
  <c r="AK924" i="1"/>
  <c r="AJ926" i="1"/>
  <c r="AK926" i="1"/>
  <c r="AJ933" i="1"/>
  <c r="AM933" i="1"/>
  <c r="AK933" i="1"/>
  <c r="AJ940" i="1"/>
  <c r="AL940" i="1"/>
  <c r="AK940" i="1"/>
  <c r="AJ942" i="1"/>
  <c r="AK942" i="1"/>
  <c r="AJ949" i="1"/>
  <c r="AM949" i="1"/>
  <c r="AK949" i="1"/>
  <c r="AK956" i="1"/>
  <c r="AJ958" i="1"/>
  <c r="AK958" i="1"/>
  <c r="AJ965" i="1"/>
  <c r="AM965" i="1"/>
  <c r="AK965" i="1"/>
  <c r="AL970" i="1"/>
  <c r="AJ976" i="1"/>
  <c r="AM976" i="1"/>
  <c r="AK976" i="1"/>
  <c r="AJ983" i="1"/>
  <c r="AL983" i="1"/>
  <c r="AK983" i="1"/>
  <c r="AK985" i="1"/>
  <c r="AJ992" i="1"/>
  <c r="AM992" i="1"/>
  <c r="AK992" i="1"/>
  <c r="AJ999" i="1"/>
  <c r="AL999" i="1"/>
  <c r="AK999" i="1"/>
  <c r="AK1001" i="1"/>
  <c r="AJ1008" i="1"/>
  <c r="AM1008" i="1"/>
  <c r="AK1008" i="1"/>
  <c r="AJ1015" i="1"/>
  <c r="AM1015" i="1"/>
  <c r="AK1015" i="1"/>
  <c r="AJ1019" i="1"/>
  <c r="AM1019" i="1"/>
  <c r="AK1019" i="1"/>
  <c r="AJ1026" i="1"/>
  <c r="AL1026" i="1"/>
  <c r="AK1026" i="1"/>
  <c r="AK1028" i="1"/>
  <c r="AJ1035" i="1"/>
  <c r="AM1035" i="1"/>
  <c r="AK1035" i="1"/>
  <c r="AJ1042" i="1"/>
  <c r="AL1042" i="1"/>
  <c r="AK1042" i="1"/>
  <c r="AK1044" i="1"/>
  <c r="AJ1053" i="1"/>
  <c r="AL1053" i="1"/>
  <c r="AK1053" i="1"/>
  <c r="AK1055" i="1"/>
  <c r="AJ1057" i="1"/>
  <c r="AM1057" i="1"/>
  <c r="AK1057" i="1"/>
  <c r="AK1061" i="1"/>
  <c r="AL1072" i="1"/>
  <c r="AJ1076" i="1"/>
  <c r="AM1076" i="1"/>
  <c r="AK1076" i="1"/>
  <c r="AJ1083" i="1"/>
  <c r="AL1083" i="1"/>
  <c r="AK1083" i="1"/>
  <c r="AK1085" i="1"/>
  <c r="AK1092" i="1"/>
  <c r="AJ1099" i="1"/>
  <c r="AL1099" i="1"/>
  <c r="AK1099" i="1"/>
  <c r="AJ1101" i="1"/>
  <c r="AK1101" i="1"/>
  <c r="AK1108" i="1"/>
  <c r="AJ1112" i="1"/>
  <c r="AM1112" i="1"/>
  <c r="AL1112" i="1"/>
  <c r="AK1112" i="1"/>
  <c r="AJ1120" i="1"/>
  <c r="AM1120" i="1"/>
  <c r="AL1120" i="1"/>
  <c r="AK1120" i="1"/>
  <c r="AJ1128" i="1"/>
  <c r="AM1128" i="1"/>
  <c r="AL1128" i="1"/>
  <c r="AK1128" i="1"/>
  <c r="AM1136" i="1"/>
  <c r="AL1136" i="1"/>
  <c r="AK1136" i="1"/>
  <c r="AJ1147" i="1"/>
  <c r="AM1147" i="1"/>
  <c r="AL1147" i="1"/>
  <c r="AK1147" i="1"/>
  <c r="AJ1155" i="1"/>
  <c r="AM1155" i="1"/>
  <c r="AL1155" i="1"/>
  <c r="AK1155" i="1"/>
  <c r="AJ1163" i="1"/>
  <c r="AM1163" i="1"/>
  <c r="AL1163" i="1"/>
  <c r="AK1163" i="1"/>
  <c r="AK1168" i="1"/>
  <c r="AL1174" i="1"/>
  <c r="AK1182" i="1"/>
  <c r="AM1182" i="1"/>
  <c r="AL1182" i="1"/>
  <c r="AM1221" i="1"/>
  <c r="AK1274" i="1"/>
  <c r="AM1274" i="1"/>
  <c r="AL1274" i="1"/>
  <c r="AK1322" i="1"/>
  <c r="AM1322" i="1"/>
  <c r="AL1322" i="1"/>
  <c r="AK1346" i="1"/>
  <c r="AM1346" i="1"/>
  <c r="AL1346" i="1"/>
  <c r="AK1358" i="1"/>
  <c r="AL1358" i="1"/>
  <c r="AK1370" i="1"/>
  <c r="AL1370" i="1"/>
  <c r="AK1378" i="1"/>
  <c r="AM1378" i="1"/>
  <c r="AL1378" i="1"/>
  <c r="AK1390" i="1"/>
  <c r="AM1390" i="1"/>
  <c r="AL1390" i="1"/>
  <c r="AL1401" i="1"/>
  <c r="AM1445" i="1"/>
  <c r="AL1445" i="1"/>
  <c r="AK1445" i="1"/>
  <c r="AM1454" i="1"/>
  <c r="AL1454" i="1"/>
  <c r="AK1454" i="1"/>
  <c r="AM1477" i="1"/>
  <c r="AL1477" i="1"/>
  <c r="AK1477" i="1"/>
  <c r="AM1498" i="1"/>
  <c r="AL1498" i="1"/>
  <c r="AK1498" i="1"/>
  <c r="AM1527" i="1"/>
  <c r="AL1527" i="1"/>
  <c r="AK1527" i="1"/>
  <c r="AM1543" i="1"/>
  <c r="AL1543" i="1"/>
  <c r="AK1543" i="1"/>
  <c r="AM1552" i="1"/>
  <c r="AL1552" i="1"/>
  <c r="AK1552" i="1"/>
  <c r="AJ1591" i="1"/>
  <c r="AM1591" i="1"/>
  <c r="AK1591" i="1"/>
  <c r="AJ1599" i="1"/>
  <c r="AM1599" i="1"/>
  <c r="AL1599" i="1"/>
  <c r="AK1599" i="1"/>
  <c r="AL1606" i="1"/>
  <c r="AJ1615" i="1"/>
  <c r="AL1615" i="1"/>
  <c r="AM1615" i="1"/>
  <c r="AK1615" i="1"/>
  <c r="AK1828" i="1"/>
  <c r="AM1828" i="1"/>
  <c r="AL1828" i="1"/>
  <c r="AK946" i="1"/>
  <c r="AJ953" i="1"/>
  <c r="AM953" i="1"/>
  <c r="AK953" i="1"/>
  <c r="AJ960" i="1"/>
  <c r="AL960" i="1"/>
  <c r="AK960" i="1"/>
  <c r="AJ962" i="1"/>
  <c r="AK962" i="1"/>
  <c r="AJ969" i="1"/>
  <c r="AM969" i="1"/>
  <c r="AK969" i="1"/>
  <c r="AJ971" i="1"/>
  <c r="AL971" i="1"/>
  <c r="AK971" i="1"/>
  <c r="AJ973" i="1"/>
  <c r="AK973" i="1"/>
  <c r="AK980" i="1"/>
  <c r="AJ987" i="1"/>
  <c r="AL987" i="1"/>
  <c r="AK987" i="1"/>
  <c r="AK989" i="1"/>
  <c r="AK996" i="1"/>
  <c r="AJ1003" i="1"/>
  <c r="AL1003" i="1"/>
  <c r="AK1003" i="1"/>
  <c r="AJ1005" i="1"/>
  <c r="AK1005" i="1"/>
  <c r="AK1012" i="1"/>
  <c r="AK1016" i="1"/>
  <c r="AJ1023" i="1"/>
  <c r="AM1023" i="1"/>
  <c r="AK1023" i="1"/>
  <c r="AJ1030" i="1"/>
  <c r="AL1030" i="1"/>
  <c r="AK1030" i="1"/>
  <c r="AK1032" i="1"/>
  <c r="AJ1039" i="1"/>
  <c r="AM1039" i="1"/>
  <c r="AK1039" i="1"/>
  <c r="AJ1046" i="1"/>
  <c r="AL1046" i="1"/>
  <c r="AK1046" i="1"/>
  <c r="AK1048" i="1"/>
  <c r="AJ1066" i="1"/>
  <c r="AK1066" i="1"/>
  <c r="AJ1069" i="1"/>
  <c r="AM1069" i="1"/>
  <c r="AK1069" i="1"/>
  <c r="AJ1073" i="1"/>
  <c r="AK1073" i="1"/>
  <c r="AJ1080" i="1"/>
  <c r="AM1080" i="1"/>
  <c r="AK1080" i="1"/>
  <c r="AJ1087" i="1"/>
  <c r="AL1087" i="1"/>
  <c r="AK1087" i="1"/>
  <c r="AK1089" i="1"/>
  <c r="AK1096" i="1"/>
  <c r="AJ1103" i="1"/>
  <c r="AL1103" i="1"/>
  <c r="AK1103" i="1"/>
  <c r="AK1105" i="1"/>
  <c r="AJ1113" i="1"/>
  <c r="AM1113" i="1"/>
  <c r="AK1113" i="1"/>
  <c r="AJ1121" i="1"/>
  <c r="AM1121" i="1"/>
  <c r="AK1121" i="1"/>
  <c r="AJ1129" i="1"/>
  <c r="AM1129" i="1"/>
  <c r="AK1129" i="1"/>
  <c r="AJ1137" i="1"/>
  <c r="AM1137" i="1"/>
  <c r="AK1137" i="1"/>
  <c r="AK1148" i="1"/>
  <c r="AK1156" i="1"/>
  <c r="AK1164" i="1"/>
  <c r="AL1177" i="1"/>
  <c r="AL1186" i="1"/>
  <c r="AL1194" i="1"/>
  <c r="AM1205" i="1"/>
  <c r="AL1225" i="1"/>
  <c r="AM1237" i="1"/>
  <c r="AK1257" i="1"/>
  <c r="AM1257" i="1"/>
  <c r="AL1257" i="1"/>
  <c r="AM1269" i="1"/>
  <c r="AK1290" i="1"/>
  <c r="AM1290" i="1"/>
  <c r="AL1290" i="1"/>
  <c r="AK1317" i="1"/>
  <c r="AM1317" i="1"/>
  <c r="AM1349" i="1"/>
  <c r="AK1397" i="1"/>
  <c r="AK1449" i="1"/>
  <c r="AM1478" i="1"/>
  <c r="AL1478" i="1"/>
  <c r="AK1478" i="1"/>
  <c r="AK1500" i="1"/>
  <c r="AK1502" i="1"/>
  <c r="AM1508" i="1"/>
  <c r="AL1508" i="1"/>
  <c r="AK1508" i="1"/>
  <c r="AM1520" i="1"/>
  <c r="AL1520" i="1"/>
  <c r="AK1520" i="1"/>
  <c r="AJ1619" i="1"/>
  <c r="AL1619" i="1"/>
  <c r="AM1619" i="1"/>
  <c r="AK1619" i="1"/>
  <c r="AJ1626" i="1"/>
  <c r="AL1626" i="1"/>
  <c r="AM1626" i="1"/>
  <c r="AK1626" i="1"/>
  <c r="AJ1662" i="1"/>
  <c r="AL1662" i="1"/>
  <c r="AM1662" i="1"/>
  <c r="AK1662" i="1"/>
  <c r="AJ1675" i="1"/>
  <c r="AM1675" i="1"/>
  <c r="AL1675" i="1"/>
  <c r="AK1548" i="1"/>
  <c r="AL1559" i="1"/>
  <c r="AJ1584" i="1"/>
  <c r="AL1584" i="1"/>
  <c r="AK1584" i="1"/>
  <c r="AK1586" i="1"/>
  <c r="AJ1592" i="1"/>
  <c r="AL1592" i="1"/>
  <c r="AK1592" i="1"/>
  <c r="AJ1595" i="1"/>
  <c r="AM1595" i="1"/>
  <c r="AK1595" i="1"/>
  <c r="AJ1602" i="1"/>
  <c r="AM1602" i="1"/>
  <c r="AK1602" i="1"/>
  <c r="AK1606" i="1"/>
  <c r="AK1624" i="1"/>
  <c r="AJ1635" i="1"/>
  <c r="AM1635" i="1"/>
  <c r="AK1635" i="1"/>
  <c r="AJ1655" i="1"/>
  <c r="AM1655" i="1"/>
  <c r="AL1655" i="1"/>
  <c r="AK1655" i="1"/>
  <c r="AJ1667" i="1"/>
  <c r="AM1667" i="1"/>
  <c r="AK1667" i="1"/>
  <c r="AJ1694" i="1"/>
  <c r="AM1694" i="1"/>
  <c r="AK1694" i="1"/>
  <c r="AJ1696" i="1"/>
  <c r="AL1696" i="1"/>
  <c r="AM1696" i="1"/>
  <c r="AK1696" i="1"/>
  <c r="AJ1708" i="1"/>
  <c r="AL1708" i="1"/>
  <c r="AK1708" i="1"/>
  <c r="AJ1714" i="1"/>
  <c r="AM1714" i="1"/>
  <c r="AL1714" i="1"/>
  <c r="AK1714" i="1"/>
  <c r="AJ1732" i="1"/>
  <c r="AM1732" i="1"/>
  <c r="AL1732" i="1"/>
  <c r="AK1732" i="1"/>
  <c r="AK1764" i="1"/>
  <c r="AM1764" i="1"/>
  <c r="AL1764" i="1"/>
  <c r="AK1784" i="1"/>
  <c r="AM1784" i="1"/>
  <c r="AL1784" i="1"/>
  <c r="AK1812" i="1"/>
  <c r="AM1812" i="1"/>
  <c r="AL1812" i="1"/>
  <c r="AK1111" i="1"/>
  <c r="AK1115" i="1"/>
  <c r="AK1119" i="1"/>
  <c r="AK1123" i="1"/>
  <c r="AK1127" i="1"/>
  <c r="AK1131" i="1"/>
  <c r="AK1135" i="1"/>
  <c r="AK1139" i="1"/>
  <c r="AK1146" i="1"/>
  <c r="AK1150" i="1"/>
  <c r="AK1154" i="1"/>
  <c r="AK1158" i="1"/>
  <c r="AK1162" i="1"/>
  <c r="AK1166" i="1"/>
  <c r="AK1169" i="1"/>
  <c r="AK1173" i="1"/>
  <c r="AL1178" i="1"/>
  <c r="AM1189" i="1"/>
  <c r="AL1193" i="1"/>
  <c r="AL1202" i="1"/>
  <c r="AL1210" i="1"/>
  <c r="AL1222" i="1"/>
  <c r="AK1226" i="1"/>
  <c r="AM1226" i="1"/>
  <c r="AL1226" i="1"/>
  <c r="AL1234" i="1"/>
  <c r="AM1253" i="1"/>
  <c r="AK1282" i="1"/>
  <c r="AM1282" i="1"/>
  <c r="AL1282" i="1"/>
  <c r="AL1289" i="1"/>
  <c r="AL1294" i="1"/>
  <c r="AM1301" i="1"/>
  <c r="AL1306" i="1"/>
  <c r="AK1337" i="1"/>
  <c r="AM1337" i="1"/>
  <c r="AL1337" i="1"/>
  <c r="AL1350" i="1"/>
  <c r="AK1354" i="1"/>
  <c r="AM1354" i="1"/>
  <c r="AL1354" i="1"/>
  <c r="AL1362" i="1"/>
  <c r="AM1381" i="1"/>
  <c r="AK1406" i="1"/>
  <c r="AL1413" i="1"/>
  <c r="AK1429" i="1"/>
  <c r="AL1433" i="1"/>
  <c r="AM1450" i="1"/>
  <c r="AL1450" i="1"/>
  <c r="AK1450" i="1"/>
  <c r="AK1458" i="1"/>
  <c r="AK1494" i="1"/>
  <c r="AK1516" i="1"/>
  <c r="AK1528" i="1"/>
  <c r="AM1540" i="1"/>
  <c r="AL1540" i="1"/>
  <c r="AK1540" i="1"/>
  <c r="AM1556" i="1"/>
  <c r="AL1556" i="1"/>
  <c r="AK1556" i="1"/>
  <c r="AK1563" i="1"/>
  <c r="AJ1588" i="1"/>
  <c r="AL1588" i="1"/>
  <c r="AK1588" i="1"/>
  <c r="AK1590" i="1"/>
  <c r="AL1602" i="1"/>
  <c r="AJ1612" i="1"/>
  <c r="AM1612" i="1"/>
  <c r="AK1612" i="1"/>
  <c r="AJ1616" i="1"/>
  <c r="AM1616" i="1"/>
  <c r="AL1616" i="1"/>
  <c r="AK1616" i="1"/>
  <c r="AJ1627" i="1"/>
  <c r="AM1627" i="1"/>
  <c r="AL1627" i="1"/>
  <c r="AK1627" i="1"/>
  <c r="AJ1632" i="1"/>
  <c r="AM1632" i="1"/>
  <c r="AL1632" i="1"/>
  <c r="AK1632" i="1"/>
  <c r="AL1635" i="1"/>
  <c r="AK1644" i="1"/>
  <c r="AJ1646" i="1"/>
  <c r="AL1646" i="1"/>
  <c r="AM1646" i="1"/>
  <c r="AK1646" i="1"/>
  <c r="AK1658" i="1"/>
  <c r="AJ1664" i="1"/>
  <c r="AM1664" i="1"/>
  <c r="AL1664" i="1"/>
  <c r="AK1664" i="1"/>
  <c r="AL1667" i="1"/>
  <c r="AJ1677" i="1"/>
  <c r="AM1677" i="1"/>
  <c r="AL1677" i="1"/>
  <c r="AK1677" i="1"/>
  <c r="AJ1683" i="1"/>
  <c r="AM1683" i="1"/>
  <c r="AL1683" i="1"/>
  <c r="AK1683" i="1"/>
  <c r="AL1694" i="1"/>
  <c r="AJ1701" i="1"/>
  <c r="AM1701" i="1"/>
  <c r="AK1701" i="1"/>
  <c r="AM1708" i="1"/>
  <c r="AJ1721" i="1"/>
  <c r="AM1721" i="1"/>
  <c r="AK1721" i="1"/>
  <c r="AJ1723" i="1"/>
  <c r="AL1723" i="1"/>
  <c r="AM1723" i="1"/>
  <c r="AK1723" i="1"/>
  <c r="AL1746" i="1"/>
  <c r="AK1753" i="1"/>
  <c r="AM1753" i="1"/>
  <c r="AL1753" i="1"/>
  <c r="AK1759" i="1"/>
  <c r="AM1759" i="1"/>
  <c r="AL1759" i="1"/>
  <c r="AK1777" i="1"/>
  <c r="AM1777" i="1"/>
  <c r="AL1777" i="1"/>
  <c r="AK1788" i="1"/>
  <c r="AM1788" i="1"/>
  <c r="AL1788" i="1"/>
  <c r="AJ911" i="1"/>
  <c r="AK911" i="1"/>
  <c r="AK915" i="1"/>
  <c r="AK919" i="1"/>
  <c r="AK923" i="1"/>
  <c r="AK927" i="1"/>
  <c r="AJ931" i="1"/>
  <c r="AK931" i="1"/>
  <c r="AJ935" i="1"/>
  <c r="AK935" i="1"/>
  <c r="AK939" i="1"/>
  <c r="AK943" i="1"/>
  <c r="AK947" i="1"/>
  <c r="AK951" i="1"/>
  <c r="AJ955" i="1"/>
  <c r="AK955" i="1"/>
  <c r="AK959" i="1"/>
  <c r="AJ963" i="1"/>
  <c r="AK963" i="1"/>
  <c r="AK967" i="1"/>
  <c r="AK974" i="1"/>
  <c r="AK978" i="1"/>
  <c r="AK982" i="1"/>
  <c r="AK986" i="1"/>
  <c r="AK990" i="1"/>
  <c r="AJ994" i="1"/>
  <c r="AK994" i="1"/>
  <c r="AJ998" i="1"/>
  <c r="AK998" i="1"/>
  <c r="AJ1002" i="1"/>
  <c r="AK1002" i="1"/>
  <c r="AK1006" i="1"/>
  <c r="AJ1010" i="1"/>
  <c r="AK1010" i="1"/>
  <c r="AK1014" i="1"/>
  <c r="AL1015" i="1"/>
  <c r="AJ1017" i="1"/>
  <c r="AK1017" i="1"/>
  <c r="AK1021" i="1"/>
  <c r="AJ1025" i="1"/>
  <c r="AK1025" i="1"/>
  <c r="AJ1029" i="1"/>
  <c r="AK1029" i="1"/>
  <c r="AJ1033" i="1"/>
  <c r="AK1033" i="1"/>
  <c r="AK1037" i="1"/>
  <c r="AK1041" i="1"/>
  <c r="AJ1045" i="1"/>
  <c r="AK1045" i="1"/>
  <c r="AJ1049" i="1"/>
  <c r="AK1049" i="1"/>
  <c r="AL1050" i="1"/>
  <c r="AK1052" i="1"/>
  <c r="AK1059" i="1"/>
  <c r="AK1060" i="1"/>
  <c r="AJ1062" i="1"/>
  <c r="AK1062" i="1"/>
  <c r="AM1067" i="1"/>
  <c r="AJ1071" i="1"/>
  <c r="AK1071" i="1"/>
  <c r="AK1072" i="1"/>
  <c r="AJ1074" i="1"/>
  <c r="AK1074" i="1"/>
  <c r="AJ1078" i="1"/>
  <c r="AK1078" i="1"/>
  <c r="AJ1082" i="1"/>
  <c r="AK1082" i="1"/>
  <c r="AK1086" i="1"/>
  <c r="AJ1090" i="1"/>
  <c r="AK1090" i="1"/>
  <c r="AJ1094" i="1"/>
  <c r="AK1094" i="1"/>
  <c r="AJ1098" i="1"/>
  <c r="AK1098" i="1"/>
  <c r="AK1102" i="1"/>
  <c r="AJ1106" i="1"/>
  <c r="AK1106" i="1"/>
  <c r="AJ1110" i="1"/>
  <c r="AK1110" i="1"/>
  <c r="AL1111" i="1"/>
  <c r="AJ1114" i="1"/>
  <c r="AK1114" i="1"/>
  <c r="AL1115" i="1"/>
  <c r="AJ1118" i="1"/>
  <c r="AK1118" i="1"/>
  <c r="AL1119" i="1"/>
  <c r="AJ1122" i="1"/>
  <c r="AK1122" i="1"/>
  <c r="AL1123" i="1"/>
  <c r="AK1126" i="1"/>
  <c r="AL1127" i="1"/>
  <c r="AJ1130" i="1"/>
  <c r="AK1130" i="1"/>
  <c r="AL1131" i="1"/>
  <c r="AK1134" i="1"/>
  <c r="AL1135" i="1"/>
  <c r="AK1138" i="1"/>
  <c r="AL1139" i="1"/>
  <c r="AJ1142" i="1"/>
  <c r="AK1142" i="1"/>
  <c r="AK1145" i="1"/>
  <c r="AL1146" i="1"/>
  <c r="AJ1149" i="1"/>
  <c r="AK1149" i="1"/>
  <c r="AL1150" i="1"/>
  <c r="AK1153" i="1"/>
  <c r="AL1154" i="1"/>
  <c r="AK1157" i="1"/>
  <c r="AL1158" i="1"/>
  <c r="AK1161" i="1"/>
  <c r="AL1162" i="1"/>
  <c r="AJ1165" i="1"/>
  <c r="AK1165" i="1"/>
  <c r="AL1166" i="1"/>
  <c r="AL1169" i="1"/>
  <c r="AL1173" i="1"/>
  <c r="AM1178" i="1"/>
  <c r="AL1190" i="1"/>
  <c r="AM1193" i="1"/>
  <c r="AL1198" i="1"/>
  <c r="AM1202" i="1"/>
  <c r="AM1210" i="1"/>
  <c r="AM1222" i="1"/>
  <c r="AM1234" i="1"/>
  <c r="AK1241" i="1"/>
  <c r="AM1241" i="1"/>
  <c r="AL1241" i="1"/>
  <c r="AL1254" i="1"/>
  <c r="AK1258" i="1"/>
  <c r="AM1258" i="1"/>
  <c r="AL1258" i="1"/>
  <c r="AL1266" i="1"/>
  <c r="AM1285" i="1"/>
  <c r="AM1289" i="1"/>
  <c r="AM1294" i="1"/>
  <c r="AM1306" i="1"/>
  <c r="AK1314" i="1"/>
  <c r="AM1314" i="1"/>
  <c r="AL1314" i="1"/>
  <c r="AL1321" i="1"/>
  <c r="AL1326" i="1"/>
  <c r="AM1333" i="1"/>
  <c r="AK1338" i="1"/>
  <c r="AL1338" i="1"/>
  <c r="AM1350" i="1"/>
  <c r="AM1362" i="1"/>
  <c r="AK1369" i="1"/>
  <c r="AM1369" i="1"/>
  <c r="AL1369" i="1"/>
  <c r="AL1382" i="1"/>
  <c r="AK1386" i="1"/>
  <c r="AM1386" i="1"/>
  <c r="AL1386" i="1"/>
  <c r="AL1406" i="1"/>
  <c r="AK1418" i="1"/>
  <c r="AL1429" i="1"/>
  <c r="AM1446" i="1"/>
  <c r="AL1446" i="1"/>
  <c r="AK1446" i="1"/>
  <c r="AL1458" i="1"/>
  <c r="AM1462" i="1"/>
  <c r="AL1462" i="1"/>
  <c r="AK1462" i="1"/>
  <c r="AK1470" i="1"/>
  <c r="AM1482" i="1"/>
  <c r="AL1482" i="1"/>
  <c r="AK1482" i="1"/>
  <c r="AL1494" i="1"/>
  <c r="AK1511" i="1"/>
  <c r="AL1516" i="1"/>
  <c r="AL1528" i="1"/>
  <c r="AL1563" i="1"/>
  <c r="AJ1585" i="1"/>
  <c r="AM1585" i="1"/>
  <c r="AK1585" i="1"/>
  <c r="AM1586" i="1"/>
  <c r="AM1588" i="1"/>
  <c r="AL1590" i="1"/>
  <c r="AK1593" i="1"/>
  <c r="AL1598" i="1"/>
  <c r="AJ1603" i="1"/>
  <c r="AL1603" i="1"/>
  <c r="AK1603" i="1"/>
  <c r="AL1612" i="1"/>
  <c r="AK1617" i="1"/>
  <c r="AJ1621" i="1"/>
  <c r="AM1621" i="1"/>
  <c r="AK1621" i="1"/>
  <c r="AJ1623" i="1"/>
  <c r="AL1623" i="1"/>
  <c r="AM1623" i="1"/>
  <c r="AK1623" i="1"/>
  <c r="AK1628" i="1"/>
  <c r="AJ1639" i="1"/>
  <c r="AM1639" i="1"/>
  <c r="AL1639" i="1"/>
  <c r="AK1639" i="1"/>
  <c r="AL1644" i="1"/>
  <c r="AJ1651" i="1"/>
  <c r="AM1651" i="1"/>
  <c r="AK1651" i="1"/>
  <c r="AM1658" i="1"/>
  <c r="AJ1671" i="1"/>
  <c r="AM1671" i="1"/>
  <c r="AL1671" i="1"/>
  <c r="AK1671" i="1"/>
  <c r="AJ1686" i="1"/>
  <c r="AL1686" i="1"/>
  <c r="AK1686" i="1"/>
  <c r="AJ1692" i="1"/>
  <c r="AL1692" i="1"/>
  <c r="AK1692" i="1"/>
  <c r="AJ1698" i="1"/>
  <c r="AM1698" i="1"/>
  <c r="AL1698" i="1"/>
  <c r="AK1698" i="1"/>
  <c r="AL1701" i="1"/>
  <c r="AJ1710" i="1"/>
  <c r="AM1710" i="1"/>
  <c r="AK1710" i="1"/>
  <c r="AJ1712" i="1"/>
  <c r="AL1712" i="1"/>
  <c r="AM1712" i="1"/>
  <c r="AK1712" i="1"/>
  <c r="AL1721" i="1"/>
  <c r="AJ1728" i="1"/>
  <c r="AM1728" i="1"/>
  <c r="AK1728" i="1"/>
  <c r="AJ1734" i="1"/>
  <c r="AL1734" i="1"/>
  <c r="AM1734" i="1"/>
  <c r="AK1734" i="1"/>
  <c r="AK1740" i="1"/>
  <c r="AM1740" i="1"/>
  <c r="AL1740" i="1"/>
  <c r="AK1747" i="1"/>
  <c r="AM1747" i="1"/>
  <c r="AL1747" i="1"/>
  <c r="AL1756" i="1"/>
  <c r="AK1760" i="1"/>
  <c r="AM1760" i="1"/>
  <c r="AL1760" i="1"/>
  <c r="AK1767" i="1"/>
  <c r="AM1767" i="1"/>
  <c r="AL1767" i="1"/>
  <c r="AK1770" i="1"/>
  <c r="AM1770" i="1"/>
  <c r="AL1770" i="1"/>
  <c r="AK1802" i="1"/>
  <c r="AM1802" i="1"/>
  <c r="AL1802" i="1"/>
  <c r="AK1822" i="1"/>
  <c r="AM1822" i="1"/>
  <c r="AL1822" i="1"/>
  <c r="AM1935" i="1"/>
  <c r="AK2012" i="1"/>
  <c r="AM2012" i="1"/>
  <c r="AL2012" i="1"/>
  <c r="AL1778" i="1"/>
  <c r="AK1781" i="1"/>
  <c r="AM1781" i="1"/>
  <c r="AL1781" i="1"/>
  <c r="AK1785" i="1"/>
  <c r="AM1785" i="1"/>
  <c r="AL1785" i="1"/>
  <c r="AK1792" i="1"/>
  <c r="AM1792" i="1"/>
  <c r="AL1792" i="1"/>
  <c r="AL1796" i="1"/>
  <c r="AK1799" i="1"/>
  <c r="AM1799" i="1"/>
  <c r="AL1799" i="1"/>
  <c r="AL1808" i="1"/>
  <c r="AK1818" i="1"/>
  <c r="AM1818" i="1"/>
  <c r="AL1818" i="1"/>
  <c r="AL1824" i="1"/>
  <c r="AL1836" i="1"/>
  <c r="AL1844" i="1"/>
  <c r="AL1852" i="1"/>
  <c r="AL1860" i="1"/>
  <c r="AL1868" i="1"/>
  <c r="AL1876" i="1"/>
  <c r="AL1884" i="1"/>
  <c r="AM1939" i="1"/>
  <c r="AK2008" i="1"/>
  <c r="AM2008" i="1"/>
  <c r="AL2008" i="1"/>
  <c r="AJ2065" i="1"/>
  <c r="AM2065" i="1"/>
  <c r="AL2065" i="1"/>
  <c r="AK2065" i="1"/>
  <c r="AJ1634" i="1"/>
  <c r="AL1634" i="1"/>
  <c r="AK1634" i="1"/>
  <c r="AK1636" i="1"/>
  <c r="AJ1643" i="1"/>
  <c r="AM1643" i="1"/>
  <c r="AK1643" i="1"/>
  <c r="AJ1650" i="1"/>
  <c r="AL1650" i="1"/>
  <c r="AK1650" i="1"/>
  <c r="AK1652" i="1"/>
  <c r="AJ1659" i="1"/>
  <c r="AM1659" i="1"/>
  <c r="AK1659" i="1"/>
  <c r="AJ1666" i="1"/>
  <c r="AL1666" i="1"/>
  <c r="AK1666" i="1"/>
  <c r="AK1668" i="1"/>
  <c r="AK1675" i="1"/>
  <c r="AL1687" i="1"/>
  <c r="AJ1689" i="1"/>
  <c r="AM1689" i="1"/>
  <c r="AL1689" i="1"/>
  <c r="AJ1693" i="1"/>
  <c r="AM1693" i="1"/>
  <c r="AK1693" i="1"/>
  <c r="AJ1700" i="1"/>
  <c r="AL1700" i="1"/>
  <c r="AK1700" i="1"/>
  <c r="AK1702" i="1"/>
  <c r="AJ1709" i="1"/>
  <c r="AM1709" i="1"/>
  <c r="AK1709" i="1"/>
  <c r="AJ1716" i="1"/>
  <c r="AM1716" i="1"/>
  <c r="AL1716" i="1"/>
  <c r="AJ1720" i="1"/>
  <c r="AM1720" i="1"/>
  <c r="AK1720" i="1"/>
  <c r="AJ1727" i="1"/>
  <c r="AL1727" i="1"/>
  <c r="AK1727" i="1"/>
  <c r="AK1729" i="1"/>
  <c r="AJ1737" i="1"/>
  <c r="AM1737" i="1"/>
  <c r="AK1737" i="1"/>
  <c r="AK1743" i="1"/>
  <c r="AM1743" i="1"/>
  <c r="AL1743" i="1"/>
  <c r="AL1754" i="1"/>
  <c r="AK1757" i="1"/>
  <c r="AM1757" i="1"/>
  <c r="AL1757" i="1"/>
  <c r="AK1761" i="1"/>
  <c r="AM1761" i="1"/>
  <c r="AL1761" i="1"/>
  <c r="AK1768" i="1"/>
  <c r="AM1768" i="1"/>
  <c r="AL1768" i="1"/>
  <c r="AL1772" i="1"/>
  <c r="AK1775" i="1"/>
  <c r="AM1775" i="1"/>
  <c r="AL1775" i="1"/>
  <c r="AM1778" i="1"/>
  <c r="AL1786" i="1"/>
  <c r="AK1789" i="1"/>
  <c r="AM1789" i="1"/>
  <c r="AL1789" i="1"/>
  <c r="AK1793" i="1"/>
  <c r="AM1793" i="1"/>
  <c r="AL1793" i="1"/>
  <c r="AM1796" i="1"/>
  <c r="AK1800" i="1"/>
  <c r="AM1800" i="1"/>
  <c r="AL1800" i="1"/>
  <c r="AL1804" i="1"/>
  <c r="AM1808" i="1"/>
  <c r="AK1814" i="1"/>
  <c r="AM1814" i="1"/>
  <c r="AL1814" i="1"/>
  <c r="AL1820" i="1"/>
  <c r="AM1824" i="1"/>
  <c r="AK1830" i="1"/>
  <c r="AM1830" i="1"/>
  <c r="AL1830" i="1"/>
  <c r="AM1836" i="1"/>
  <c r="AM1844" i="1"/>
  <c r="AM1852" i="1"/>
  <c r="AM1860" i="1"/>
  <c r="AM1868" i="1"/>
  <c r="AM1876" i="1"/>
  <c r="AM1884" i="1"/>
  <c r="AK1896" i="1"/>
  <c r="AM1896" i="1"/>
  <c r="AL1896" i="1"/>
  <c r="AK1996" i="1"/>
  <c r="AM1996" i="1"/>
  <c r="AL1996" i="1"/>
  <c r="AJ2041" i="1"/>
  <c r="AM2041" i="1"/>
  <c r="AL2041" i="1"/>
  <c r="AK2041" i="1"/>
  <c r="AL1238" i="1"/>
  <c r="AL1246" i="1"/>
  <c r="AL1270" i="1"/>
  <c r="AL1278" i="1"/>
  <c r="AK1302" i="1"/>
  <c r="AL1302" i="1"/>
  <c r="AL1310" i="1"/>
  <c r="AL1334" i="1"/>
  <c r="AL1342" i="1"/>
  <c r="AL1366" i="1"/>
  <c r="AL1374" i="1"/>
  <c r="AK1394" i="1"/>
  <c r="AK1398" i="1"/>
  <c r="AL1402" i="1"/>
  <c r="AK1410" i="1"/>
  <c r="AK1413" i="1"/>
  <c r="AK1414" i="1"/>
  <c r="AK1422" i="1"/>
  <c r="AK1430" i="1"/>
  <c r="AK1434" i="1"/>
  <c r="AK1438" i="1"/>
  <c r="AK1442" i="1"/>
  <c r="AK1474" i="1"/>
  <c r="AK1490" i="1"/>
  <c r="AL1497" i="1"/>
  <c r="AK1506" i="1"/>
  <c r="AK1512" i="1"/>
  <c r="AK1524" i="1"/>
  <c r="AK1532" i="1"/>
  <c r="AK1536" i="1"/>
  <c r="AK1544" i="1"/>
  <c r="AK1559" i="1"/>
  <c r="AK1560" i="1"/>
  <c r="AK1583" i="1"/>
  <c r="AJ1587" i="1"/>
  <c r="AK1587" i="1"/>
  <c r="AL1591" i="1"/>
  <c r="AM1593" i="1"/>
  <c r="AJ1594" i="1"/>
  <c r="AL1594" i="1"/>
  <c r="AK1594" i="1"/>
  <c r="AJ1596" i="1"/>
  <c r="AK1596" i="1"/>
  <c r="AJ1605" i="1"/>
  <c r="AL1605" i="1"/>
  <c r="AK1605" i="1"/>
  <c r="AJ1609" i="1"/>
  <c r="AK1609" i="1"/>
  <c r="AJ1611" i="1"/>
  <c r="AL1611" i="1"/>
  <c r="AK1611" i="1"/>
  <c r="AK1613" i="1"/>
  <c r="AJ1620" i="1"/>
  <c r="AM1620" i="1"/>
  <c r="AK1620" i="1"/>
  <c r="AJ1631" i="1"/>
  <c r="AM1631" i="1"/>
  <c r="AK1631" i="1"/>
  <c r="AM1634" i="1"/>
  <c r="AL1636" i="1"/>
  <c r="AK1638" i="1"/>
  <c r="AK1640" i="1"/>
  <c r="AL1643" i="1"/>
  <c r="AJ1647" i="1"/>
  <c r="AM1647" i="1"/>
  <c r="AK1647" i="1"/>
  <c r="AM1650" i="1"/>
  <c r="AL1652" i="1"/>
  <c r="AK1654" i="1"/>
  <c r="AK1656" i="1"/>
  <c r="AL1659" i="1"/>
  <c r="AJ1663" i="1"/>
  <c r="AM1663" i="1"/>
  <c r="AK1663" i="1"/>
  <c r="AM1666" i="1"/>
  <c r="AL1668" i="1"/>
  <c r="AJ1670" i="1"/>
  <c r="AL1670" i="1"/>
  <c r="AK1670" i="1"/>
  <c r="AK1672" i="1"/>
  <c r="AJ1674" i="1"/>
  <c r="AM1674" i="1"/>
  <c r="AK1674" i="1"/>
  <c r="AJ1676" i="1"/>
  <c r="AL1676" i="1"/>
  <c r="AK1676" i="1"/>
  <c r="AK1678" i="1"/>
  <c r="AJ1680" i="1"/>
  <c r="AL1680" i="1"/>
  <c r="AJ1682" i="1"/>
  <c r="AL1682" i="1"/>
  <c r="AK1682" i="1"/>
  <c r="AK1684" i="1"/>
  <c r="AK1687" i="1"/>
  <c r="AM1687" i="1"/>
  <c r="AJ1690" i="1"/>
  <c r="AK1690" i="1"/>
  <c r="AL1693" i="1"/>
  <c r="AJ1697" i="1"/>
  <c r="AM1697" i="1"/>
  <c r="AK1697" i="1"/>
  <c r="AM1700" i="1"/>
  <c r="AL1702" i="1"/>
  <c r="AJ1704" i="1"/>
  <c r="AL1704" i="1"/>
  <c r="AK1704" i="1"/>
  <c r="AJ1706" i="1"/>
  <c r="AK1706" i="1"/>
  <c r="AL1709" i="1"/>
  <c r="AJ1713" i="1"/>
  <c r="AM1713" i="1"/>
  <c r="AK1713" i="1"/>
  <c r="AK1717" i="1"/>
  <c r="AL1720" i="1"/>
  <c r="AJ1724" i="1"/>
  <c r="AM1724" i="1"/>
  <c r="AK1724" i="1"/>
  <c r="AM1727" i="1"/>
  <c r="AL1729" i="1"/>
  <c r="AJ1731" i="1"/>
  <c r="AL1731" i="1"/>
  <c r="AK1731" i="1"/>
  <c r="AJ1733" i="1"/>
  <c r="AM1733" i="1"/>
  <c r="AK1733" i="1"/>
  <c r="AL1737" i="1"/>
  <c r="AL1750" i="1"/>
  <c r="AM1754" i="1"/>
  <c r="AL1762" i="1"/>
  <c r="AK1765" i="1"/>
  <c r="AM1765" i="1"/>
  <c r="AL1765" i="1"/>
  <c r="AK1769" i="1"/>
  <c r="AM1769" i="1"/>
  <c r="AL1769" i="1"/>
  <c r="AM1772" i="1"/>
  <c r="AK1776" i="1"/>
  <c r="AM1776" i="1"/>
  <c r="AL1776" i="1"/>
  <c r="AL1780" i="1"/>
  <c r="AK1783" i="1"/>
  <c r="AM1783" i="1"/>
  <c r="AL1783" i="1"/>
  <c r="AM1786" i="1"/>
  <c r="AL1794" i="1"/>
  <c r="AK1797" i="1"/>
  <c r="AM1797" i="1"/>
  <c r="AL1797" i="1"/>
  <c r="AK1801" i="1"/>
  <c r="AM1801" i="1"/>
  <c r="AL1801" i="1"/>
  <c r="AM1804" i="1"/>
  <c r="AK1810" i="1"/>
  <c r="AM1810" i="1"/>
  <c r="AL1810" i="1"/>
  <c r="AL1816" i="1"/>
  <c r="AM1820" i="1"/>
  <c r="AK1826" i="1"/>
  <c r="AM1826" i="1"/>
  <c r="AL1826" i="1"/>
  <c r="AL1832" i="1"/>
  <c r="AL1840" i="1"/>
  <c r="AL1848" i="1"/>
  <c r="AL1856" i="1"/>
  <c r="AL1864" i="1"/>
  <c r="AK1874" i="1"/>
  <c r="AM1874" i="1"/>
  <c r="AL1874" i="1"/>
  <c r="AK1882" i="1"/>
  <c r="AM1882" i="1"/>
  <c r="AL1882" i="1"/>
  <c r="AK1900" i="1"/>
  <c r="AM1900" i="1"/>
  <c r="AL1900" i="1"/>
  <c r="AK1992" i="1"/>
  <c r="AM1992" i="1"/>
  <c r="AL1992" i="1"/>
  <c r="AJ2033" i="1"/>
  <c r="AM2033" i="1"/>
  <c r="AL2033" i="1"/>
  <c r="AK2033" i="1"/>
  <c r="AL1834" i="1"/>
  <c r="AL1838" i="1"/>
  <c r="AL1842" i="1"/>
  <c r="AL1846" i="1"/>
  <c r="AL1850" i="1"/>
  <c r="AL1854" i="1"/>
  <c r="AL1858" i="1"/>
  <c r="AL1862" i="1"/>
  <c r="AL1866" i="1"/>
  <c r="AL1872" i="1"/>
  <c r="AL1880" i="1"/>
  <c r="AK1888" i="1"/>
  <c r="AM1888" i="1"/>
  <c r="AL1888" i="1"/>
  <c r="AM1919" i="1"/>
  <c r="AK1961" i="1"/>
  <c r="AM1961" i="1"/>
  <c r="AL1961" i="1"/>
  <c r="AK2004" i="1"/>
  <c r="AM2004" i="1"/>
  <c r="AL2004" i="1"/>
  <c r="AJ2025" i="1"/>
  <c r="AM2025" i="1"/>
  <c r="AL2025" i="1"/>
  <c r="AK2025" i="1"/>
  <c r="AJ2057" i="1"/>
  <c r="AM2057" i="1"/>
  <c r="AL2057" i="1"/>
  <c r="AK2057" i="1"/>
  <c r="AK1597" i="1"/>
  <c r="AK1598" i="1"/>
  <c r="AK1600" i="1"/>
  <c r="AK1604" i="1"/>
  <c r="AK1607" i="1"/>
  <c r="AK1614" i="1"/>
  <c r="AK1618" i="1"/>
  <c r="AK1622" i="1"/>
  <c r="AK1625" i="1"/>
  <c r="AK1629" i="1"/>
  <c r="AK1633" i="1"/>
  <c r="AK1637" i="1"/>
  <c r="AK1641" i="1"/>
  <c r="AK1645" i="1"/>
  <c r="AK1649" i="1"/>
  <c r="AJ1653" i="1"/>
  <c r="AK1653" i="1"/>
  <c r="AK1657" i="1"/>
  <c r="AJ1661" i="1"/>
  <c r="AK1661" i="1"/>
  <c r="AK1665" i="1"/>
  <c r="AK1669" i="1"/>
  <c r="AJ1673" i="1"/>
  <c r="AL1673" i="1"/>
  <c r="AJ1679" i="1"/>
  <c r="AL1679" i="1"/>
  <c r="AJ1681" i="1"/>
  <c r="AK1681" i="1"/>
  <c r="AK1685" i="1"/>
  <c r="AK1688" i="1"/>
  <c r="AK1689" i="1"/>
  <c r="AK1691" i="1"/>
  <c r="AK1695" i="1"/>
  <c r="AK1699" i="1"/>
  <c r="AJ1703" i="1"/>
  <c r="AK1703" i="1"/>
  <c r="AK1707" i="1"/>
  <c r="AK1711" i="1"/>
  <c r="AK1715" i="1"/>
  <c r="AK1716" i="1"/>
  <c r="AK1718" i="1"/>
  <c r="AK1722" i="1"/>
  <c r="AK1726" i="1"/>
  <c r="AK1730" i="1"/>
  <c r="AJ1736" i="1"/>
  <c r="AL1736" i="1"/>
  <c r="AK1736" i="1"/>
  <c r="AJ1738" i="1"/>
  <c r="AK1738" i="1"/>
  <c r="AL1748" i="1"/>
  <c r="AK1755" i="1"/>
  <c r="AM1755" i="1"/>
  <c r="AL1755" i="1"/>
  <c r="AL1758" i="1"/>
  <c r="AK1763" i="1"/>
  <c r="AM1763" i="1"/>
  <c r="AL1763" i="1"/>
  <c r="AL1766" i="1"/>
  <c r="AK1771" i="1"/>
  <c r="AM1771" i="1"/>
  <c r="AL1771" i="1"/>
  <c r="AL1774" i="1"/>
  <c r="AK1779" i="1"/>
  <c r="AM1779" i="1"/>
  <c r="AL1779" i="1"/>
  <c r="AL1782" i="1"/>
  <c r="AK1787" i="1"/>
  <c r="AM1787" i="1"/>
  <c r="AL1787" i="1"/>
  <c r="AL1790" i="1"/>
  <c r="AK1795" i="1"/>
  <c r="AM1795" i="1"/>
  <c r="AL1795" i="1"/>
  <c r="AL1798" i="1"/>
  <c r="AK1803" i="1"/>
  <c r="AM1803" i="1"/>
  <c r="AL1803" i="1"/>
  <c r="AM1834" i="1"/>
  <c r="AM1838" i="1"/>
  <c r="AM1842" i="1"/>
  <c r="AM1846" i="1"/>
  <c r="AM1850" i="1"/>
  <c r="AM1854" i="1"/>
  <c r="AM1858" i="1"/>
  <c r="AM1862" i="1"/>
  <c r="AM1866" i="1"/>
  <c r="AL1870" i="1"/>
  <c r="AM1872" i="1"/>
  <c r="AL1878" i="1"/>
  <c r="AM1880" i="1"/>
  <c r="AL1886" i="1"/>
  <c r="AK1889" i="1"/>
  <c r="AM1889" i="1"/>
  <c r="AL1889" i="1"/>
  <c r="AM1923" i="1"/>
  <c r="AK1953" i="1"/>
  <c r="AM1953" i="1"/>
  <c r="AL1953" i="1"/>
  <c r="AK2000" i="1"/>
  <c r="AM2000" i="1"/>
  <c r="AL2000" i="1"/>
  <c r="AK2016" i="1"/>
  <c r="AM2016" i="1"/>
  <c r="AL2016" i="1"/>
  <c r="AJ2049" i="1"/>
  <c r="AM2049" i="1"/>
  <c r="AL2049" i="1"/>
  <c r="AK2049" i="1"/>
  <c r="AL1805" i="1"/>
  <c r="AL1807" i="1"/>
  <c r="AL1809" i="1"/>
  <c r="AL1811" i="1"/>
  <c r="AL1813" i="1"/>
  <c r="AL1815" i="1"/>
  <c r="AL1817" i="1"/>
  <c r="AL1819" i="1"/>
  <c r="AL1821" i="1"/>
  <c r="AL1823" i="1"/>
  <c r="AL1825" i="1"/>
  <c r="AL1827" i="1"/>
  <c r="AL1829" i="1"/>
  <c r="AL1831" i="1"/>
  <c r="AL1833" i="1"/>
  <c r="AL1835" i="1"/>
  <c r="AL1837" i="1"/>
  <c r="AL1839" i="1"/>
  <c r="AL1841" i="1"/>
  <c r="AL1843" i="1"/>
  <c r="AL1845" i="1"/>
  <c r="AL1847" i="1"/>
  <c r="AL1849" i="1"/>
  <c r="AL1851" i="1"/>
  <c r="AL1853" i="1"/>
  <c r="AL1855" i="1"/>
  <c r="AL1857" i="1"/>
  <c r="AL1859" i="1"/>
  <c r="AL1861" i="1"/>
  <c r="AL1863" i="1"/>
  <c r="AL1865" i="1"/>
  <c r="AL1867" i="1"/>
  <c r="AL1869" i="1"/>
  <c r="AL1871" i="1"/>
  <c r="AL1873" i="1"/>
  <c r="AL1875" i="1"/>
  <c r="AL1877" i="1"/>
  <c r="AL1879" i="1"/>
  <c r="AL1881" i="1"/>
  <c r="AL1883" i="1"/>
  <c r="AL1885" i="1"/>
  <c r="AL1887" i="1"/>
  <c r="AK1890" i="1"/>
  <c r="AM1890" i="1"/>
  <c r="AL1890" i="1"/>
  <c r="AM1927" i="1"/>
  <c r="AM1943" i="1"/>
  <c r="AM1974" i="1"/>
  <c r="AK1990" i="1"/>
  <c r="AM1990" i="1"/>
  <c r="AL1990" i="1"/>
  <c r="AK1994" i="1"/>
  <c r="AM1994" i="1"/>
  <c r="AL1994" i="1"/>
  <c r="AK1998" i="1"/>
  <c r="AM1998" i="1"/>
  <c r="AL1998" i="1"/>
  <c r="AK2002" i="1"/>
  <c r="AM2002" i="1"/>
  <c r="AL2002" i="1"/>
  <c r="AK2006" i="1"/>
  <c r="AM2006" i="1"/>
  <c r="AL2006" i="1"/>
  <c r="AK2010" i="1"/>
  <c r="AM2010" i="1"/>
  <c r="AL2010" i="1"/>
  <c r="AK2014" i="1"/>
  <c r="AM2014" i="1"/>
  <c r="AL2014" i="1"/>
  <c r="AK2018" i="1"/>
  <c r="AM2018" i="1"/>
  <c r="AL2018" i="1"/>
  <c r="AK1735" i="1"/>
  <c r="AK1739" i="1"/>
  <c r="AL1744" i="1"/>
  <c r="AK1751" i="1"/>
  <c r="AL1751" i="1"/>
  <c r="AM1805" i="1"/>
  <c r="AM1807" i="1"/>
  <c r="AM1809" i="1"/>
  <c r="AM1811" i="1"/>
  <c r="AM1813" i="1"/>
  <c r="AM1815" i="1"/>
  <c r="AM1817" i="1"/>
  <c r="AM1819" i="1"/>
  <c r="AM1821" i="1"/>
  <c r="AM1823" i="1"/>
  <c r="AM1825" i="1"/>
  <c r="AM1827" i="1"/>
  <c r="AM1829" i="1"/>
  <c r="AM1831" i="1"/>
  <c r="AM1833" i="1"/>
  <c r="AM1835" i="1"/>
  <c r="AM1837" i="1"/>
  <c r="AM1839" i="1"/>
  <c r="AM1841" i="1"/>
  <c r="AM1843" i="1"/>
  <c r="AM1845" i="1"/>
  <c r="AM1847" i="1"/>
  <c r="AM1849" i="1"/>
  <c r="AM1851" i="1"/>
  <c r="AM1853" i="1"/>
  <c r="AM1855" i="1"/>
  <c r="AM1857" i="1"/>
  <c r="AM1859" i="1"/>
  <c r="AM1861" i="1"/>
  <c r="AM1863" i="1"/>
  <c r="AM1865" i="1"/>
  <c r="AM1867" i="1"/>
  <c r="AK1892" i="1"/>
  <c r="AM1892" i="1"/>
  <c r="AL1892" i="1"/>
  <c r="AM1931" i="1"/>
  <c r="AK1949" i="1"/>
  <c r="AM1949" i="1"/>
  <c r="AL1949" i="1"/>
  <c r="AK1957" i="1"/>
  <c r="AM1957" i="1"/>
  <c r="AL1957" i="1"/>
  <c r="AK1965" i="1"/>
  <c r="AM1965" i="1"/>
  <c r="AL1965" i="1"/>
  <c r="AK1981" i="1"/>
  <c r="AM1981" i="1"/>
  <c r="AL1981" i="1"/>
  <c r="AJ2021" i="1"/>
  <c r="AM2021" i="1"/>
  <c r="AL2021" i="1"/>
  <c r="AK2021" i="1"/>
  <c r="AJ2029" i="1"/>
  <c r="AM2029" i="1"/>
  <c r="AL2029" i="1"/>
  <c r="AK2029" i="1"/>
  <c r="AJ2037" i="1"/>
  <c r="AM2037" i="1"/>
  <c r="AL2037" i="1"/>
  <c r="AK2037" i="1"/>
  <c r="AJ2045" i="1"/>
  <c r="AM2045" i="1"/>
  <c r="AL2045" i="1"/>
  <c r="AK2045" i="1"/>
  <c r="AJ2053" i="1"/>
  <c r="AM2053" i="1"/>
  <c r="AL2053" i="1"/>
  <c r="AK2053" i="1"/>
  <c r="AJ2061" i="1"/>
  <c r="AM2061" i="1"/>
  <c r="AL2061" i="1"/>
  <c r="AK2061" i="1"/>
  <c r="AM1920" i="1"/>
  <c r="AM1924" i="1"/>
  <c r="AM1928" i="1"/>
  <c r="AM1932" i="1"/>
  <c r="AM1936" i="1"/>
  <c r="AM1940" i="1"/>
  <c r="AM1944" i="1"/>
  <c r="AM1970" i="1"/>
  <c r="AL1977" i="1"/>
  <c r="AM1986" i="1"/>
  <c r="AK2020" i="1"/>
  <c r="AJ2024" i="1"/>
  <c r="AK2024" i="1"/>
  <c r="AM2026" i="1"/>
  <c r="AJ2028" i="1"/>
  <c r="AK2028" i="1"/>
  <c r="AM2030" i="1"/>
  <c r="AJ2032" i="1"/>
  <c r="AK2032" i="1"/>
  <c r="AK2036" i="1"/>
  <c r="AK2040" i="1"/>
  <c r="AM2042" i="1"/>
  <c r="AJ2044" i="1"/>
  <c r="AK2044" i="1"/>
  <c r="AM2046" i="1"/>
  <c r="AK2048" i="1"/>
  <c r="AK2052" i="1"/>
  <c r="AK2056" i="1"/>
  <c r="AJ2060" i="1"/>
  <c r="AK2060" i="1"/>
  <c r="AM2062" i="1"/>
  <c r="AK2064" i="1"/>
  <c r="AJ2068" i="1"/>
  <c r="AK2068" i="1"/>
  <c r="AJ2070" i="1"/>
  <c r="AK2070" i="1"/>
  <c r="AJ2072" i="1"/>
  <c r="AK2072" i="1"/>
  <c r="AL1891" i="1"/>
  <c r="AM1893" i="1"/>
  <c r="AM1897" i="1"/>
  <c r="AM1901" i="1"/>
  <c r="AM1917" i="1"/>
  <c r="AM1921" i="1"/>
  <c r="AM1925" i="1"/>
  <c r="AM1929" i="1"/>
  <c r="AM1933" i="1"/>
  <c r="AM1937" i="1"/>
  <c r="AM1941" i="1"/>
  <c r="AM1945" i="1"/>
  <c r="AL1950" i="1"/>
  <c r="AL1954" i="1"/>
  <c r="AL1958" i="1"/>
  <c r="AL1962" i="1"/>
  <c r="AM1966" i="1"/>
  <c r="AL1973" i="1"/>
  <c r="AM1977" i="1"/>
  <c r="AM1982" i="1"/>
  <c r="AL1989" i="1"/>
  <c r="AL1991" i="1"/>
  <c r="AL1993" i="1"/>
  <c r="AL1995" i="1"/>
  <c r="AL1997" i="1"/>
  <c r="AL1999" i="1"/>
  <c r="AL2001" i="1"/>
  <c r="AL2003" i="1"/>
  <c r="AL2005" i="1"/>
  <c r="AL2007" i="1"/>
  <c r="AL2009" i="1"/>
  <c r="AL2011" i="1"/>
  <c r="AL2013" i="1"/>
  <c r="AL2015" i="1"/>
  <c r="AL2017" i="1"/>
  <c r="AK2019" i="1"/>
  <c r="AJ2023" i="1"/>
  <c r="AK2023" i="1"/>
  <c r="AK2027" i="1"/>
  <c r="AK2031" i="1"/>
  <c r="AK2035" i="1"/>
  <c r="AK2039" i="1"/>
  <c r="AJ2043" i="1"/>
  <c r="AK2043" i="1"/>
  <c r="AK2047" i="1"/>
  <c r="AK2051" i="1"/>
  <c r="AK2055" i="1"/>
  <c r="AJ2059" i="1"/>
  <c r="AK2059" i="1"/>
  <c r="AK2063" i="1"/>
  <c r="AK2067" i="1"/>
  <c r="AM1891" i="1"/>
  <c r="AL1895" i="1"/>
  <c r="AL1899" i="1"/>
  <c r="AM1918" i="1"/>
  <c r="AM1922" i="1"/>
  <c r="AM1926" i="1"/>
  <c r="AM1930" i="1"/>
  <c r="AM1934" i="1"/>
  <c r="AM1938" i="1"/>
  <c r="AM1942" i="1"/>
  <c r="AM1946" i="1"/>
  <c r="AL1969" i="1"/>
  <c r="AM1978" i="1"/>
  <c r="AL1985" i="1"/>
  <c r="AJ2022" i="1"/>
  <c r="AK2022" i="1"/>
  <c r="AK2026" i="1"/>
  <c r="AK2030" i="1"/>
  <c r="AJ2034" i="1"/>
  <c r="AK2034" i="1"/>
  <c r="AJ2038" i="1"/>
  <c r="AK2038" i="1"/>
  <c r="AK2042" i="1"/>
  <c r="AK2046" i="1"/>
  <c r="AJ2050" i="1"/>
  <c r="AK2050" i="1"/>
  <c r="AJ2054" i="1"/>
  <c r="AK2054" i="1"/>
  <c r="AJ2058" i="1"/>
  <c r="AK2058" i="1"/>
  <c r="AK2062" i="1"/>
  <c r="AJ2066" i="1"/>
  <c r="AK2066" i="1"/>
  <c r="AJ2069" i="1"/>
  <c r="AK2069" i="1"/>
  <c r="AK2071" i="1"/>
  <c r="AJ75" i="1"/>
  <c r="AJ83" i="1"/>
  <c r="AJ87" i="1"/>
  <c r="AJ95" i="1"/>
  <c r="F119" i="1" a="1"/>
  <c r="F119" i="1" s="1"/>
  <c r="AL119" i="1"/>
  <c r="AA119" i="1"/>
  <c r="F123" i="1" a="1"/>
  <c r="F123" i="1" s="1"/>
  <c r="I147" i="1"/>
  <c r="H146" i="1"/>
  <c r="E146" i="1" a="1"/>
  <c r="E146" i="1" s="1"/>
  <c r="G145" i="1"/>
  <c r="D145" i="1" a="1"/>
  <c r="D145" i="1" s="1"/>
  <c r="H147" i="1"/>
  <c r="E147" i="1" a="1"/>
  <c r="E147" i="1" s="1"/>
  <c r="D146" i="1" a="1"/>
  <c r="D146" i="1" s="1"/>
  <c r="G147" i="1"/>
  <c r="D147" i="1" a="1"/>
  <c r="D147" i="1" s="1"/>
  <c r="V155" i="1"/>
  <c r="Q155" i="1" s="1"/>
  <c r="B154" i="3" s="1"/>
  <c r="V156" i="1"/>
  <c r="Q156" i="1" s="1"/>
  <c r="B155" i="3" s="1"/>
  <c r="V163" i="1"/>
  <c r="Q163" i="1" s="1"/>
  <c r="B162" i="3" s="1"/>
  <c r="V164" i="1"/>
  <c r="Q164" i="1" s="1"/>
  <c r="B163" i="3" s="1"/>
  <c r="AL167" i="1"/>
  <c r="AA167" i="1"/>
  <c r="AB167" i="1"/>
  <c r="AM167" i="1"/>
  <c r="Z167" i="1"/>
  <c r="AK167" i="1"/>
  <c r="Y167" i="1"/>
  <c r="I179" i="1"/>
  <c r="H178" i="1"/>
  <c r="E178" i="1" a="1"/>
  <c r="E178" i="1" s="1"/>
  <c r="G177" i="1"/>
  <c r="D177" i="1" a="1"/>
  <c r="D177" i="1" s="1"/>
  <c r="H179" i="1"/>
  <c r="E179" i="1" a="1"/>
  <c r="E179" i="1" s="1"/>
  <c r="G178" i="1"/>
  <c r="D178" i="1" a="1"/>
  <c r="D178" i="1" s="1"/>
  <c r="G179" i="1"/>
  <c r="D179" i="1" a="1"/>
  <c r="D179" i="1" s="1"/>
  <c r="V183" i="1"/>
  <c r="Q183" i="1" s="1"/>
  <c r="B182" i="3" s="1"/>
  <c r="V184" i="1"/>
  <c r="Q184" i="1" s="1"/>
  <c r="B183" i="3" s="1"/>
  <c r="V275" i="1"/>
  <c r="Q275" i="1" s="1"/>
  <c r="B274" i="3" s="1"/>
  <c r="V276" i="1"/>
  <c r="Q276" i="1" s="1"/>
  <c r="B275" i="3" s="1"/>
  <c r="I289" i="1"/>
  <c r="F289" i="1" a="1"/>
  <c r="F289" i="1" s="1"/>
  <c r="D289" i="1" a="1"/>
  <c r="D289" i="1" s="1"/>
  <c r="G289" i="1"/>
  <c r="G288" i="1"/>
  <c r="E289" i="1" a="1"/>
  <c r="E289" i="1" s="1"/>
  <c r="G287" i="1"/>
  <c r="E284" i="1" a="1"/>
  <c r="E284" i="1" s="1"/>
  <c r="F271" i="1" a="1"/>
  <c r="F271" i="1" s="1"/>
  <c r="E269" i="1" a="1"/>
  <c r="E269" i="1" s="1"/>
  <c r="H289" i="1"/>
  <c r="E288" i="1" a="1"/>
  <c r="E288" i="1" s="1"/>
  <c r="AK1352" i="1"/>
  <c r="AM1352" i="1"/>
  <c r="AL1352" i="1"/>
  <c r="AJ1352" i="1"/>
  <c r="AM1572" i="1"/>
  <c r="AL1572" i="1"/>
  <c r="AK1572" i="1"/>
  <c r="AJ1572" i="1"/>
  <c r="AK1964" i="1"/>
  <c r="AM1964" i="1"/>
  <c r="AL1964" i="1"/>
  <c r="AJ1964" i="1"/>
  <c r="AK1968" i="1"/>
  <c r="AM1968" i="1"/>
  <c r="AL1968" i="1"/>
  <c r="AJ1968" i="1"/>
  <c r="AK1972" i="1"/>
  <c r="AM1972" i="1"/>
  <c r="AL1972" i="1"/>
  <c r="AJ1972" i="1"/>
  <c r="AK1976" i="1"/>
  <c r="AM1976" i="1"/>
  <c r="AL1976" i="1"/>
  <c r="AJ1976" i="1"/>
  <c r="AK1980" i="1"/>
  <c r="AM1980" i="1"/>
  <c r="AL1980" i="1"/>
  <c r="AJ1980" i="1"/>
  <c r="AK1984" i="1"/>
  <c r="AM1984" i="1"/>
  <c r="AL1984" i="1"/>
  <c r="AJ1984" i="1"/>
  <c r="AK1988" i="1"/>
  <c r="AJ1988" i="1"/>
  <c r="AM1988" i="1"/>
  <c r="AL1988" i="1"/>
  <c r="AJ5" i="1"/>
  <c r="AJ6" i="1"/>
  <c r="AJ7" i="1"/>
  <c r="AJ8" i="1"/>
  <c r="AJ9" i="1"/>
  <c r="AJ10" i="1"/>
  <c r="AJ11" i="1"/>
  <c r="AJ12" i="1"/>
  <c r="AJ13" i="1"/>
  <c r="AJ14" i="1"/>
  <c r="AJ15" i="1"/>
  <c r="AJ16" i="1"/>
  <c r="AJ17" i="1"/>
  <c r="AJ18" i="1"/>
  <c r="AJ19" i="1"/>
  <c r="AJ20" i="1"/>
  <c r="AJ21" i="1"/>
  <c r="AJ22" i="1"/>
  <c r="AJ23" i="1"/>
  <c r="AJ24" i="1"/>
  <c r="AJ25" i="1"/>
  <c r="AJ26" i="1"/>
  <c r="AJ27" i="1"/>
  <c r="AJ28" i="1"/>
  <c r="AJ29" i="1"/>
  <c r="Y30" i="1"/>
  <c r="AJ30" i="1"/>
  <c r="Y31" i="1"/>
  <c r="AJ31" i="1"/>
  <c r="AJ32" i="1"/>
  <c r="AJ33" i="1"/>
  <c r="AJ34" i="1"/>
  <c r="AJ35" i="1"/>
  <c r="AJ36" i="1"/>
  <c r="AJ37" i="1"/>
  <c r="H38" i="1"/>
  <c r="AJ38" i="1"/>
  <c r="H39" i="1"/>
  <c r="AJ39" i="1"/>
  <c r="H40" i="1"/>
  <c r="AJ40" i="1"/>
  <c r="H41" i="1"/>
  <c r="AJ41" i="1"/>
  <c r="H42" i="1"/>
  <c r="AJ42" i="1"/>
  <c r="H43" i="1"/>
  <c r="AJ43" i="1"/>
  <c r="H44" i="1"/>
  <c r="Y44" i="1"/>
  <c r="AJ44" i="1"/>
  <c r="H45" i="1"/>
  <c r="AJ45" i="1"/>
  <c r="H46" i="1"/>
  <c r="AJ46" i="1"/>
  <c r="H47" i="1"/>
  <c r="AJ47" i="1"/>
  <c r="H48" i="1"/>
  <c r="AJ48" i="1"/>
  <c r="H49" i="1"/>
  <c r="AJ49" i="1"/>
  <c r="H50" i="1"/>
  <c r="AJ50" i="1"/>
  <c r="H51" i="1"/>
  <c r="AJ51" i="1"/>
  <c r="H52" i="1"/>
  <c r="AJ52" i="1"/>
  <c r="H53" i="1"/>
  <c r="AJ53" i="1"/>
  <c r="H54" i="1"/>
  <c r="AJ54" i="1"/>
  <c r="D55" i="1" a="1"/>
  <c r="D55" i="1" s="1"/>
  <c r="G55" i="1"/>
  <c r="Y55" i="1"/>
  <c r="E56" i="1" a="1"/>
  <c r="E56" i="1" s="1"/>
  <c r="H56" i="1"/>
  <c r="I57" i="1"/>
  <c r="F58" i="1" a="1"/>
  <c r="F58" i="1" s="1"/>
  <c r="AL58" i="1"/>
  <c r="AA58" i="1"/>
  <c r="AJ58" i="1"/>
  <c r="D59" i="1" a="1"/>
  <c r="D59" i="1" s="1"/>
  <c r="G59" i="1"/>
  <c r="Y59" i="1"/>
  <c r="E60" i="1" a="1"/>
  <c r="E60" i="1" s="1"/>
  <c r="H60" i="1"/>
  <c r="I61" i="1"/>
  <c r="F62" i="1" a="1"/>
  <c r="F62" i="1" s="1"/>
  <c r="AL62" i="1"/>
  <c r="AA62" i="1"/>
  <c r="AJ62" i="1"/>
  <c r="D63" i="1" a="1"/>
  <c r="D63" i="1" s="1"/>
  <c r="G63" i="1"/>
  <c r="Y63" i="1"/>
  <c r="AK63" i="1"/>
  <c r="E64" i="1" a="1"/>
  <c r="E64" i="1" s="1"/>
  <c r="H64" i="1"/>
  <c r="I65" i="1"/>
  <c r="F66" i="1" a="1"/>
  <c r="F66" i="1" s="1"/>
  <c r="AL66" i="1"/>
  <c r="AA66" i="1"/>
  <c r="AJ66" i="1"/>
  <c r="D67" i="1" a="1"/>
  <c r="D67" i="1" s="1"/>
  <c r="G67" i="1"/>
  <c r="Y67" i="1"/>
  <c r="AK67" i="1"/>
  <c r="E68" i="1" a="1"/>
  <c r="E68" i="1" s="1"/>
  <c r="H68" i="1"/>
  <c r="I69" i="1"/>
  <c r="F70" i="1" a="1"/>
  <c r="F70" i="1" s="1"/>
  <c r="AL70" i="1"/>
  <c r="AA70" i="1"/>
  <c r="AJ70" i="1"/>
  <c r="D71" i="1" a="1"/>
  <c r="D71" i="1" s="1"/>
  <c r="G71" i="1"/>
  <c r="Y71" i="1"/>
  <c r="AK71" i="1"/>
  <c r="E72" i="1" a="1"/>
  <c r="E72" i="1" s="1"/>
  <c r="H72" i="1"/>
  <c r="I73" i="1"/>
  <c r="F74" i="1" a="1"/>
  <c r="F74" i="1" s="1"/>
  <c r="AL74" i="1"/>
  <c r="AA74" i="1"/>
  <c r="AJ74" i="1"/>
  <c r="D75" i="1" a="1"/>
  <c r="D75" i="1" s="1"/>
  <c r="G75" i="1"/>
  <c r="Y75" i="1"/>
  <c r="E76" i="1" a="1"/>
  <c r="E76" i="1" s="1"/>
  <c r="H76" i="1"/>
  <c r="I77" i="1"/>
  <c r="F78" i="1" a="1"/>
  <c r="F78" i="1" s="1"/>
  <c r="AL78" i="1"/>
  <c r="AA78" i="1"/>
  <c r="AJ78" i="1"/>
  <c r="D79" i="1" a="1"/>
  <c r="D79" i="1" s="1"/>
  <c r="G79" i="1"/>
  <c r="Y79" i="1"/>
  <c r="E80" i="1" a="1"/>
  <c r="E80" i="1" s="1"/>
  <c r="H80" i="1"/>
  <c r="I81" i="1"/>
  <c r="F82" i="1" a="1"/>
  <c r="F82" i="1" s="1"/>
  <c r="AL82" i="1"/>
  <c r="AA82" i="1"/>
  <c r="AJ82" i="1"/>
  <c r="D83" i="1" a="1"/>
  <c r="D83" i="1" s="1"/>
  <c r="G83" i="1"/>
  <c r="Y83" i="1"/>
  <c r="E84" i="1" a="1"/>
  <c r="E84" i="1" s="1"/>
  <c r="H84" i="1"/>
  <c r="I85" i="1"/>
  <c r="F86" i="1" a="1"/>
  <c r="F86" i="1" s="1"/>
  <c r="AL86" i="1"/>
  <c r="AA86" i="1"/>
  <c r="AJ86" i="1"/>
  <c r="D87" i="1" a="1"/>
  <c r="D87" i="1" s="1"/>
  <c r="G87" i="1"/>
  <c r="Y87" i="1"/>
  <c r="E88" i="1" a="1"/>
  <c r="E88" i="1" s="1"/>
  <c r="H88" i="1"/>
  <c r="I89" i="1"/>
  <c r="F90" i="1" a="1"/>
  <c r="F90" i="1" s="1"/>
  <c r="AL90" i="1"/>
  <c r="AA90" i="1"/>
  <c r="AJ90" i="1"/>
  <c r="D91" i="1" a="1"/>
  <c r="D91" i="1" s="1"/>
  <c r="G91" i="1"/>
  <c r="Y91" i="1"/>
  <c r="E92" i="1" a="1"/>
  <c r="E92" i="1" s="1"/>
  <c r="H92" i="1"/>
  <c r="I93" i="1"/>
  <c r="F94" i="1" a="1"/>
  <c r="F94" i="1" s="1"/>
  <c r="AL94" i="1"/>
  <c r="AA94" i="1"/>
  <c r="AJ94" i="1"/>
  <c r="D95" i="1" a="1"/>
  <c r="D95" i="1" s="1"/>
  <c r="G95" i="1"/>
  <c r="Y95" i="1"/>
  <c r="AK95" i="1"/>
  <c r="E96" i="1" a="1"/>
  <c r="E96" i="1" s="1"/>
  <c r="H96" i="1"/>
  <c r="I97" i="1"/>
  <c r="F98" i="1" a="1"/>
  <c r="F98" i="1" s="1"/>
  <c r="AL98" i="1"/>
  <c r="AA98" i="1"/>
  <c r="AJ98" i="1"/>
  <c r="D99" i="1" a="1"/>
  <c r="D99" i="1" s="1"/>
  <c r="G99" i="1"/>
  <c r="Y99" i="1"/>
  <c r="AK99" i="1"/>
  <c r="E100" i="1" a="1"/>
  <c r="E100" i="1" s="1"/>
  <c r="H100" i="1"/>
  <c r="I101" i="1"/>
  <c r="F102" i="1" a="1"/>
  <c r="F102" i="1" s="1"/>
  <c r="AL102" i="1"/>
  <c r="AA102" i="1"/>
  <c r="AJ102" i="1"/>
  <c r="D103" i="1" a="1"/>
  <c r="D103" i="1" s="1"/>
  <c r="G103" i="1"/>
  <c r="Y103" i="1"/>
  <c r="E104" i="1" a="1"/>
  <c r="E104" i="1" s="1"/>
  <c r="H104" i="1"/>
  <c r="I105" i="1"/>
  <c r="F106" i="1" a="1"/>
  <c r="F106" i="1" s="1"/>
  <c r="AL106" i="1"/>
  <c r="AA106" i="1"/>
  <c r="AJ106" i="1"/>
  <c r="D107" i="1" a="1"/>
  <c r="D107" i="1" s="1"/>
  <c r="G107" i="1"/>
  <c r="Y107" i="1"/>
  <c r="E108" i="1" a="1"/>
  <c r="E108" i="1" s="1"/>
  <c r="H108" i="1"/>
  <c r="I109" i="1"/>
  <c r="F110" i="1" a="1"/>
  <c r="F110" i="1" s="1"/>
  <c r="AL110" i="1"/>
  <c r="AA110" i="1"/>
  <c r="AJ110" i="1"/>
  <c r="D111" i="1" a="1"/>
  <c r="D111" i="1" s="1"/>
  <c r="G111" i="1"/>
  <c r="Y111" i="1"/>
  <c r="E112" i="1" a="1"/>
  <c r="E112" i="1" s="1"/>
  <c r="H112" i="1"/>
  <c r="I113" i="1"/>
  <c r="F114" i="1" a="1"/>
  <c r="F114" i="1" s="1"/>
  <c r="AL114" i="1"/>
  <c r="AA114" i="1"/>
  <c r="AJ114" i="1"/>
  <c r="D115" i="1" a="1"/>
  <c r="D115" i="1" s="1"/>
  <c r="G115" i="1"/>
  <c r="Y115" i="1"/>
  <c r="AK115" i="1"/>
  <c r="E116" i="1" a="1"/>
  <c r="E116" i="1" s="1"/>
  <c r="H116" i="1"/>
  <c r="I117" i="1"/>
  <c r="F118" i="1" a="1"/>
  <c r="F118" i="1" s="1"/>
  <c r="AL118" i="1"/>
  <c r="AA118" i="1"/>
  <c r="AJ118" i="1"/>
  <c r="D119" i="1" a="1"/>
  <c r="D119" i="1" s="1"/>
  <c r="G119" i="1"/>
  <c r="Y119" i="1"/>
  <c r="AK119" i="1"/>
  <c r="E120" i="1" a="1"/>
  <c r="E120" i="1" s="1"/>
  <c r="H120" i="1"/>
  <c r="I121" i="1"/>
  <c r="F122" i="1" a="1"/>
  <c r="F122" i="1" s="1"/>
  <c r="AL122" i="1"/>
  <c r="AA122" i="1"/>
  <c r="AJ122" i="1"/>
  <c r="D123" i="1" a="1"/>
  <c r="D123" i="1" s="1"/>
  <c r="G123" i="1"/>
  <c r="Y123" i="1"/>
  <c r="AK123" i="1"/>
  <c r="E124" i="1" a="1"/>
  <c r="E124" i="1" s="1"/>
  <c r="H124" i="1"/>
  <c r="I125" i="1"/>
  <c r="F126" i="1" a="1"/>
  <c r="F126" i="1" s="1"/>
  <c r="AL126" i="1"/>
  <c r="AA126" i="1"/>
  <c r="AJ126" i="1"/>
  <c r="D127" i="1" a="1"/>
  <c r="D127" i="1" s="1"/>
  <c r="G130" i="1"/>
  <c r="E130" i="1" a="1"/>
  <c r="E130" i="1" s="1"/>
  <c r="I130" i="1"/>
  <c r="F130" i="1" a="1"/>
  <c r="F130" i="1" s="1"/>
  <c r="D130" i="1" a="1"/>
  <c r="D130" i="1" s="1"/>
  <c r="AM130" i="1"/>
  <c r="AB130" i="1"/>
  <c r="AL130" i="1"/>
  <c r="AA130" i="1"/>
  <c r="AK130" i="1"/>
  <c r="Z130" i="1"/>
  <c r="AJ130" i="1"/>
  <c r="H134" i="1"/>
  <c r="E134" i="1" a="1"/>
  <c r="E134" i="1" s="1"/>
  <c r="G134" i="1"/>
  <c r="F134" i="1" a="1"/>
  <c r="F134" i="1" s="1"/>
  <c r="D134" i="1" a="1"/>
  <c r="D134" i="1" s="1"/>
  <c r="F136" i="1" a="1"/>
  <c r="F136" i="1" s="1"/>
  <c r="AL139" i="1"/>
  <c r="AA139" i="1"/>
  <c r="AB139" i="1"/>
  <c r="AM139" i="1"/>
  <c r="Z139" i="1"/>
  <c r="AK139" i="1"/>
  <c r="Y139" i="1"/>
  <c r="AJ139" i="1"/>
  <c r="H141" i="1"/>
  <c r="I142" i="1"/>
  <c r="G144" i="1"/>
  <c r="E145" i="1" a="1"/>
  <c r="E145" i="1" s="1"/>
  <c r="F147" i="1" a="1"/>
  <c r="F147" i="1" s="1"/>
  <c r="I151" i="1"/>
  <c r="H150" i="1"/>
  <c r="E150" i="1" a="1"/>
  <c r="E150" i="1" s="1"/>
  <c r="G149" i="1"/>
  <c r="D149" i="1" a="1"/>
  <c r="D149" i="1" s="1"/>
  <c r="H151" i="1"/>
  <c r="E151" i="1" a="1"/>
  <c r="E151" i="1" s="1"/>
  <c r="D150" i="1" a="1"/>
  <c r="D150" i="1" s="1"/>
  <c r="G151" i="1"/>
  <c r="D151" i="1" a="1"/>
  <c r="D151" i="1" s="1"/>
  <c r="F153" i="1" a="1"/>
  <c r="F153" i="1" s="1"/>
  <c r="I155" i="1"/>
  <c r="H154" i="1"/>
  <c r="E154" i="1" a="1"/>
  <c r="E154" i="1" s="1"/>
  <c r="G153" i="1"/>
  <c r="D153" i="1" a="1"/>
  <c r="D153" i="1" s="1"/>
  <c r="H155" i="1"/>
  <c r="E155" i="1" a="1"/>
  <c r="E155" i="1" s="1"/>
  <c r="D154" i="1" a="1"/>
  <c r="D154" i="1" s="1"/>
  <c r="G155" i="1"/>
  <c r="D155" i="1" a="1"/>
  <c r="D155" i="1" s="1"/>
  <c r="F157" i="1" a="1"/>
  <c r="F157" i="1" s="1"/>
  <c r="I159" i="1"/>
  <c r="H158" i="1"/>
  <c r="E158" i="1" a="1"/>
  <c r="E158" i="1" s="1"/>
  <c r="G157" i="1"/>
  <c r="D157" i="1" a="1"/>
  <c r="D157" i="1" s="1"/>
  <c r="H159" i="1"/>
  <c r="E159" i="1" a="1"/>
  <c r="E159" i="1" s="1"/>
  <c r="G158" i="1"/>
  <c r="D158" i="1" a="1"/>
  <c r="D158" i="1" s="1"/>
  <c r="G159" i="1"/>
  <c r="D159" i="1" a="1"/>
  <c r="D159" i="1" s="1"/>
  <c r="F161" i="1" a="1"/>
  <c r="F161" i="1" s="1"/>
  <c r="F162" i="1" a="1"/>
  <c r="F162" i="1" s="1"/>
  <c r="I163" i="1"/>
  <c r="H162" i="1"/>
  <c r="E162" i="1" a="1"/>
  <c r="E162" i="1" s="1"/>
  <c r="G161" i="1"/>
  <c r="D161" i="1" a="1"/>
  <c r="D161" i="1" s="1"/>
  <c r="H163" i="1"/>
  <c r="E163" i="1" a="1"/>
  <c r="E163" i="1" s="1"/>
  <c r="G162" i="1"/>
  <c r="D162" i="1" a="1"/>
  <c r="D162" i="1" s="1"/>
  <c r="G163" i="1"/>
  <c r="D163" i="1" a="1"/>
  <c r="D163" i="1" s="1"/>
  <c r="F165" i="1" a="1"/>
  <c r="F165" i="1" s="1"/>
  <c r="F166" i="1" a="1"/>
  <c r="F166" i="1" s="1"/>
  <c r="F168" i="1" a="1"/>
  <c r="F168" i="1" s="1"/>
  <c r="V167" i="1"/>
  <c r="Q167" i="1" s="1"/>
  <c r="B166" i="3" s="1"/>
  <c r="V168" i="1"/>
  <c r="Q168" i="1" s="1"/>
  <c r="B167" i="3" s="1"/>
  <c r="F172" i="1" a="1"/>
  <c r="F172" i="1" s="1"/>
  <c r="V171" i="1"/>
  <c r="Q171" i="1" s="1"/>
  <c r="B170" i="3" s="1"/>
  <c r="V172" i="1"/>
  <c r="Q172" i="1" s="1"/>
  <c r="B171" i="3" s="1"/>
  <c r="AL175" i="1"/>
  <c r="AA175" i="1"/>
  <c r="AB175" i="1"/>
  <c r="AM175" i="1"/>
  <c r="Z175" i="1"/>
  <c r="AK175" i="1"/>
  <c r="Y175" i="1"/>
  <c r="AJ175" i="1"/>
  <c r="H177" i="1"/>
  <c r="I178" i="1"/>
  <c r="F179" i="1" a="1"/>
  <c r="F179" i="1" s="1"/>
  <c r="I183" i="1"/>
  <c r="H182" i="1"/>
  <c r="E182" i="1" a="1"/>
  <c r="E182" i="1" s="1"/>
  <c r="G181" i="1"/>
  <c r="D181" i="1" a="1"/>
  <c r="D181" i="1" s="1"/>
  <c r="H183" i="1"/>
  <c r="E183" i="1" a="1"/>
  <c r="E183" i="1" s="1"/>
  <c r="G182" i="1"/>
  <c r="D182" i="1" a="1"/>
  <c r="D182" i="1" s="1"/>
  <c r="G183" i="1"/>
  <c r="D183" i="1" a="1"/>
  <c r="D183" i="1" s="1"/>
  <c r="I187" i="1"/>
  <c r="H186" i="1"/>
  <c r="E186" i="1" a="1"/>
  <c r="E186" i="1" s="1"/>
  <c r="G185" i="1"/>
  <c r="D185" i="1" a="1"/>
  <c r="D185" i="1" s="1"/>
  <c r="H187" i="1"/>
  <c r="E187" i="1" a="1"/>
  <c r="E187" i="1" s="1"/>
  <c r="G186" i="1"/>
  <c r="D186" i="1" a="1"/>
  <c r="D186" i="1" s="1"/>
  <c r="G187" i="1"/>
  <c r="D187" i="1" a="1"/>
  <c r="D187" i="1" s="1"/>
  <c r="V191" i="1"/>
  <c r="Q191" i="1" s="1"/>
  <c r="B190" i="3" s="1"/>
  <c r="V192" i="1"/>
  <c r="Q192" i="1" s="1"/>
  <c r="B191" i="3" s="1"/>
  <c r="V194" i="1"/>
  <c r="Q194" i="1" s="1"/>
  <c r="B193" i="3" s="1"/>
  <c r="V195" i="1"/>
  <c r="Q195" i="1" s="1"/>
  <c r="B194" i="3" s="1"/>
  <c r="V198" i="1"/>
  <c r="Q198" i="1" s="1"/>
  <c r="B197" i="3" s="1"/>
  <c r="V197" i="1"/>
  <c r="Q197" i="1" s="1"/>
  <c r="B196" i="3" s="1"/>
  <c r="I202" i="1"/>
  <c r="I211" i="1"/>
  <c r="H211" i="1"/>
  <c r="E211" i="1" a="1"/>
  <c r="E211" i="1" s="1"/>
  <c r="G211" i="1"/>
  <c r="D211" i="1" a="1"/>
  <c r="D211" i="1" s="1"/>
  <c r="I209" i="1"/>
  <c r="H208" i="1"/>
  <c r="E208" i="1" a="1"/>
  <c r="E208" i="1" s="1"/>
  <c r="H209" i="1"/>
  <c r="G208" i="1"/>
  <c r="F207" i="1" a="1"/>
  <c r="F207" i="1" s="1"/>
  <c r="F203" i="1" a="1"/>
  <c r="F203" i="1" s="1"/>
  <c r="E201" i="1" a="1"/>
  <c r="E201" i="1" s="1"/>
  <c r="E197" i="1" a="1"/>
  <c r="E197" i="1" s="1"/>
  <c r="E196" i="1" a="1"/>
  <c r="E196" i="1" s="1"/>
  <c r="I210" i="1"/>
  <c r="E209" i="1" a="1"/>
  <c r="E209" i="1" s="1"/>
  <c r="D208" i="1" a="1"/>
  <c r="D208" i="1" s="1"/>
  <c r="F211" i="1" a="1"/>
  <c r="F211" i="1" s="1"/>
  <c r="I219" i="1"/>
  <c r="H219" i="1"/>
  <c r="E219" i="1" a="1"/>
  <c r="E219" i="1" s="1"/>
  <c r="G219" i="1"/>
  <c r="D219" i="1" a="1"/>
  <c r="D219" i="1" s="1"/>
  <c r="I217" i="1"/>
  <c r="H216" i="1"/>
  <c r="E216" i="1" a="1"/>
  <c r="E216" i="1" s="1"/>
  <c r="H217" i="1"/>
  <c r="G216" i="1"/>
  <c r="F215" i="1" a="1"/>
  <c r="F215" i="1" s="1"/>
  <c r="I218" i="1"/>
  <c r="E217" i="1" a="1"/>
  <c r="E217" i="1" s="1"/>
  <c r="D216" i="1" a="1"/>
  <c r="D216" i="1" s="1"/>
  <c r="F219" i="1" a="1"/>
  <c r="F219" i="1" s="1"/>
  <c r="I227" i="1"/>
  <c r="H227" i="1"/>
  <c r="E227" i="1" a="1"/>
  <c r="E227" i="1" s="1"/>
  <c r="G227" i="1"/>
  <c r="D227" i="1" a="1"/>
  <c r="D227" i="1" s="1"/>
  <c r="I225" i="1"/>
  <c r="H224" i="1"/>
  <c r="E224" i="1" a="1"/>
  <c r="E224" i="1" s="1"/>
  <c r="H225" i="1"/>
  <c r="G224" i="1"/>
  <c r="F223" i="1" a="1"/>
  <c r="F223" i="1" s="1"/>
  <c r="I226" i="1"/>
  <c r="E225" i="1" a="1"/>
  <c r="E225" i="1" s="1"/>
  <c r="D224" i="1" a="1"/>
  <c r="D224" i="1" s="1"/>
  <c r="F227" i="1" a="1"/>
  <c r="F227" i="1" s="1"/>
  <c r="I235" i="1"/>
  <c r="H235" i="1"/>
  <c r="E235" i="1" a="1"/>
  <c r="E235" i="1" s="1"/>
  <c r="G235" i="1"/>
  <c r="D235" i="1" a="1"/>
  <c r="D235" i="1" s="1"/>
  <c r="I233" i="1"/>
  <c r="H232" i="1"/>
  <c r="E232" i="1" a="1"/>
  <c r="E232" i="1" s="1"/>
  <c r="H233" i="1"/>
  <c r="G232" i="1"/>
  <c r="F231" i="1" a="1"/>
  <c r="F231" i="1" s="1"/>
  <c r="I234" i="1"/>
  <c r="E233" i="1" a="1"/>
  <c r="E233" i="1" s="1"/>
  <c r="D232" i="1" a="1"/>
  <c r="D232" i="1" s="1"/>
  <c r="F235" i="1" a="1"/>
  <c r="F235" i="1" s="1"/>
  <c r="F256" i="1" a="1"/>
  <c r="F256" i="1" s="1"/>
  <c r="V317" i="1"/>
  <c r="Q317" i="1" s="1"/>
  <c r="B316" i="3" s="1"/>
  <c r="V318" i="1"/>
  <c r="Q318" i="1" s="1"/>
  <c r="B317" i="3" s="1"/>
  <c r="H320" i="1"/>
  <c r="G320" i="1"/>
  <c r="D320" i="1" a="1"/>
  <c r="D320" i="1" s="1"/>
  <c r="E320" i="1" a="1"/>
  <c r="E320" i="1" s="1"/>
  <c r="D315" i="1" a="1"/>
  <c r="D315" i="1" s="1"/>
  <c r="G314" i="1"/>
  <c r="E313" i="1" a="1"/>
  <c r="E313" i="1" s="1"/>
  <c r="AM347" i="1"/>
  <c r="AB347" i="1"/>
  <c r="G347" i="1"/>
  <c r="AL347" i="1"/>
  <c r="AA347" i="1"/>
  <c r="Z347" i="1"/>
  <c r="Y347" i="1"/>
  <c r="H347" i="1"/>
  <c r="AK347" i="1"/>
  <c r="G346" i="1"/>
  <c r="G344" i="1"/>
  <c r="AJ347" i="1"/>
  <c r="AM404" i="1"/>
  <c r="AL404" i="1"/>
  <c r="AK404" i="1"/>
  <c r="AJ404" i="1"/>
  <c r="F55" i="1" a="1"/>
  <c r="F55" i="1" s="1"/>
  <c r="AL55" i="1"/>
  <c r="AA55" i="1"/>
  <c r="F59" i="1" a="1"/>
  <c r="F59" i="1" s="1"/>
  <c r="AL59" i="1"/>
  <c r="AA59" i="1"/>
  <c r="AJ59" i="1"/>
  <c r="F63" i="1" a="1"/>
  <c r="F63" i="1" s="1"/>
  <c r="F75" i="1" a="1"/>
  <c r="F75" i="1" s="1"/>
  <c r="AL75" i="1"/>
  <c r="AA75" i="1"/>
  <c r="F79" i="1" a="1"/>
  <c r="F79" i="1" s="1"/>
  <c r="AL79" i="1"/>
  <c r="AA79" i="1"/>
  <c r="F83" i="1" a="1"/>
  <c r="F83" i="1" s="1"/>
  <c r="AL83" i="1"/>
  <c r="AA83" i="1"/>
  <c r="F87" i="1" a="1"/>
  <c r="F87" i="1" s="1"/>
  <c r="AL87" i="1"/>
  <c r="AA87" i="1"/>
  <c r="F91" i="1" a="1"/>
  <c r="F91" i="1" s="1"/>
  <c r="AL91" i="1"/>
  <c r="AA91" i="1"/>
  <c r="AJ91" i="1"/>
  <c r="F103" i="1" a="1"/>
  <c r="F103" i="1" s="1"/>
  <c r="AL103" i="1"/>
  <c r="AA103" i="1"/>
  <c r="AJ103" i="1"/>
  <c r="F107" i="1" a="1"/>
  <c r="F107" i="1" s="1"/>
  <c r="AL107" i="1"/>
  <c r="AA107" i="1"/>
  <c r="AJ107" i="1"/>
  <c r="F111" i="1" a="1"/>
  <c r="F111" i="1" s="1"/>
  <c r="AL111" i="1"/>
  <c r="AA111" i="1"/>
  <c r="AJ111" i="1"/>
  <c r="AJ119" i="1"/>
  <c r="G129" i="1"/>
  <c r="E129" i="1" a="1"/>
  <c r="E129" i="1" s="1"/>
  <c r="I129" i="1"/>
  <c r="F129" i="1" a="1"/>
  <c r="F129" i="1" s="1"/>
  <c r="D129" i="1" a="1"/>
  <c r="D129" i="1" s="1"/>
  <c r="AM129" i="1"/>
  <c r="AB129" i="1"/>
  <c r="AL129" i="1"/>
  <c r="AA129" i="1"/>
  <c r="AK129" i="1"/>
  <c r="Z129" i="1"/>
  <c r="AJ129" i="1"/>
  <c r="G133" i="1"/>
  <c r="E133" i="1" a="1"/>
  <c r="E133" i="1" s="1"/>
  <c r="I133" i="1"/>
  <c r="F133" i="1" a="1"/>
  <c r="F133" i="1" s="1"/>
  <c r="D133" i="1" a="1"/>
  <c r="D133" i="1" s="1"/>
  <c r="AM133" i="1"/>
  <c r="AB133" i="1"/>
  <c r="AL133" i="1"/>
  <c r="AA133" i="1"/>
  <c r="AK133" i="1"/>
  <c r="Z133" i="1"/>
  <c r="I143" i="1"/>
  <c r="H142" i="1"/>
  <c r="E142" i="1" a="1"/>
  <c r="E142" i="1" s="1"/>
  <c r="G141" i="1"/>
  <c r="D141" i="1" a="1"/>
  <c r="D141" i="1" s="1"/>
  <c r="H143" i="1"/>
  <c r="E143" i="1" a="1"/>
  <c r="E143" i="1" s="1"/>
  <c r="D142" i="1" a="1"/>
  <c r="D142" i="1" s="1"/>
  <c r="G143" i="1"/>
  <c r="D143" i="1" a="1"/>
  <c r="D143" i="1" s="1"/>
  <c r="AL171" i="1"/>
  <c r="AA171" i="1"/>
  <c r="AB171" i="1"/>
  <c r="AM171" i="1"/>
  <c r="Z171" i="1"/>
  <c r="AK171" i="1"/>
  <c r="Y171" i="1"/>
  <c r="AJ171" i="1"/>
  <c r="V187" i="1"/>
  <c r="Q187" i="1" s="1"/>
  <c r="B186" i="3" s="1"/>
  <c r="V188" i="1"/>
  <c r="Q188" i="1" s="1"/>
  <c r="B187" i="3" s="1"/>
  <c r="AL191" i="1"/>
  <c r="AA191" i="1"/>
  <c r="AB191" i="1"/>
  <c r="AM191" i="1"/>
  <c r="Z191" i="1"/>
  <c r="AK191" i="1"/>
  <c r="Y191" i="1"/>
  <c r="AJ191" i="1"/>
  <c r="I5" i="1"/>
  <c r="F6" i="1" a="1"/>
  <c r="F6" i="1" s="1"/>
  <c r="I7" i="1"/>
  <c r="F8" i="1" a="1"/>
  <c r="F8" i="1" s="1"/>
  <c r="I9" i="1"/>
  <c r="F10" i="1" a="1"/>
  <c r="F10" i="1" s="1"/>
  <c r="I11" i="1"/>
  <c r="F12" i="1" a="1"/>
  <c r="F12" i="1" s="1"/>
  <c r="F13" i="1" a="1"/>
  <c r="F13" i="1" s="1"/>
  <c r="I14" i="1"/>
  <c r="F15" i="1" a="1"/>
  <c r="F15" i="1" s="1"/>
  <c r="I16" i="1"/>
  <c r="I17" i="1"/>
  <c r="F18" i="1" a="1"/>
  <c r="F18" i="1" s="1"/>
  <c r="I19" i="1"/>
  <c r="F20" i="1" a="1"/>
  <c r="F20" i="1" s="1"/>
  <c r="I21" i="1"/>
  <c r="F22" i="1" a="1"/>
  <c r="F22" i="1" s="1"/>
  <c r="I23" i="1"/>
  <c r="F24" i="1" a="1"/>
  <c r="F24" i="1" s="1"/>
  <c r="I25" i="1"/>
  <c r="F26" i="1" a="1"/>
  <c r="F26" i="1" s="1"/>
  <c r="F27" i="1" a="1"/>
  <c r="F27" i="1" s="1"/>
  <c r="I28" i="1"/>
  <c r="F29" i="1" a="1"/>
  <c r="F29" i="1" s="1"/>
  <c r="I30" i="1"/>
  <c r="F31" i="1" a="1"/>
  <c r="F31" i="1" s="1"/>
  <c r="I32" i="1"/>
  <c r="I33" i="1"/>
  <c r="F34" i="1" a="1"/>
  <c r="F34" i="1" s="1"/>
  <c r="F35" i="1" a="1"/>
  <c r="F35" i="1" s="1"/>
  <c r="I35" i="1"/>
  <c r="F36" i="1" a="1"/>
  <c r="F36" i="1" s="1"/>
  <c r="I36" i="1"/>
  <c r="F37" i="1" a="1"/>
  <c r="F37" i="1" s="1"/>
  <c r="I37" i="1"/>
  <c r="F38" i="1" a="1"/>
  <c r="F38" i="1" s="1"/>
  <c r="Z38" i="1"/>
  <c r="AK38" i="1"/>
  <c r="D39" i="1" a="1"/>
  <c r="D39" i="1" s="1"/>
  <c r="F39" i="1" a="1"/>
  <c r="F39" i="1" s="1"/>
  <c r="Z39" i="1"/>
  <c r="AK39" i="1"/>
  <c r="D40" i="1" a="1"/>
  <c r="D40" i="1" s="1"/>
  <c r="Z40" i="1"/>
  <c r="AK40" i="1"/>
  <c r="D41" i="1" a="1"/>
  <c r="D41" i="1" s="1"/>
  <c r="F41" i="1" a="1"/>
  <c r="F41" i="1" s="1"/>
  <c r="Z41" i="1"/>
  <c r="AK41" i="1"/>
  <c r="D42" i="1" a="1"/>
  <c r="D42" i="1" s="1"/>
  <c r="F42" i="1" a="1"/>
  <c r="F42" i="1" s="1"/>
  <c r="Z42" i="1"/>
  <c r="AK42" i="1"/>
  <c r="D43" i="1" a="1"/>
  <c r="D43" i="1" s="1"/>
  <c r="F43" i="1" a="1"/>
  <c r="F43" i="1" s="1"/>
  <c r="Z43" i="1"/>
  <c r="AK43" i="1"/>
  <c r="D44" i="1" a="1"/>
  <c r="D44" i="1" s="1"/>
  <c r="F44" i="1" a="1"/>
  <c r="F44" i="1" s="1"/>
  <c r="Z44" i="1"/>
  <c r="AK44" i="1"/>
  <c r="D45" i="1" a="1"/>
  <c r="D45" i="1" s="1"/>
  <c r="F45" i="1" a="1"/>
  <c r="F45" i="1" s="1"/>
  <c r="Z45" i="1"/>
  <c r="AK45" i="1"/>
  <c r="D46" i="1" a="1"/>
  <c r="D46" i="1" s="1"/>
  <c r="F46" i="1" a="1"/>
  <c r="F46" i="1" s="1"/>
  <c r="Z46" i="1"/>
  <c r="AK46" i="1"/>
  <c r="D47" i="1" a="1"/>
  <c r="D47" i="1" s="1"/>
  <c r="F47" i="1" a="1"/>
  <c r="F47" i="1" s="1"/>
  <c r="Z47" i="1"/>
  <c r="AK47" i="1"/>
  <c r="D48" i="1" a="1"/>
  <c r="D48" i="1" s="1"/>
  <c r="F48" i="1" a="1"/>
  <c r="F48" i="1" s="1"/>
  <c r="Z48" i="1"/>
  <c r="AK48" i="1"/>
  <c r="D49" i="1" a="1"/>
  <c r="D49" i="1" s="1"/>
  <c r="F49" i="1" a="1"/>
  <c r="F49" i="1" s="1"/>
  <c r="Z49" i="1"/>
  <c r="AK49" i="1"/>
  <c r="D50" i="1" a="1"/>
  <c r="D50" i="1" s="1"/>
  <c r="F50" i="1" a="1"/>
  <c r="F50" i="1" s="1"/>
  <c r="Z50" i="1"/>
  <c r="AK50" i="1"/>
  <c r="D51" i="1" a="1"/>
  <c r="D51" i="1" s="1"/>
  <c r="F51" i="1" a="1"/>
  <c r="F51" i="1" s="1"/>
  <c r="Z51" i="1"/>
  <c r="AK51" i="1"/>
  <c r="D52" i="1" a="1"/>
  <c r="D52" i="1" s="1"/>
  <c r="F52" i="1" a="1"/>
  <c r="F52" i="1" s="1"/>
  <c r="Z52" i="1"/>
  <c r="AK52" i="1"/>
  <c r="D53" i="1" a="1"/>
  <c r="D53" i="1" s="1"/>
  <c r="F53" i="1" a="1"/>
  <c r="F53" i="1" s="1"/>
  <c r="Z53" i="1"/>
  <c r="AK53" i="1"/>
  <c r="D54" i="1" a="1"/>
  <c r="D54" i="1" s="1"/>
  <c r="F54" i="1" a="1"/>
  <c r="F54" i="1" s="1"/>
  <c r="Z54" i="1"/>
  <c r="AK54" i="1"/>
  <c r="E55" i="1" a="1"/>
  <c r="E55" i="1" s="1"/>
  <c r="H55" i="1"/>
  <c r="Z55" i="1"/>
  <c r="AM55" i="1"/>
  <c r="I56" i="1"/>
  <c r="F57" i="1" a="1"/>
  <c r="F57" i="1" s="1"/>
  <c r="AL57" i="1"/>
  <c r="AA57" i="1"/>
  <c r="AJ57" i="1"/>
  <c r="D58" i="1" a="1"/>
  <c r="D58" i="1" s="1"/>
  <c r="G58" i="1"/>
  <c r="Y58" i="1"/>
  <c r="AK58" i="1"/>
  <c r="E59" i="1" a="1"/>
  <c r="E59" i="1" s="1"/>
  <c r="H59" i="1"/>
  <c r="Z59" i="1"/>
  <c r="AM59" i="1"/>
  <c r="I60" i="1"/>
  <c r="F61" i="1" a="1"/>
  <c r="F61" i="1" s="1"/>
  <c r="AL61" i="1"/>
  <c r="AA61" i="1"/>
  <c r="AJ61" i="1"/>
  <c r="D62" i="1" a="1"/>
  <c r="D62" i="1" s="1"/>
  <c r="G62" i="1"/>
  <c r="Y62" i="1"/>
  <c r="AK62" i="1"/>
  <c r="E63" i="1" a="1"/>
  <c r="E63" i="1" s="1"/>
  <c r="H63" i="1"/>
  <c r="Z63" i="1"/>
  <c r="I64" i="1"/>
  <c r="F65" i="1" a="1"/>
  <c r="F65" i="1" s="1"/>
  <c r="AL65" i="1"/>
  <c r="AA65" i="1"/>
  <c r="AJ65" i="1"/>
  <c r="D66" i="1" a="1"/>
  <c r="D66" i="1" s="1"/>
  <c r="G66" i="1"/>
  <c r="Y66" i="1"/>
  <c r="AK66" i="1"/>
  <c r="E67" i="1" a="1"/>
  <c r="E67" i="1" s="1"/>
  <c r="H67" i="1"/>
  <c r="Z67" i="1"/>
  <c r="I68" i="1"/>
  <c r="F69" i="1" a="1"/>
  <c r="F69" i="1" s="1"/>
  <c r="AL69" i="1"/>
  <c r="AA69" i="1"/>
  <c r="AJ69" i="1"/>
  <c r="D70" i="1" a="1"/>
  <c r="D70" i="1" s="1"/>
  <c r="G70" i="1"/>
  <c r="Y70" i="1"/>
  <c r="AK70" i="1"/>
  <c r="E71" i="1" a="1"/>
  <c r="E71" i="1" s="1"/>
  <c r="H71" i="1"/>
  <c r="Z71" i="1"/>
  <c r="I72" i="1"/>
  <c r="F73" i="1" a="1"/>
  <c r="F73" i="1" s="1"/>
  <c r="AL73" i="1"/>
  <c r="AA73" i="1"/>
  <c r="AJ73" i="1"/>
  <c r="D74" i="1" a="1"/>
  <c r="D74" i="1" s="1"/>
  <c r="G74" i="1"/>
  <c r="Y74" i="1"/>
  <c r="AK74" i="1"/>
  <c r="E75" i="1" a="1"/>
  <c r="E75" i="1" s="1"/>
  <c r="H75" i="1"/>
  <c r="Z75" i="1"/>
  <c r="AM75" i="1"/>
  <c r="I76" i="1"/>
  <c r="F77" i="1" a="1"/>
  <c r="F77" i="1" s="1"/>
  <c r="AL77" i="1"/>
  <c r="AA77" i="1"/>
  <c r="AJ77" i="1"/>
  <c r="D78" i="1" a="1"/>
  <c r="D78" i="1" s="1"/>
  <c r="G78" i="1"/>
  <c r="Y78" i="1"/>
  <c r="AK78" i="1"/>
  <c r="E79" i="1" a="1"/>
  <c r="E79" i="1" s="1"/>
  <c r="H79" i="1"/>
  <c r="Z79" i="1"/>
  <c r="AM79" i="1"/>
  <c r="I80" i="1"/>
  <c r="F81" i="1" a="1"/>
  <c r="F81" i="1" s="1"/>
  <c r="AL81" i="1"/>
  <c r="AA81" i="1"/>
  <c r="AJ81" i="1"/>
  <c r="D82" i="1" a="1"/>
  <c r="D82" i="1" s="1"/>
  <c r="G82" i="1"/>
  <c r="Y82" i="1"/>
  <c r="AK82" i="1"/>
  <c r="E83" i="1" a="1"/>
  <c r="E83" i="1" s="1"/>
  <c r="H83" i="1"/>
  <c r="Z83" i="1"/>
  <c r="AM83" i="1"/>
  <c r="I84" i="1"/>
  <c r="F85" i="1" a="1"/>
  <c r="F85" i="1" s="1"/>
  <c r="AL85" i="1"/>
  <c r="AA85" i="1"/>
  <c r="AJ85" i="1"/>
  <c r="D86" i="1" a="1"/>
  <c r="D86" i="1" s="1"/>
  <c r="G86" i="1"/>
  <c r="Y86" i="1"/>
  <c r="AK86" i="1"/>
  <c r="E87" i="1" a="1"/>
  <c r="E87" i="1" s="1"/>
  <c r="H87" i="1"/>
  <c r="Z87" i="1"/>
  <c r="AM87" i="1"/>
  <c r="I88" i="1"/>
  <c r="F89" i="1" a="1"/>
  <c r="F89" i="1" s="1"/>
  <c r="AL89" i="1"/>
  <c r="AA89" i="1"/>
  <c r="AJ89" i="1"/>
  <c r="D90" i="1" a="1"/>
  <c r="D90" i="1" s="1"/>
  <c r="G90" i="1"/>
  <c r="Y90" i="1"/>
  <c r="AK90" i="1"/>
  <c r="E91" i="1" a="1"/>
  <c r="E91" i="1" s="1"/>
  <c r="H91" i="1"/>
  <c r="Z91" i="1"/>
  <c r="AM91" i="1"/>
  <c r="I92" i="1"/>
  <c r="F93" i="1" a="1"/>
  <c r="F93" i="1" s="1"/>
  <c r="AL93" i="1"/>
  <c r="AA93" i="1"/>
  <c r="AJ93" i="1"/>
  <c r="D94" i="1" a="1"/>
  <c r="D94" i="1" s="1"/>
  <c r="G94" i="1"/>
  <c r="Y94" i="1"/>
  <c r="AK94" i="1"/>
  <c r="E95" i="1" a="1"/>
  <c r="E95" i="1" s="1"/>
  <c r="H95" i="1"/>
  <c r="Z95" i="1"/>
  <c r="I96" i="1"/>
  <c r="F97" i="1" a="1"/>
  <c r="F97" i="1" s="1"/>
  <c r="AL97" i="1"/>
  <c r="AA97" i="1"/>
  <c r="AJ97" i="1"/>
  <c r="D98" i="1" a="1"/>
  <c r="D98" i="1" s="1"/>
  <c r="G98" i="1"/>
  <c r="Y98" i="1"/>
  <c r="AK98" i="1"/>
  <c r="E99" i="1" a="1"/>
  <c r="E99" i="1" s="1"/>
  <c r="H99" i="1"/>
  <c r="Z99" i="1"/>
  <c r="I100" i="1"/>
  <c r="F101" i="1" a="1"/>
  <c r="F101" i="1" s="1"/>
  <c r="AL101" i="1"/>
  <c r="AA101" i="1"/>
  <c r="AJ101" i="1"/>
  <c r="D102" i="1" a="1"/>
  <c r="D102" i="1" s="1"/>
  <c r="G102" i="1"/>
  <c r="Y102" i="1"/>
  <c r="AK102" i="1"/>
  <c r="E103" i="1" a="1"/>
  <c r="E103" i="1" s="1"/>
  <c r="H103" i="1"/>
  <c r="Z103" i="1"/>
  <c r="AM103" i="1"/>
  <c r="I104" i="1"/>
  <c r="F105" i="1" a="1"/>
  <c r="F105" i="1" s="1"/>
  <c r="AL105" i="1"/>
  <c r="AA105" i="1"/>
  <c r="AJ105" i="1"/>
  <c r="D106" i="1" a="1"/>
  <c r="D106" i="1" s="1"/>
  <c r="G106" i="1"/>
  <c r="Y106" i="1"/>
  <c r="AK106" i="1"/>
  <c r="E107" i="1" a="1"/>
  <c r="E107" i="1" s="1"/>
  <c r="H107" i="1"/>
  <c r="Z107" i="1"/>
  <c r="AM107" i="1"/>
  <c r="I108" i="1"/>
  <c r="F109" i="1" a="1"/>
  <c r="F109" i="1" s="1"/>
  <c r="AL109" i="1"/>
  <c r="AA109" i="1"/>
  <c r="AJ109" i="1"/>
  <c r="D110" i="1" a="1"/>
  <c r="D110" i="1" s="1"/>
  <c r="G110" i="1"/>
  <c r="Y110" i="1"/>
  <c r="AK110" i="1"/>
  <c r="E111" i="1" a="1"/>
  <c r="E111" i="1" s="1"/>
  <c r="H111" i="1"/>
  <c r="Z111" i="1"/>
  <c r="AM111" i="1"/>
  <c r="I112" i="1"/>
  <c r="F113" i="1" a="1"/>
  <c r="F113" i="1" s="1"/>
  <c r="AL113" i="1"/>
  <c r="AA113" i="1"/>
  <c r="AJ113" i="1"/>
  <c r="D114" i="1" a="1"/>
  <c r="D114" i="1" s="1"/>
  <c r="G114" i="1"/>
  <c r="Y114" i="1"/>
  <c r="AK114" i="1"/>
  <c r="E115" i="1" a="1"/>
  <c r="E115" i="1" s="1"/>
  <c r="H115" i="1"/>
  <c r="Z115" i="1"/>
  <c r="I116" i="1"/>
  <c r="F117" i="1" a="1"/>
  <c r="F117" i="1" s="1"/>
  <c r="AL117" i="1"/>
  <c r="AA117" i="1"/>
  <c r="AJ117" i="1"/>
  <c r="D118" i="1" a="1"/>
  <c r="D118" i="1" s="1"/>
  <c r="G118" i="1"/>
  <c r="Y118" i="1"/>
  <c r="AK118" i="1"/>
  <c r="E119" i="1" a="1"/>
  <c r="E119" i="1" s="1"/>
  <c r="H119" i="1"/>
  <c r="Z119" i="1"/>
  <c r="AM119" i="1"/>
  <c r="I120" i="1"/>
  <c r="F121" i="1" a="1"/>
  <c r="F121" i="1" s="1"/>
  <c r="AL121" i="1"/>
  <c r="AA121" i="1"/>
  <c r="AJ121" i="1"/>
  <c r="D122" i="1" a="1"/>
  <c r="D122" i="1" s="1"/>
  <c r="G122" i="1"/>
  <c r="Y122" i="1"/>
  <c r="AK122" i="1"/>
  <c r="E123" i="1" a="1"/>
  <c r="E123" i="1" s="1"/>
  <c r="H123" i="1"/>
  <c r="Z123" i="1"/>
  <c r="I124" i="1"/>
  <c r="F125" i="1" a="1"/>
  <c r="F125" i="1" s="1"/>
  <c r="AL125" i="1"/>
  <c r="AA125" i="1"/>
  <c r="AJ125" i="1"/>
  <c r="D126" i="1" a="1"/>
  <c r="D126" i="1" s="1"/>
  <c r="G126" i="1"/>
  <c r="Y126" i="1"/>
  <c r="AK126" i="1"/>
  <c r="AM127" i="1"/>
  <c r="AB127" i="1"/>
  <c r="AL127" i="1"/>
  <c r="AA127" i="1"/>
  <c r="AK127" i="1"/>
  <c r="Z127" i="1"/>
  <c r="AJ127" i="1"/>
  <c r="H129" i="1"/>
  <c r="G131" i="1"/>
  <c r="E131" i="1" a="1"/>
  <c r="E131" i="1" s="1"/>
  <c r="I131" i="1"/>
  <c r="F131" i="1" a="1"/>
  <c r="F131" i="1" s="1"/>
  <c r="D131" i="1" a="1"/>
  <c r="D131" i="1" s="1"/>
  <c r="AM131" i="1"/>
  <c r="AB131" i="1"/>
  <c r="AL131" i="1"/>
  <c r="AA131" i="1"/>
  <c r="AK131" i="1"/>
  <c r="Z131" i="1"/>
  <c r="AJ131" i="1"/>
  <c r="H133" i="1"/>
  <c r="I135" i="1"/>
  <c r="H135" i="1"/>
  <c r="E135" i="1" a="1"/>
  <c r="E135" i="1" s="1"/>
  <c r="G135" i="1"/>
  <c r="D135" i="1" a="1"/>
  <c r="D135" i="1" s="1"/>
  <c r="F137" i="1" a="1"/>
  <c r="F137" i="1" s="1"/>
  <c r="G138" i="1"/>
  <c r="F140" i="1" a="1"/>
  <c r="F140" i="1" s="1"/>
  <c r="AL143" i="1"/>
  <c r="AA143" i="1"/>
  <c r="AB143" i="1"/>
  <c r="AM143" i="1"/>
  <c r="Z143" i="1"/>
  <c r="AK143" i="1"/>
  <c r="Y143" i="1"/>
  <c r="AJ143" i="1"/>
  <c r="H145" i="1"/>
  <c r="I146" i="1"/>
  <c r="AL147" i="1"/>
  <c r="AA147" i="1"/>
  <c r="AB147" i="1"/>
  <c r="AM147" i="1"/>
  <c r="Z147" i="1"/>
  <c r="AK147" i="1"/>
  <c r="Y147" i="1"/>
  <c r="AJ147" i="1"/>
  <c r="H149" i="1"/>
  <c r="I150" i="1"/>
  <c r="F151" i="1" a="1"/>
  <c r="F151" i="1" s="1"/>
  <c r="G152" i="1"/>
  <c r="E153" i="1" a="1"/>
  <c r="E153" i="1" s="1"/>
  <c r="I154" i="1"/>
  <c r="F155" i="1" a="1"/>
  <c r="F155" i="1" s="1"/>
  <c r="G156" i="1"/>
  <c r="E157" i="1" a="1"/>
  <c r="E157" i="1" s="1"/>
  <c r="I158" i="1"/>
  <c r="F159" i="1" a="1"/>
  <c r="F159" i="1" s="1"/>
  <c r="G160" i="1"/>
  <c r="E161" i="1" a="1"/>
  <c r="E161" i="1" s="1"/>
  <c r="F163" i="1" a="1"/>
  <c r="F163" i="1" s="1"/>
  <c r="G164" i="1"/>
  <c r="E165" i="1" a="1"/>
  <c r="E165" i="1" s="1"/>
  <c r="I167" i="1"/>
  <c r="H166" i="1"/>
  <c r="E166" i="1" a="1"/>
  <c r="E166" i="1" s="1"/>
  <c r="G165" i="1"/>
  <c r="D165" i="1" a="1"/>
  <c r="D165" i="1" s="1"/>
  <c r="H167" i="1"/>
  <c r="E167" i="1" a="1"/>
  <c r="E167" i="1" s="1"/>
  <c r="G166" i="1"/>
  <c r="D166" i="1" a="1"/>
  <c r="D166" i="1" s="1"/>
  <c r="G167" i="1"/>
  <c r="D167" i="1" a="1"/>
  <c r="D167" i="1" s="1"/>
  <c r="F169" i="1" a="1"/>
  <c r="F169" i="1" s="1"/>
  <c r="F170" i="1" a="1"/>
  <c r="F170" i="1" s="1"/>
  <c r="I171" i="1"/>
  <c r="H170" i="1"/>
  <c r="E170" i="1" a="1"/>
  <c r="E170" i="1" s="1"/>
  <c r="G169" i="1"/>
  <c r="D169" i="1" a="1"/>
  <c r="D169" i="1" s="1"/>
  <c r="H171" i="1"/>
  <c r="E171" i="1" a="1"/>
  <c r="E171" i="1" s="1"/>
  <c r="G170" i="1"/>
  <c r="D170" i="1" a="1"/>
  <c r="D170" i="1" s="1"/>
  <c r="G171" i="1"/>
  <c r="D171" i="1" a="1"/>
  <c r="D171" i="1" s="1"/>
  <c r="F173" i="1" a="1"/>
  <c r="F173" i="1" s="1"/>
  <c r="F174" i="1" a="1"/>
  <c r="F174" i="1" s="1"/>
  <c r="F176" i="1" a="1"/>
  <c r="F176" i="1" s="1"/>
  <c r="V175" i="1"/>
  <c r="Q175" i="1" s="1"/>
  <c r="B174" i="3" s="1"/>
  <c r="V176" i="1"/>
  <c r="Q176" i="1" s="1"/>
  <c r="B175" i="3" s="1"/>
  <c r="AL179" i="1"/>
  <c r="AA179" i="1"/>
  <c r="AB179" i="1"/>
  <c r="AM179" i="1"/>
  <c r="Z179" i="1"/>
  <c r="AK179" i="1"/>
  <c r="Y179" i="1"/>
  <c r="AJ179" i="1"/>
  <c r="H181" i="1"/>
  <c r="I182" i="1"/>
  <c r="F183" i="1" a="1"/>
  <c r="F183" i="1" s="1"/>
  <c r="G184" i="1"/>
  <c r="E185" i="1" a="1"/>
  <c r="E185" i="1" s="1"/>
  <c r="F187" i="1" a="1"/>
  <c r="F187" i="1" s="1"/>
  <c r="G188" i="1"/>
  <c r="E189" i="1" a="1"/>
  <c r="E189" i="1" s="1"/>
  <c r="I191" i="1"/>
  <c r="H190" i="1"/>
  <c r="E190" i="1" a="1"/>
  <c r="E190" i="1" s="1"/>
  <c r="G189" i="1"/>
  <c r="D189" i="1" a="1"/>
  <c r="D189" i="1" s="1"/>
  <c r="H191" i="1"/>
  <c r="E191" i="1" a="1"/>
  <c r="E191" i="1" s="1"/>
  <c r="G190" i="1"/>
  <c r="D190" i="1" a="1"/>
  <c r="D190" i="1" s="1"/>
  <c r="G191" i="1"/>
  <c r="D191" i="1" a="1"/>
  <c r="D191" i="1" s="1"/>
  <c r="F193" i="1" a="1"/>
  <c r="F193" i="1" s="1"/>
  <c r="F194" i="1" a="1"/>
  <c r="F194" i="1" s="1"/>
  <c r="I195" i="1"/>
  <c r="H194" i="1"/>
  <c r="E194" i="1" a="1"/>
  <c r="E194" i="1" s="1"/>
  <c r="G193" i="1"/>
  <c r="D193" i="1" a="1"/>
  <c r="D193" i="1" s="1"/>
  <c r="H195" i="1"/>
  <c r="E195" i="1" a="1"/>
  <c r="E195" i="1" s="1"/>
  <c r="G194" i="1"/>
  <c r="D194" i="1" a="1"/>
  <c r="D194" i="1" s="1"/>
  <c r="G195" i="1"/>
  <c r="D195" i="1" a="1"/>
  <c r="D195" i="1" s="1"/>
  <c r="E205" i="1" a="1"/>
  <c r="E205" i="1" s="1"/>
  <c r="E213" i="1" a="1"/>
  <c r="E213" i="1" s="1"/>
  <c r="E221" i="1" a="1"/>
  <c r="E221" i="1" s="1"/>
  <c r="E229" i="1" a="1"/>
  <c r="E229" i="1" s="1"/>
  <c r="AM240" i="1"/>
  <c r="AK240" i="1"/>
  <c r="F243" i="1" a="1"/>
  <c r="F243" i="1" s="1"/>
  <c r="V255" i="1"/>
  <c r="Q255" i="1" s="1"/>
  <c r="B254" i="3" s="1"/>
  <c r="I262" i="1"/>
  <c r="I263" i="1"/>
  <c r="H263" i="1"/>
  <c r="E263" i="1" a="1"/>
  <c r="E263" i="1" s="1"/>
  <c r="D262" i="1" a="1"/>
  <c r="D262" i="1" s="1"/>
  <c r="I260" i="1"/>
  <c r="G263" i="1"/>
  <c r="D263" i="1" a="1"/>
  <c r="D263" i="1" s="1"/>
  <c r="H260" i="1"/>
  <c r="E260" i="1" a="1"/>
  <c r="E260" i="1" s="1"/>
  <c r="I254" i="1"/>
  <c r="E253" i="1" a="1"/>
  <c r="E253" i="1" s="1"/>
  <c r="I246" i="1"/>
  <c r="E245" i="1" a="1"/>
  <c r="E245" i="1" s="1"/>
  <c r="F239" i="1" a="1"/>
  <c r="F239" i="1" s="1"/>
  <c r="H261" i="1"/>
  <c r="G260" i="1"/>
  <c r="F259" i="1" a="1"/>
  <c r="F259" i="1" s="1"/>
  <c r="F255" i="1" a="1"/>
  <c r="F255" i="1" s="1"/>
  <c r="F263" i="1" a="1"/>
  <c r="F263" i="1" s="1"/>
  <c r="E261" i="1" a="1"/>
  <c r="E261" i="1" s="1"/>
  <c r="D260" i="1" a="1"/>
  <c r="D260" i="1" s="1"/>
  <c r="E257" i="1" a="1"/>
  <c r="E257" i="1" s="1"/>
  <c r="H269" i="1"/>
  <c r="H270" i="1"/>
  <c r="I274" i="1"/>
  <c r="F276" i="1" a="1"/>
  <c r="F276" i="1" s="1"/>
  <c r="F275" i="1" a="1"/>
  <c r="F275" i="1" s="1"/>
  <c r="AL286" i="1"/>
  <c r="AA286" i="1"/>
  <c r="AK286" i="1"/>
  <c r="Z286" i="1"/>
  <c r="AB286" i="1"/>
  <c r="Y286" i="1"/>
  <c r="AM286" i="1"/>
  <c r="G286" i="1"/>
  <c r="H285" i="1"/>
  <c r="H273" i="1"/>
  <c r="G282" i="1"/>
  <c r="AJ286" i="1"/>
  <c r="H329" i="1"/>
  <c r="H330" i="1"/>
  <c r="AM331" i="1"/>
  <c r="AB331" i="1"/>
  <c r="G331" i="1"/>
  <c r="G329" i="1"/>
  <c r="AL331" i="1"/>
  <c r="AA331" i="1"/>
  <c r="Z331" i="1"/>
  <c r="G330" i="1"/>
  <c r="Y331" i="1"/>
  <c r="H331" i="1"/>
  <c r="AK331" i="1"/>
  <c r="G327" i="1"/>
  <c r="AJ331" i="1"/>
  <c r="H339" i="1"/>
  <c r="AM359" i="1"/>
  <c r="AB359" i="1"/>
  <c r="AL359" i="1"/>
  <c r="AA359" i="1"/>
  <c r="Z359" i="1"/>
  <c r="Y359" i="1"/>
  <c r="AK359" i="1"/>
  <c r="G358" i="1"/>
  <c r="AJ359" i="1"/>
  <c r="AL362" i="1"/>
  <c r="AA362" i="1"/>
  <c r="AK362" i="1"/>
  <c r="Z362" i="1"/>
  <c r="AB362" i="1"/>
  <c r="Y362" i="1"/>
  <c r="G362" i="1"/>
  <c r="AM362" i="1"/>
  <c r="AJ362" i="1"/>
  <c r="AJ55" i="1"/>
  <c r="AL63" i="1"/>
  <c r="AA63" i="1"/>
  <c r="AJ63" i="1"/>
  <c r="F67" i="1" a="1"/>
  <c r="F67" i="1" s="1"/>
  <c r="AL67" i="1"/>
  <c r="AA67" i="1"/>
  <c r="AJ67" i="1"/>
  <c r="F71" i="1" a="1"/>
  <c r="F71" i="1" s="1"/>
  <c r="AL71" i="1"/>
  <c r="AA71" i="1"/>
  <c r="AJ71" i="1"/>
  <c r="AJ79" i="1"/>
  <c r="F95" i="1" a="1"/>
  <c r="F95" i="1" s="1"/>
  <c r="AL95" i="1"/>
  <c r="AA95" i="1"/>
  <c r="F99" i="1" a="1"/>
  <c r="F99" i="1" s="1"/>
  <c r="AL99" i="1"/>
  <c r="AA99" i="1"/>
  <c r="AJ99" i="1"/>
  <c r="F115" i="1" a="1"/>
  <c r="F115" i="1" s="1"/>
  <c r="AL115" i="1"/>
  <c r="AA115" i="1"/>
  <c r="AJ115" i="1"/>
  <c r="AL123" i="1"/>
  <c r="AA123" i="1"/>
  <c r="AJ123" i="1"/>
  <c r="G127" i="1"/>
  <c r="E127" i="1" a="1"/>
  <c r="E127" i="1" s="1"/>
  <c r="I127" i="1"/>
  <c r="AJ133" i="1"/>
  <c r="AL135" i="1"/>
  <c r="AA135" i="1"/>
  <c r="AB135" i="1"/>
  <c r="AM135" i="1"/>
  <c r="Z135" i="1"/>
  <c r="AK135" i="1"/>
  <c r="Y135" i="1"/>
  <c r="AJ135" i="1"/>
  <c r="V159" i="1"/>
  <c r="Q159" i="1" s="1"/>
  <c r="B158" i="3" s="1"/>
  <c r="V160" i="1"/>
  <c r="Q160" i="1" s="1"/>
  <c r="B159" i="3" s="1"/>
  <c r="AJ167" i="1"/>
  <c r="F5" i="1" a="1"/>
  <c r="F5" i="1" s="1"/>
  <c r="I6" i="1"/>
  <c r="F7" i="1" a="1"/>
  <c r="F7" i="1" s="1"/>
  <c r="I8" i="1"/>
  <c r="F9" i="1" a="1"/>
  <c r="F9" i="1" s="1"/>
  <c r="I10" i="1"/>
  <c r="F11" i="1" a="1"/>
  <c r="F11" i="1" s="1"/>
  <c r="I12" i="1"/>
  <c r="I13" i="1"/>
  <c r="F14" i="1" a="1"/>
  <c r="F14" i="1" s="1"/>
  <c r="I15" i="1"/>
  <c r="F16" i="1" a="1"/>
  <c r="F16" i="1" s="1"/>
  <c r="F17" i="1" a="1"/>
  <c r="F17" i="1" s="1"/>
  <c r="I18" i="1"/>
  <c r="F19" i="1" a="1"/>
  <c r="F19" i="1" s="1"/>
  <c r="I20" i="1"/>
  <c r="F21" i="1" a="1"/>
  <c r="F21" i="1" s="1"/>
  <c r="I22" i="1"/>
  <c r="F23" i="1" a="1"/>
  <c r="F23" i="1" s="1"/>
  <c r="I24" i="1"/>
  <c r="F25" i="1" a="1"/>
  <c r="F25" i="1" s="1"/>
  <c r="I26" i="1"/>
  <c r="I27" i="1"/>
  <c r="F28" i="1" a="1"/>
  <c r="F28" i="1" s="1"/>
  <c r="I29" i="1"/>
  <c r="F30" i="1" a="1"/>
  <c r="F30" i="1" s="1"/>
  <c r="I31" i="1"/>
  <c r="F32" i="1" a="1"/>
  <c r="F32" i="1" s="1"/>
  <c r="F33" i="1" a="1"/>
  <c r="F33" i="1" s="1"/>
  <c r="I34" i="1"/>
  <c r="F40" i="1" a="1"/>
  <c r="F40" i="1" s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M54" i="1"/>
  <c r="AB55" i="1"/>
  <c r="AL56" i="1"/>
  <c r="AA56" i="1"/>
  <c r="AJ56" i="1"/>
  <c r="D57" i="1" a="1"/>
  <c r="D57" i="1" s="1"/>
  <c r="Y57" i="1"/>
  <c r="AK57" i="1"/>
  <c r="E58" i="1" a="1"/>
  <c r="E58" i="1" s="1"/>
  <c r="Z58" i="1"/>
  <c r="AM58" i="1"/>
  <c r="AB59" i="1"/>
  <c r="AL60" i="1"/>
  <c r="AA60" i="1"/>
  <c r="AJ60" i="1"/>
  <c r="D61" i="1" a="1"/>
  <c r="D61" i="1" s="1"/>
  <c r="Y61" i="1"/>
  <c r="AK61" i="1"/>
  <c r="E62" i="1" a="1"/>
  <c r="E62" i="1" s="1"/>
  <c r="Z62" i="1"/>
  <c r="AM62" i="1"/>
  <c r="AB63" i="1"/>
  <c r="AL64" i="1"/>
  <c r="AA64" i="1"/>
  <c r="AJ64" i="1"/>
  <c r="D65" i="1" a="1"/>
  <c r="D65" i="1" s="1"/>
  <c r="Y65" i="1"/>
  <c r="AK65" i="1"/>
  <c r="E66" i="1" a="1"/>
  <c r="E66" i="1" s="1"/>
  <c r="Z66" i="1"/>
  <c r="AM66" i="1"/>
  <c r="AB67" i="1"/>
  <c r="AL68" i="1"/>
  <c r="AA68" i="1"/>
  <c r="AJ68" i="1"/>
  <c r="D69" i="1" a="1"/>
  <c r="D69" i="1" s="1"/>
  <c r="Y69" i="1"/>
  <c r="AK69" i="1"/>
  <c r="E70" i="1" a="1"/>
  <c r="E70" i="1" s="1"/>
  <c r="Z70" i="1"/>
  <c r="AM70" i="1"/>
  <c r="AB71" i="1"/>
  <c r="AL72" i="1"/>
  <c r="AA72" i="1"/>
  <c r="AJ72" i="1"/>
  <c r="D73" i="1" a="1"/>
  <c r="D73" i="1" s="1"/>
  <c r="Y73" i="1"/>
  <c r="AK73" i="1"/>
  <c r="E74" i="1" a="1"/>
  <c r="E74" i="1" s="1"/>
  <c r="Z74" i="1"/>
  <c r="AM74" i="1"/>
  <c r="AB75" i="1"/>
  <c r="AL76" i="1"/>
  <c r="AA76" i="1"/>
  <c r="AJ76" i="1"/>
  <c r="D77" i="1" a="1"/>
  <c r="D77" i="1" s="1"/>
  <c r="Y77" i="1"/>
  <c r="AK77" i="1"/>
  <c r="E78" i="1" a="1"/>
  <c r="E78" i="1" s="1"/>
  <c r="Z78" i="1"/>
  <c r="AM78" i="1"/>
  <c r="AB79" i="1"/>
  <c r="AL80" i="1"/>
  <c r="AA80" i="1"/>
  <c r="AJ80" i="1"/>
  <c r="D81" i="1" a="1"/>
  <c r="D81" i="1" s="1"/>
  <c r="Y81" i="1"/>
  <c r="AK81" i="1"/>
  <c r="E82" i="1" a="1"/>
  <c r="E82" i="1" s="1"/>
  <c r="Z82" i="1"/>
  <c r="AM82" i="1"/>
  <c r="AB83" i="1"/>
  <c r="AL84" i="1"/>
  <c r="AA84" i="1"/>
  <c r="AJ84" i="1"/>
  <c r="D85" i="1" a="1"/>
  <c r="D85" i="1" s="1"/>
  <c r="Y85" i="1"/>
  <c r="AK85" i="1"/>
  <c r="E86" i="1" a="1"/>
  <c r="E86" i="1" s="1"/>
  <c r="Z86" i="1"/>
  <c r="AM86" i="1"/>
  <c r="AB87" i="1"/>
  <c r="AL88" i="1"/>
  <c r="AA88" i="1"/>
  <c r="AJ88" i="1"/>
  <c r="D89" i="1" a="1"/>
  <c r="D89" i="1" s="1"/>
  <c r="Y89" i="1"/>
  <c r="AK89" i="1"/>
  <c r="E90" i="1" a="1"/>
  <c r="E90" i="1" s="1"/>
  <c r="Z90" i="1"/>
  <c r="AM90" i="1"/>
  <c r="AB91" i="1"/>
  <c r="AL92" i="1"/>
  <c r="AA92" i="1"/>
  <c r="AJ92" i="1"/>
  <c r="D93" i="1" a="1"/>
  <c r="D93" i="1" s="1"/>
  <c r="Y93" i="1"/>
  <c r="AK93" i="1"/>
  <c r="E94" i="1" a="1"/>
  <c r="E94" i="1" s="1"/>
  <c r="Z94" i="1"/>
  <c r="AM94" i="1"/>
  <c r="AB95" i="1"/>
  <c r="AL96" i="1"/>
  <c r="AA96" i="1"/>
  <c r="AJ96" i="1"/>
  <c r="D97" i="1" a="1"/>
  <c r="D97" i="1" s="1"/>
  <c r="Y97" i="1"/>
  <c r="AK97" i="1"/>
  <c r="E98" i="1" a="1"/>
  <c r="E98" i="1" s="1"/>
  <c r="Z98" i="1"/>
  <c r="AM98" i="1"/>
  <c r="AB99" i="1"/>
  <c r="AL100" i="1"/>
  <c r="AA100" i="1"/>
  <c r="AJ100" i="1"/>
  <c r="D101" i="1" a="1"/>
  <c r="D101" i="1" s="1"/>
  <c r="Y101" i="1"/>
  <c r="AK101" i="1"/>
  <c r="E102" i="1" a="1"/>
  <c r="E102" i="1" s="1"/>
  <c r="Z102" i="1"/>
  <c r="AM102" i="1"/>
  <c r="AB103" i="1"/>
  <c r="AL104" i="1"/>
  <c r="AA104" i="1"/>
  <c r="AJ104" i="1"/>
  <c r="D105" i="1" a="1"/>
  <c r="D105" i="1" s="1"/>
  <c r="Y105" i="1"/>
  <c r="AK105" i="1"/>
  <c r="E106" i="1" a="1"/>
  <c r="E106" i="1" s="1"/>
  <c r="Z106" i="1"/>
  <c r="AM106" i="1"/>
  <c r="AB107" i="1"/>
  <c r="AL108" i="1"/>
  <c r="AA108" i="1"/>
  <c r="AJ108" i="1"/>
  <c r="D109" i="1" a="1"/>
  <c r="D109" i="1" s="1"/>
  <c r="Y109" i="1"/>
  <c r="AK109" i="1"/>
  <c r="E110" i="1" a="1"/>
  <c r="E110" i="1" s="1"/>
  <c r="Z110" i="1"/>
  <c r="AM110" i="1"/>
  <c r="AB111" i="1"/>
  <c r="AL112" i="1"/>
  <c r="AA112" i="1"/>
  <c r="AJ112" i="1"/>
  <c r="D113" i="1" a="1"/>
  <c r="D113" i="1" s="1"/>
  <c r="Y113" i="1"/>
  <c r="AK113" i="1"/>
  <c r="E114" i="1" a="1"/>
  <c r="E114" i="1" s="1"/>
  <c r="Z114" i="1"/>
  <c r="AM114" i="1"/>
  <c r="AB115" i="1"/>
  <c r="AL116" i="1"/>
  <c r="AA116" i="1"/>
  <c r="AJ116" i="1"/>
  <c r="D117" i="1" a="1"/>
  <c r="D117" i="1" s="1"/>
  <c r="Y117" i="1"/>
  <c r="AK117" i="1"/>
  <c r="E118" i="1" a="1"/>
  <c r="E118" i="1" s="1"/>
  <c r="Z118" i="1"/>
  <c r="AM118" i="1"/>
  <c r="AB119" i="1"/>
  <c r="AL120" i="1"/>
  <c r="AA120" i="1"/>
  <c r="AJ120" i="1"/>
  <c r="D121" i="1" a="1"/>
  <c r="D121" i="1" s="1"/>
  <c r="Y121" i="1"/>
  <c r="AK121" i="1"/>
  <c r="E122" i="1" a="1"/>
  <c r="E122" i="1" s="1"/>
  <c r="Z122" i="1"/>
  <c r="AM122" i="1"/>
  <c r="AB123" i="1"/>
  <c r="AL124" i="1"/>
  <c r="AA124" i="1"/>
  <c r="AJ124" i="1"/>
  <c r="D125" i="1" a="1"/>
  <c r="D125" i="1" s="1"/>
  <c r="Y125" i="1"/>
  <c r="AK125" i="1"/>
  <c r="E126" i="1" a="1"/>
  <c r="E126" i="1" s="1"/>
  <c r="Z126" i="1"/>
  <c r="AM126" i="1"/>
  <c r="F127" i="1" a="1"/>
  <c r="F127" i="1" s="1"/>
  <c r="G128" i="1"/>
  <c r="E128" i="1" a="1"/>
  <c r="E128" i="1" s="1"/>
  <c r="I128" i="1"/>
  <c r="F128" i="1" a="1"/>
  <c r="F128" i="1" s="1"/>
  <c r="D128" i="1" a="1"/>
  <c r="D128" i="1" s="1"/>
  <c r="V128" i="1"/>
  <c r="Q128" i="1" s="1"/>
  <c r="B127" i="3" s="1"/>
  <c r="AM128" i="1"/>
  <c r="AB128" i="1"/>
  <c r="AL128" i="1"/>
  <c r="AA128" i="1"/>
  <c r="AK128" i="1"/>
  <c r="Z128" i="1"/>
  <c r="AJ128" i="1"/>
  <c r="Y129" i="1"/>
  <c r="H130" i="1"/>
  <c r="G132" i="1"/>
  <c r="E132" i="1" a="1"/>
  <c r="E132" i="1" s="1"/>
  <c r="I132" i="1"/>
  <c r="F132" i="1" a="1"/>
  <c r="F132" i="1" s="1"/>
  <c r="D132" i="1" a="1"/>
  <c r="D132" i="1" s="1"/>
  <c r="V132" i="1"/>
  <c r="Q132" i="1" s="1"/>
  <c r="B131" i="3" s="1"/>
  <c r="AM132" i="1"/>
  <c r="AB132" i="1"/>
  <c r="AL132" i="1"/>
  <c r="AA132" i="1"/>
  <c r="AK132" i="1"/>
  <c r="Z132" i="1"/>
  <c r="AJ132" i="1"/>
  <c r="Y133" i="1"/>
  <c r="I134" i="1"/>
  <c r="F135" i="1" a="1"/>
  <c r="F135" i="1" s="1"/>
  <c r="G136" i="1"/>
  <c r="E137" i="1" a="1"/>
  <c r="E137" i="1" s="1"/>
  <c r="I139" i="1"/>
  <c r="H138" i="1"/>
  <c r="E138" i="1" a="1"/>
  <c r="E138" i="1" s="1"/>
  <c r="G137" i="1"/>
  <c r="D137" i="1" a="1"/>
  <c r="D137" i="1" s="1"/>
  <c r="H139" i="1"/>
  <c r="E139" i="1" a="1"/>
  <c r="E139" i="1" s="1"/>
  <c r="G139" i="1"/>
  <c r="D139" i="1" a="1"/>
  <c r="D139" i="1" s="1"/>
  <c r="D140" i="1" a="1"/>
  <c r="D140" i="1" s="1"/>
  <c r="F141" i="1" a="1"/>
  <c r="F141" i="1" s="1"/>
  <c r="G142" i="1"/>
  <c r="F144" i="1" a="1"/>
  <c r="F144" i="1" s="1"/>
  <c r="F148" i="1" a="1"/>
  <c r="F148" i="1" s="1"/>
  <c r="AL151" i="1"/>
  <c r="AA151" i="1"/>
  <c r="AB151" i="1"/>
  <c r="AM151" i="1"/>
  <c r="Z151" i="1"/>
  <c r="AK151" i="1"/>
  <c r="Y151" i="1"/>
  <c r="AJ151" i="1"/>
  <c r="H153" i="1"/>
  <c r="AL155" i="1"/>
  <c r="AA155" i="1"/>
  <c r="AB155" i="1"/>
  <c r="AM155" i="1"/>
  <c r="Z155" i="1"/>
  <c r="AK155" i="1"/>
  <c r="Y155" i="1"/>
  <c r="AJ155" i="1"/>
  <c r="H157" i="1"/>
  <c r="AL159" i="1"/>
  <c r="AA159" i="1"/>
  <c r="AB159" i="1"/>
  <c r="AM159" i="1"/>
  <c r="Z159" i="1"/>
  <c r="AK159" i="1"/>
  <c r="Y159" i="1"/>
  <c r="AJ159" i="1"/>
  <c r="H161" i="1"/>
  <c r="I162" i="1"/>
  <c r="AL163" i="1"/>
  <c r="AA163" i="1"/>
  <c r="AB163" i="1"/>
  <c r="AM163" i="1"/>
  <c r="Z163" i="1"/>
  <c r="AK163" i="1"/>
  <c r="Y163" i="1"/>
  <c r="AJ163" i="1"/>
  <c r="H165" i="1"/>
  <c r="I166" i="1"/>
  <c r="F167" i="1" a="1"/>
  <c r="F167" i="1" s="1"/>
  <c r="G168" i="1"/>
  <c r="E169" i="1" a="1"/>
  <c r="E169" i="1" s="1"/>
  <c r="F171" i="1" a="1"/>
  <c r="F171" i="1" s="1"/>
  <c r="G172" i="1"/>
  <c r="E173" i="1" a="1"/>
  <c r="E173" i="1" s="1"/>
  <c r="I175" i="1"/>
  <c r="H174" i="1"/>
  <c r="E174" i="1" a="1"/>
  <c r="E174" i="1" s="1"/>
  <c r="G173" i="1"/>
  <c r="D173" i="1" a="1"/>
  <c r="D173" i="1" s="1"/>
  <c r="H175" i="1"/>
  <c r="E175" i="1" a="1"/>
  <c r="E175" i="1" s="1"/>
  <c r="G174" i="1"/>
  <c r="D174" i="1" a="1"/>
  <c r="D174" i="1" s="1"/>
  <c r="G175" i="1"/>
  <c r="D175" i="1" a="1"/>
  <c r="D175" i="1" s="1"/>
  <c r="D176" i="1" a="1"/>
  <c r="D176" i="1" s="1"/>
  <c r="F177" i="1" a="1"/>
  <c r="F177" i="1" s="1"/>
  <c r="F178" i="1" a="1"/>
  <c r="F178" i="1" s="1"/>
  <c r="F180" i="1" a="1"/>
  <c r="F180" i="1" s="1"/>
  <c r="V179" i="1"/>
  <c r="Q179" i="1" s="1"/>
  <c r="B178" i="3" s="1"/>
  <c r="V180" i="1"/>
  <c r="Q180" i="1" s="1"/>
  <c r="B179" i="3" s="1"/>
  <c r="AL183" i="1"/>
  <c r="AA183" i="1"/>
  <c r="AB183" i="1"/>
  <c r="AM183" i="1"/>
  <c r="Z183" i="1"/>
  <c r="AK183" i="1"/>
  <c r="Y183" i="1"/>
  <c r="AJ183" i="1"/>
  <c r="H185" i="1"/>
  <c r="I186" i="1"/>
  <c r="AL187" i="1"/>
  <c r="AA187" i="1"/>
  <c r="AB187" i="1"/>
  <c r="AM187" i="1"/>
  <c r="Z187" i="1"/>
  <c r="AK187" i="1"/>
  <c r="Y187" i="1"/>
  <c r="AJ187" i="1"/>
  <c r="H189" i="1"/>
  <c r="I190" i="1"/>
  <c r="F191" i="1" a="1"/>
  <c r="F191" i="1" s="1"/>
  <c r="E193" i="1" a="1"/>
  <c r="E193" i="1" s="1"/>
  <c r="F195" i="1" a="1"/>
  <c r="F195" i="1" s="1"/>
  <c r="F197" i="1" a="1"/>
  <c r="F197" i="1" s="1"/>
  <c r="F198" i="1" a="1"/>
  <c r="F198" i="1" s="1"/>
  <c r="AL202" i="1"/>
  <c r="AA202" i="1"/>
  <c r="AM202" i="1"/>
  <c r="Z202" i="1"/>
  <c r="AK202" i="1"/>
  <c r="Y202" i="1"/>
  <c r="AB202" i="1"/>
  <c r="H200" i="1"/>
  <c r="I197" i="1"/>
  <c r="I196" i="1"/>
  <c r="AJ202" i="1"/>
  <c r="AL207" i="1"/>
  <c r="AA207" i="1"/>
  <c r="AB207" i="1"/>
  <c r="AM207" i="1"/>
  <c r="Z207" i="1"/>
  <c r="AK207" i="1"/>
  <c r="Y207" i="1"/>
  <c r="H205" i="1"/>
  <c r="G204" i="1"/>
  <c r="AJ207" i="1"/>
  <c r="H210" i="1"/>
  <c r="AL215" i="1"/>
  <c r="AA215" i="1"/>
  <c r="AB215" i="1"/>
  <c r="AM215" i="1"/>
  <c r="Z215" i="1"/>
  <c r="AK215" i="1"/>
  <c r="Y215" i="1"/>
  <c r="H213" i="1"/>
  <c r="G212" i="1"/>
  <c r="AJ215" i="1"/>
  <c r="H218" i="1"/>
  <c r="AL223" i="1"/>
  <c r="AA223" i="1"/>
  <c r="AB223" i="1"/>
  <c r="AM223" i="1"/>
  <c r="Z223" i="1"/>
  <c r="AK223" i="1"/>
  <c r="Y223" i="1"/>
  <c r="H221" i="1"/>
  <c r="G220" i="1"/>
  <c r="AJ223" i="1"/>
  <c r="H226" i="1"/>
  <c r="AL231" i="1"/>
  <c r="AA231" i="1"/>
  <c r="AB231" i="1"/>
  <c r="AM231" i="1"/>
  <c r="Z231" i="1"/>
  <c r="AK231" i="1"/>
  <c r="Y231" i="1"/>
  <c r="H229" i="1"/>
  <c r="G228" i="1"/>
  <c r="AJ231" i="1"/>
  <c r="H234" i="1"/>
  <c r="AL239" i="1"/>
  <c r="AA239" i="1"/>
  <c r="AB239" i="1"/>
  <c r="AM239" i="1"/>
  <c r="Z239" i="1"/>
  <c r="AK239" i="1"/>
  <c r="Y239" i="1"/>
  <c r="H237" i="1"/>
  <c r="G236" i="1"/>
  <c r="AJ239" i="1"/>
  <c r="F251" i="1" a="1"/>
  <c r="F251" i="1" s="1"/>
  <c r="H257" i="1"/>
  <c r="F260" i="1" a="1"/>
  <c r="F260" i="1" s="1"/>
  <c r="E265" i="1" a="1"/>
  <c r="E265" i="1" s="1"/>
  <c r="H265" i="1"/>
  <c r="AL271" i="1"/>
  <c r="AA271" i="1"/>
  <c r="AB271" i="1"/>
  <c r="AM271" i="1"/>
  <c r="Z271" i="1"/>
  <c r="AK271" i="1"/>
  <c r="Y271" i="1"/>
  <c r="I266" i="1"/>
  <c r="I270" i="1"/>
  <c r="AJ271" i="1"/>
  <c r="E280" i="1" a="1"/>
  <c r="E280" i="1" s="1"/>
  <c r="H281" i="1"/>
  <c r="E299" i="1" a="1"/>
  <c r="E299" i="1" s="1"/>
  <c r="D297" i="1" a="1"/>
  <c r="D297" i="1" s="1"/>
  <c r="H299" i="1"/>
  <c r="G299" i="1"/>
  <c r="D298" i="1" a="1"/>
  <c r="D298" i="1" s="1"/>
  <c r="H298" i="1"/>
  <c r="H297" i="1"/>
  <c r="D299" i="1" a="1"/>
  <c r="D299" i="1" s="1"/>
  <c r="G298" i="1"/>
  <c r="E297" i="1" a="1"/>
  <c r="E297" i="1" s="1"/>
  <c r="G295" i="1"/>
  <c r="E296" i="1" a="1"/>
  <c r="E296" i="1" s="1"/>
  <c r="AL311" i="1"/>
  <c r="AA311" i="1"/>
  <c r="AK311" i="1"/>
  <c r="Z311" i="1"/>
  <c r="AB311" i="1"/>
  <c r="Y311" i="1"/>
  <c r="AM311" i="1"/>
  <c r="G311" i="1"/>
  <c r="H309" i="1"/>
  <c r="AJ311" i="1"/>
  <c r="E316" i="1" a="1"/>
  <c r="E316" i="1" s="1"/>
  <c r="H355" i="1"/>
  <c r="G376" i="1"/>
  <c r="D373" i="1" a="1"/>
  <c r="D373" i="1" s="1"/>
  <c r="D376" i="1" a="1"/>
  <c r="D376" i="1" s="1"/>
  <c r="G375" i="1"/>
  <c r="D372" i="1" a="1"/>
  <c r="D372" i="1" s="1"/>
  <c r="AL134" i="1"/>
  <c r="AA134" i="1"/>
  <c r="AJ134" i="1"/>
  <c r="E136" i="1" a="1"/>
  <c r="E136" i="1" s="1"/>
  <c r="H136" i="1"/>
  <c r="Z136" i="1"/>
  <c r="AM136" i="1"/>
  <c r="I137" i="1"/>
  <c r="F138" i="1" a="1"/>
  <c r="F138" i="1" s="1"/>
  <c r="AL138" i="1"/>
  <c r="AA138" i="1"/>
  <c r="AJ138" i="1"/>
  <c r="E140" i="1" a="1"/>
  <c r="E140" i="1" s="1"/>
  <c r="H140" i="1"/>
  <c r="Z140" i="1"/>
  <c r="AM140" i="1"/>
  <c r="I141" i="1"/>
  <c r="F142" i="1" a="1"/>
  <c r="F142" i="1" s="1"/>
  <c r="AL142" i="1"/>
  <c r="AA142" i="1"/>
  <c r="AJ142" i="1"/>
  <c r="E144" i="1" a="1"/>
  <c r="E144" i="1" s="1"/>
  <c r="H144" i="1"/>
  <c r="Z144" i="1"/>
  <c r="AM144" i="1"/>
  <c r="I145" i="1"/>
  <c r="F146" i="1" a="1"/>
  <c r="F146" i="1" s="1"/>
  <c r="AL146" i="1"/>
  <c r="AA146" i="1"/>
  <c r="AJ146" i="1"/>
  <c r="E148" i="1" a="1"/>
  <c r="E148" i="1" s="1"/>
  <c r="H148" i="1"/>
  <c r="Z148" i="1"/>
  <c r="AM148" i="1"/>
  <c r="I149" i="1"/>
  <c r="F150" i="1" a="1"/>
  <c r="F150" i="1" s="1"/>
  <c r="AL150" i="1"/>
  <c r="AA150" i="1"/>
  <c r="AJ150" i="1"/>
  <c r="E152" i="1" a="1"/>
  <c r="E152" i="1" s="1"/>
  <c r="H152" i="1"/>
  <c r="Z152" i="1"/>
  <c r="AM152" i="1"/>
  <c r="I153" i="1"/>
  <c r="F154" i="1" a="1"/>
  <c r="F154" i="1" s="1"/>
  <c r="AL154" i="1"/>
  <c r="AA154" i="1"/>
  <c r="AJ154" i="1"/>
  <c r="E156" i="1" a="1"/>
  <c r="E156" i="1" s="1"/>
  <c r="H156" i="1"/>
  <c r="Z156" i="1"/>
  <c r="AM156" i="1"/>
  <c r="I157" i="1"/>
  <c r="AL158" i="1"/>
  <c r="AA158" i="1"/>
  <c r="AJ158" i="1"/>
  <c r="E160" i="1" a="1"/>
  <c r="E160" i="1" s="1"/>
  <c r="H160" i="1"/>
  <c r="Z160" i="1"/>
  <c r="AM160" i="1"/>
  <c r="I161" i="1"/>
  <c r="AL162" i="1"/>
  <c r="AA162" i="1"/>
  <c r="AJ162" i="1"/>
  <c r="E164" i="1" a="1"/>
  <c r="E164" i="1" s="1"/>
  <c r="H164" i="1"/>
  <c r="Z164" i="1"/>
  <c r="AM164" i="1"/>
  <c r="I165" i="1"/>
  <c r="AL166" i="1"/>
  <c r="AA166" i="1"/>
  <c r="AJ166" i="1"/>
  <c r="E168" i="1" a="1"/>
  <c r="E168" i="1" s="1"/>
  <c r="H168" i="1"/>
  <c r="Z168" i="1"/>
  <c r="AM168" i="1"/>
  <c r="I169" i="1"/>
  <c r="AL170" i="1"/>
  <c r="AA170" i="1"/>
  <c r="AJ170" i="1"/>
  <c r="E172" i="1" a="1"/>
  <c r="E172" i="1" s="1"/>
  <c r="H172" i="1"/>
  <c r="Z172" i="1"/>
  <c r="AM172" i="1"/>
  <c r="I173" i="1"/>
  <c r="AL174" i="1"/>
  <c r="AA174" i="1"/>
  <c r="AJ174" i="1"/>
  <c r="E176" i="1" a="1"/>
  <c r="E176" i="1" s="1"/>
  <c r="H176" i="1"/>
  <c r="Z176" i="1"/>
  <c r="AM176" i="1"/>
  <c r="I177" i="1"/>
  <c r="AL178" i="1"/>
  <c r="AA178" i="1"/>
  <c r="AJ178" i="1"/>
  <c r="E180" i="1" a="1"/>
  <c r="E180" i="1" s="1"/>
  <c r="H180" i="1"/>
  <c r="Z180" i="1"/>
  <c r="AM180" i="1"/>
  <c r="I181" i="1"/>
  <c r="AL182" i="1"/>
  <c r="AA182" i="1"/>
  <c r="AJ182" i="1"/>
  <c r="E184" i="1" a="1"/>
  <c r="E184" i="1" s="1"/>
  <c r="H184" i="1"/>
  <c r="Z184" i="1"/>
  <c r="AM184" i="1"/>
  <c r="I185" i="1"/>
  <c r="AL186" i="1"/>
  <c r="AA186" i="1"/>
  <c r="AJ186" i="1"/>
  <c r="E188" i="1" a="1"/>
  <c r="E188" i="1" s="1"/>
  <c r="H188" i="1"/>
  <c r="Z188" i="1"/>
  <c r="AM188" i="1"/>
  <c r="I189" i="1"/>
  <c r="AL190" i="1"/>
  <c r="AA190" i="1"/>
  <c r="AJ190" i="1"/>
  <c r="E192" i="1" a="1"/>
  <c r="E192" i="1" s="1"/>
  <c r="H192" i="1"/>
  <c r="Z192" i="1"/>
  <c r="AM192" i="1"/>
  <c r="I193" i="1"/>
  <c r="AL194" i="1"/>
  <c r="AA194" i="1"/>
  <c r="AJ194" i="1"/>
  <c r="F196" i="1" a="1"/>
  <c r="F196" i="1" s="1"/>
  <c r="G196" i="1"/>
  <c r="Z197" i="1"/>
  <c r="H198" i="1"/>
  <c r="E198" i="1" a="1"/>
  <c r="E198" i="1" s="1"/>
  <c r="G198" i="1"/>
  <c r="AL198" i="1"/>
  <c r="AA198" i="1"/>
  <c r="AM198" i="1"/>
  <c r="Z198" i="1"/>
  <c r="AJ198" i="1"/>
  <c r="E199" i="1" a="1"/>
  <c r="E199" i="1" s="1"/>
  <c r="AL199" i="1"/>
  <c r="AA199" i="1"/>
  <c r="AB199" i="1"/>
  <c r="AM199" i="1"/>
  <c r="Z199" i="1"/>
  <c r="AJ199" i="1"/>
  <c r="E200" i="1" a="1"/>
  <c r="E200" i="1" s="1"/>
  <c r="H201" i="1"/>
  <c r="F202" i="1" a="1"/>
  <c r="F202" i="1" s="1"/>
  <c r="I203" i="1"/>
  <c r="H203" i="1"/>
  <c r="E203" i="1" a="1"/>
  <c r="E203" i="1" s="1"/>
  <c r="F208" i="1" a="1"/>
  <c r="F208" i="1" s="1"/>
  <c r="G209" i="1"/>
  <c r="F216" i="1" a="1"/>
  <c r="F216" i="1" s="1"/>
  <c r="G217" i="1"/>
  <c r="F224" i="1" a="1"/>
  <c r="F224" i="1" s="1"/>
  <c r="G225" i="1"/>
  <c r="F232" i="1" a="1"/>
  <c r="F232" i="1" s="1"/>
  <c r="G233" i="1"/>
  <c r="F240" i="1" a="1"/>
  <c r="F240" i="1" s="1"/>
  <c r="E241" i="1" a="1"/>
  <c r="E241" i="1" s="1"/>
  <c r="I242" i="1"/>
  <c r="AL243" i="1"/>
  <c r="AA243" i="1"/>
  <c r="AB243" i="1"/>
  <c r="AM243" i="1"/>
  <c r="Z243" i="1"/>
  <c r="AK243" i="1"/>
  <c r="Y243" i="1"/>
  <c r="AJ243" i="1"/>
  <c r="H246" i="1"/>
  <c r="I247" i="1"/>
  <c r="H247" i="1"/>
  <c r="E247" i="1" a="1"/>
  <c r="E247" i="1" s="1"/>
  <c r="I244" i="1"/>
  <c r="G247" i="1"/>
  <c r="D247" i="1" a="1"/>
  <c r="D247" i="1" s="1"/>
  <c r="I245" i="1"/>
  <c r="H244" i="1"/>
  <c r="E244" i="1" a="1"/>
  <c r="E244" i="1" s="1"/>
  <c r="D248" i="1" a="1"/>
  <c r="D248" i="1" s="1"/>
  <c r="E249" i="1" a="1"/>
  <c r="E249" i="1" s="1"/>
  <c r="I250" i="1"/>
  <c r="AL251" i="1"/>
  <c r="AA251" i="1"/>
  <c r="AB251" i="1"/>
  <c r="AM251" i="1"/>
  <c r="Z251" i="1"/>
  <c r="AK251" i="1"/>
  <c r="Y251" i="1"/>
  <c r="AJ251" i="1"/>
  <c r="H254" i="1"/>
  <c r="I255" i="1"/>
  <c r="H255" i="1"/>
  <c r="E255" i="1" a="1"/>
  <c r="E255" i="1" s="1"/>
  <c r="I252" i="1"/>
  <c r="G255" i="1"/>
  <c r="D255" i="1" a="1"/>
  <c r="D255" i="1" s="1"/>
  <c r="I253" i="1"/>
  <c r="H252" i="1"/>
  <c r="E252" i="1" a="1"/>
  <c r="E252" i="1" s="1"/>
  <c r="I258" i="1"/>
  <c r="I259" i="1"/>
  <c r="H259" i="1"/>
  <c r="E259" i="1" a="1"/>
  <c r="E259" i="1" s="1"/>
  <c r="I256" i="1"/>
  <c r="G259" i="1"/>
  <c r="D259" i="1" a="1"/>
  <c r="D259" i="1" s="1"/>
  <c r="I257" i="1"/>
  <c r="H256" i="1"/>
  <c r="E256" i="1" a="1"/>
  <c r="E256" i="1" s="1"/>
  <c r="G264" i="1"/>
  <c r="H266" i="1"/>
  <c r="AL267" i="1"/>
  <c r="AA267" i="1"/>
  <c r="AB267" i="1"/>
  <c r="AM267" i="1"/>
  <c r="Z267" i="1"/>
  <c r="AK267" i="1"/>
  <c r="Y267" i="1"/>
  <c r="AJ267" i="1"/>
  <c r="F272" i="1" a="1"/>
  <c r="F272" i="1" s="1"/>
  <c r="V271" i="1"/>
  <c r="Q271" i="1" s="1"/>
  <c r="B270" i="3" s="1"/>
  <c r="V272" i="1"/>
  <c r="Q272" i="1" s="1"/>
  <c r="B271" i="3" s="1"/>
  <c r="G273" i="1"/>
  <c r="I275" i="1"/>
  <c r="H275" i="1"/>
  <c r="E275" i="1" a="1"/>
  <c r="E275" i="1" s="1"/>
  <c r="G274" i="1"/>
  <c r="D274" i="1" a="1"/>
  <c r="D274" i="1" s="1"/>
  <c r="I272" i="1"/>
  <c r="G275" i="1"/>
  <c r="D275" i="1" a="1"/>
  <c r="D275" i="1" s="1"/>
  <c r="H272" i="1"/>
  <c r="E272" i="1" a="1"/>
  <c r="E272" i="1" s="1"/>
  <c r="D276" i="1" a="1"/>
  <c r="D276" i="1" s="1"/>
  <c r="E277" i="1" a="1"/>
  <c r="E277" i="1" s="1"/>
  <c r="AM310" i="1"/>
  <c r="AB310" i="1"/>
  <c r="G309" i="1"/>
  <c r="AL310" i="1"/>
  <c r="AA310" i="1"/>
  <c r="Z310" i="1"/>
  <c r="G310" i="1"/>
  <c r="Y310" i="1"/>
  <c r="AK310" i="1"/>
  <c r="AJ310" i="1"/>
  <c r="E319" i="1" a="1"/>
  <c r="E319" i="1" s="1"/>
  <c r="D317" i="1" a="1"/>
  <c r="D317" i="1" s="1"/>
  <c r="H319" i="1"/>
  <c r="G319" i="1"/>
  <c r="D318" i="1" a="1"/>
  <c r="D318" i="1" s="1"/>
  <c r="H318" i="1"/>
  <c r="H317" i="1"/>
  <c r="D314" i="1" a="1"/>
  <c r="D314" i="1" s="1"/>
  <c r="D319" i="1" a="1"/>
  <c r="D319" i="1" s="1"/>
  <c r="G318" i="1"/>
  <c r="E317" i="1" a="1"/>
  <c r="E317" i="1" s="1"/>
  <c r="H314" i="1"/>
  <c r="H313" i="1"/>
  <c r="AM333" i="1"/>
  <c r="AB333" i="1"/>
  <c r="G333" i="1"/>
  <c r="AL333" i="1"/>
  <c r="AA333" i="1"/>
  <c r="Z333" i="1"/>
  <c r="Y333" i="1"/>
  <c r="H333" i="1"/>
  <c r="AK333" i="1"/>
  <c r="G332" i="1"/>
  <c r="AJ333" i="1"/>
  <c r="AM349" i="1"/>
  <c r="AB349" i="1"/>
  <c r="G349" i="1"/>
  <c r="AL349" i="1"/>
  <c r="AA349" i="1"/>
  <c r="Z349" i="1"/>
  <c r="Y349" i="1"/>
  <c r="H349" i="1"/>
  <c r="AK349" i="1"/>
  <c r="G348" i="1"/>
  <c r="AJ349" i="1"/>
  <c r="AM420" i="1"/>
  <c r="AL420" i="1"/>
  <c r="AK420" i="1"/>
  <c r="AJ420" i="1"/>
  <c r="AM673" i="1"/>
  <c r="AL673" i="1"/>
  <c r="AK673" i="1"/>
  <c r="AJ673" i="1"/>
  <c r="AL678" i="1"/>
  <c r="AK678" i="1"/>
  <c r="AM678" i="1"/>
  <c r="AJ678" i="1"/>
  <c r="AM689" i="1"/>
  <c r="AL689" i="1"/>
  <c r="AK689" i="1"/>
  <c r="AJ689" i="1"/>
  <c r="AL694" i="1"/>
  <c r="AK694" i="1"/>
  <c r="AM694" i="1"/>
  <c r="AJ694" i="1"/>
  <c r="I136" i="1"/>
  <c r="AL137" i="1"/>
  <c r="AA137" i="1"/>
  <c r="AJ137" i="1"/>
  <c r="D138" i="1" a="1"/>
  <c r="D138" i="1" s="1"/>
  <c r="I140" i="1"/>
  <c r="AL141" i="1"/>
  <c r="AA141" i="1"/>
  <c r="AJ141" i="1"/>
  <c r="I144" i="1"/>
  <c r="AL145" i="1"/>
  <c r="AA145" i="1"/>
  <c r="AJ145" i="1"/>
  <c r="I148" i="1"/>
  <c r="AL149" i="1"/>
  <c r="AA149" i="1"/>
  <c r="AJ149" i="1"/>
  <c r="I152" i="1"/>
  <c r="AL153" i="1"/>
  <c r="AA153" i="1"/>
  <c r="AJ153" i="1"/>
  <c r="I156" i="1"/>
  <c r="AL157" i="1"/>
  <c r="AA157" i="1"/>
  <c r="AJ157" i="1"/>
  <c r="I160" i="1"/>
  <c r="AL161" i="1"/>
  <c r="AA161" i="1"/>
  <c r="AJ161" i="1"/>
  <c r="I164" i="1"/>
  <c r="AL165" i="1"/>
  <c r="AA165" i="1"/>
  <c r="AJ165" i="1"/>
  <c r="I168" i="1"/>
  <c r="AL169" i="1"/>
  <c r="AA169" i="1"/>
  <c r="AJ169" i="1"/>
  <c r="I172" i="1"/>
  <c r="AL173" i="1"/>
  <c r="AA173" i="1"/>
  <c r="AJ173" i="1"/>
  <c r="I176" i="1"/>
  <c r="AL177" i="1"/>
  <c r="AA177" i="1"/>
  <c r="AJ177" i="1"/>
  <c r="I180" i="1"/>
  <c r="AL181" i="1"/>
  <c r="AA181" i="1"/>
  <c r="AJ181" i="1"/>
  <c r="I184" i="1"/>
  <c r="AL185" i="1"/>
  <c r="AA185" i="1"/>
  <c r="AJ185" i="1"/>
  <c r="I188" i="1"/>
  <c r="AL189" i="1"/>
  <c r="AA189" i="1"/>
  <c r="AJ189" i="1"/>
  <c r="I192" i="1"/>
  <c r="AL193" i="1"/>
  <c r="AA193" i="1"/>
  <c r="AJ193" i="1"/>
  <c r="AL195" i="1"/>
  <c r="AA195" i="1"/>
  <c r="AB195" i="1"/>
  <c r="AJ195" i="1"/>
  <c r="D196" i="1" a="1"/>
  <c r="D196" i="1" s="1"/>
  <c r="H196" i="1"/>
  <c r="G197" i="1"/>
  <c r="D197" i="1" a="1"/>
  <c r="D197" i="1" s="1"/>
  <c r="H197" i="1"/>
  <c r="D198" i="1" a="1"/>
  <c r="D198" i="1" s="1"/>
  <c r="I198" i="1"/>
  <c r="AK198" i="1"/>
  <c r="AK199" i="1"/>
  <c r="G200" i="1"/>
  <c r="G201" i="1"/>
  <c r="I201" i="1"/>
  <c r="D203" i="1" a="1"/>
  <c r="D203" i="1" s="1"/>
  <c r="V203" i="1"/>
  <c r="Q203" i="1" s="1"/>
  <c r="B202" i="3" s="1"/>
  <c r="AL203" i="1"/>
  <c r="AA203" i="1"/>
  <c r="AB203" i="1"/>
  <c r="AM203" i="1"/>
  <c r="Z203" i="1"/>
  <c r="AK203" i="1"/>
  <c r="AJ203" i="1"/>
  <c r="H206" i="1"/>
  <c r="I207" i="1"/>
  <c r="H207" i="1"/>
  <c r="E207" i="1" a="1"/>
  <c r="E207" i="1" s="1"/>
  <c r="G207" i="1"/>
  <c r="D207" i="1" a="1"/>
  <c r="D207" i="1" s="1"/>
  <c r="I205" i="1"/>
  <c r="H204" i="1"/>
  <c r="E204" i="1" a="1"/>
  <c r="E204" i="1" s="1"/>
  <c r="AL211" i="1"/>
  <c r="AA211" i="1"/>
  <c r="AB211" i="1"/>
  <c r="AM211" i="1"/>
  <c r="Z211" i="1"/>
  <c r="AK211" i="1"/>
  <c r="Y211" i="1"/>
  <c r="AJ211" i="1"/>
  <c r="H214" i="1"/>
  <c r="I215" i="1"/>
  <c r="H215" i="1"/>
  <c r="E215" i="1" a="1"/>
  <c r="E215" i="1" s="1"/>
  <c r="G215" i="1"/>
  <c r="D215" i="1" a="1"/>
  <c r="D215" i="1" s="1"/>
  <c r="I213" i="1"/>
  <c r="H212" i="1"/>
  <c r="E212" i="1" a="1"/>
  <c r="E212" i="1" s="1"/>
  <c r="AL219" i="1"/>
  <c r="AA219" i="1"/>
  <c r="AB219" i="1"/>
  <c r="AM219" i="1"/>
  <c r="Z219" i="1"/>
  <c r="AK219" i="1"/>
  <c r="Y219" i="1"/>
  <c r="AJ219" i="1"/>
  <c r="H222" i="1"/>
  <c r="I223" i="1"/>
  <c r="H223" i="1"/>
  <c r="E223" i="1" a="1"/>
  <c r="E223" i="1" s="1"/>
  <c r="G223" i="1"/>
  <c r="D223" i="1" a="1"/>
  <c r="D223" i="1" s="1"/>
  <c r="I221" i="1"/>
  <c r="H220" i="1"/>
  <c r="E220" i="1" a="1"/>
  <c r="E220" i="1" s="1"/>
  <c r="AL227" i="1"/>
  <c r="AA227" i="1"/>
  <c r="AB227" i="1"/>
  <c r="AM227" i="1"/>
  <c r="Z227" i="1"/>
  <c r="AK227" i="1"/>
  <c r="Y227" i="1"/>
  <c r="AJ227" i="1"/>
  <c r="H230" i="1"/>
  <c r="I231" i="1"/>
  <c r="H231" i="1"/>
  <c r="E231" i="1" a="1"/>
  <c r="E231" i="1" s="1"/>
  <c r="G231" i="1"/>
  <c r="D231" i="1" a="1"/>
  <c r="D231" i="1" s="1"/>
  <c r="I229" i="1"/>
  <c r="H228" i="1"/>
  <c r="E228" i="1" a="1"/>
  <c r="E228" i="1" s="1"/>
  <c r="AL235" i="1"/>
  <c r="AA235" i="1"/>
  <c r="AB235" i="1"/>
  <c r="AM235" i="1"/>
  <c r="Z235" i="1"/>
  <c r="AK235" i="1"/>
  <c r="Y235" i="1"/>
  <c r="AJ235" i="1"/>
  <c r="H238" i="1"/>
  <c r="I239" i="1"/>
  <c r="H239" i="1"/>
  <c r="E239" i="1" a="1"/>
  <c r="E239" i="1" s="1"/>
  <c r="G239" i="1"/>
  <c r="D239" i="1" a="1"/>
  <c r="D239" i="1" s="1"/>
  <c r="I237" i="1"/>
  <c r="H236" i="1"/>
  <c r="E236" i="1" a="1"/>
  <c r="E236" i="1" s="1"/>
  <c r="D240" i="1" a="1"/>
  <c r="D240" i="1" s="1"/>
  <c r="F244" i="1" a="1"/>
  <c r="F244" i="1" s="1"/>
  <c r="G245" i="1"/>
  <c r="F247" i="1" a="1"/>
  <c r="F247" i="1" s="1"/>
  <c r="G248" i="1"/>
  <c r="F252" i="1" a="1"/>
  <c r="F252" i="1" s="1"/>
  <c r="G253" i="1"/>
  <c r="G256" i="1"/>
  <c r="H262" i="1"/>
  <c r="AL263" i="1"/>
  <c r="AA263" i="1"/>
  <c r="AB263" i="1"/>
  <c r="AM263" i="1"/>
  <c r="Z263" i="1"/>
  <c r="AK263" i="1"/>
  <c r="Y263" i="1"/>
  <c r="AJ263" i="1"/>
  <c r="F268" i="1" a="1"/>
  <c r="F268" i="1" s="1"/>
  <c r="G269" i="1"/>
  <c r="I271" i="1"/>
  <c r="H271" i="1"/>
  <c r="E271" i="1" a="1"/>
  <c r="E271" i="1" s="1"/>
  <c r="G270" i="1"/>
  <c r="D270" i="1" a="1"/>
  <c r="D270" i="1" s="1"/>
  <c r="I268" i="1"/>
  <c r="G271" i="1"/>
  <c r="D271" i="1" a="1"/>
  <c r="D271" i="1" s="1"/>
  <c r="H268" i="1"/>
  <c r="E268" i="1" a="1"/>
  <c r="E268" i="1" s="1"/>
  <c r="E273" i="1" a="1"/>
  <c r="E273" i="1" s="1"/>
  <c r="G276" i="1"/>
  <c r="H277" i="1"/>
  <c r="AL282" i="1"/>
  <c r="AA282" i="1"/>
  <c r="AK282" i="1"/>
  <c r="Z282" i="1"/>
  <c r="AB282" i="1"/>
  <c r="Y282" i="1"/>
  <c r="AM282" i="1"/>
  <c r="AJ282" i="1"/>
  <c r="I285" i="1"/>
  <c r="F285" i="1" a="1"/>
  <c r="F285" i="1" s="1"/>
  <c r="D285" i="1" a="1"/>
  <c r="D285" i="1" s="1"/>
  <c r="G285" i="1"/>
  <c r="G284" i="1"/>
  <c r="E285" i="1" a="1"/>
  <c r="E285" i="1" s="1"/>
  <c r="G283" i="1"/>
  <c r="AL294" i="1"/>
  <c r="AA294" i="1"/>
  <c r="AK294" i="1"/>
  <c r="Z294" i="1"/>
  <c r="AB294" i="1"/>
  <c r="Y294" i="1"/>
  <c r="AM294" i="1"/>
  <c r="AJ294" i="1"/>
  <c r="E310" i="1" a="1"/>
  <c r="E310" i="1" s="1"/>
  <c r="E330" i="1" a="1"/>
  <c r="E330" i="1" s="1"/>
  <c r="E340" i="1" a="1"/>
  <c r="E340" i="1" s="1"/>
  <c r="D339" i="1" a="1"/>
  <c r="D339" i="1" s="1"/>
  <c r="H340" i="1"/>
  <c r="G340" i="1"/>
  <c r="E339" i="1" a="1"/>
  <c r="E339" i="1" s="1"/>
  <c r="G338" i="1"/>
  <c r="E337" i="1" a="1"/>
  <c r="E337" i="1" s="1"/>
  <c r="E335" i="1" a="1"/>
  <c r="E335" i="1" s="1"/>
  <c r="D340" i="1" a="1"/>
  <c r="D340" i="1" s="1"/>
  <c r="G334" i="1"/>
  <c r="E333" i="1" a="1"/>
  <c r="E333" i="1" s="1"/>
  <c r="E331" i="1" a="1"/>
  <c r="E331" i="1" s="1"/>
  <c r="E354" i="1" a="1"/>
  <c r="E354" i="1" s="1"/>
  <c r="D353" i="1" a="1"/>
  <c r="D353" i="1" s="1"/>
  <c r="H354" i="1"/>
  <c r="G354" i="1"/>
  <c r="E353" i="1" a="1"/>
  <c r="E353" i="1" s="1"/>
  <c r="G352" i="1"/>
  <c r="E351" i="1" a="1"/>
  <c r="E351" i="1" s="1"/>
  <c r="D354" i="1" a="1"/>
  <c r="D354" i="1" s="1"/>
  <c r="G350" i="1"/>
  <c r="E349" i="1" a="1"/>
  <c r="E349" i="1" s="1"/>
  <c r="E347" i="1" a="1"/>
  <c r="E347" i="1" s="1"/>
  <c r="E345" i="1" a="1"/>
  <c r="E345" i="1" s="1"/>
  <c r="G361" i="1"/>
  <c r="D366" i="1" a="1"/>
  <c r="D366" i="1" s="1"/>
  <c r="D367" i="1" a="1"/>
  <c r="D367" i="1" s="1"/>
  <c r="D365" i="1" a="1"/>
  <c r="D365" i="1" s="1"/>
  <c r="G367" i="1"/>
  <c r="D361" i="1" a="1"/>
  <c r="D361" i="1" s="1"/>
  <c r="AL370" i="1"/>
  <c r="AA370" i="1"/>
  <c r="AK370" i="1"/>
  <c r="Z370" i="1"/>
  <c r="AB370" i="1"/>
  <c r="Y370" i="1"/>
  <c r="G370" i="1"/>
  <c r="AM370" i="1"/>
  <c r="AJ370" i="1"/>
  <c r="AM436" i="1"/>
  <c r="AL436" i="1"/>
  <c r="AK436" i="1"/>
  <c r="AJ436" i="1"/>
  <c r="AK1224" i="1"/>
  <c r="AM1224" i="1"/>
  <c r="AL1224" i="1"/>
  <c r="AJ1224" i="1"/>
  <c r="AL136" i="1"/>
  <c r="AA136" i="1"/>
  <c r="AJ136" i="1"/>
  <c r="AL140" i="1"/>
  <c r="AA140" i="1"/>
  <c r="AJ140" i="1"/>
  <c r="AL144" i="1"/>
  <c r="AA144" i="1"/>
  <c r="AJ144" i="1"/>
  <c r="AL148" i="1"/>
  <c r="AA148" i="1"/>
  <c r="AJ148" i="1"/>
  <c r="AL152" i="1"/>
  <c r="AA152" i="1"/>
  <c r="AJ152" i="1"/>
  <c r="AL156" i="1"/>
  <c r="AA156" i="1"/>
  <c r="AJ156" i="1"/>
  <c r="AL160" i="1"/>
  <c r="AA160" i="1"/>
  <c r="AJ160" i="1"/>
  <c r="AL164" i="1"/>
  <c r="AA164" i="1"/>
  <c r="AJ164" i="1"/>
  <c r="AL168" i="1"/>
  <c r="AA168" i="1"/>
  <c r="AJ168" i="1"/>
  <c r="AL172" i="1"/>
  <c r="AA172" i="1"/>
  <c r="AJ172" i="1"/>
  <c r="AL176" i="1"/>
  <c r="AA176" i="1"/>
  <c r="AJ176" i="1"/>
  <c r="AL180" i="1"/>
  <c r="AA180" i="1"/>
  <c r="AJ180" i="1"/>
  <c r="AL184" i="1"/>
  <c r="AA184" i="1"/>
  <c r="AJ184" i="1"/>
  <c r="AL188" i="1"/>
  <c r="AA188" i="1"/>
  <c r="AJ188" i="1"/>
  <c r="AL192" i="1"/>
  <c r="AA192" i="1"/>
  <c r="AJ192" i="1"/>
  <c r="AL197" i="1"/>
  <c r="AA197" i="1"/>
  <c r="AK197" i="1"/>
  <c r="Y197" i="1"/>
  <c r="AJ197" i="1"/>
  <c r="I199" i="1"/>
  <c r="H199" i="1"/>
  <c r="G199" i="1"/>
  <c r="F200" i="1" a="1"/>
  <c r="F200" i="1" s="1"/>
  <c r="H202" i="1"/>
  <c r="E202" i="1" a="1"/>
  <c r="E202" i="1" s="1"/>
  <c r="G202" i="1"/>
  <c r="D202" i="1" a="1"/>
  <c r="D202" i="1" s="1"/>
  <c r="I200" i="1"/>
  <c r="F204" i="1" a="1"/>
  <c r="F204" i="1" s="1"/>
  <c r="G205" i="1"/>
  <c r="F212" i="1" a="1"/>
  <c r="F212" i="1" s="1"/>
  <c r="G213" i="1"/>
  <c r="F220" i="1" a="1"/>
  <c r="F220" i="1" s="1"/>
  <c r="G221" i="1"/>
  <c r="F228" i="1" a="1"/>
  <c r="F228" i="1" s="1"/>
  <c r="G229" i="1"/>
  <c r="F236" i="1" a="1"/>
  <c r="F236" i="1" s="1"/>
  <c r="G237" i="1"/>
  <c r="H242" i="1"/>
  <c r="I243" i="1"/>
  <c r="H243" i="1"/>
  <c r="E243" i="1" a="1"/>
  <c r="E243" i="1" s="1"/>
  <c r="I240" i="1"/>
  <c r="G243" i="1"/>
  <c r="D243" i="1" a="1"/>
  <c r="D243" i="1" s="1"/>
  <c r="I241" i="1"/>
  <c r="H240" i="1"/>
  <c r="E240" i="1" a="1"/>
  <c r="E240" i="1" s="1"/>
  <c r="AL247" i="1"/>
  <c r="AA247" i="1"/>
  <c r="AB247" i="1"/>
  <c r="AM247" i="1"/>
  <c r="Z247" i="1"/>
  <c r="AK247" i="1"/>
  <c r="Y247" i="1"/>
  <c r="AJ247" i="1"/>
  <c r="H250" i="1"/>
  <c r="I251" i="1"/>
  <c r="H251" i="1"/>
  <c r="E251" i="1" a="1"/>
  <c r="E251" i="1" s="1"/>
  <c r="I248" i="1"/>
  <c r="G251" i="1"/>
  <c r="D251" i="1" a="1"/>
  <c r="D251" i="1" s="1"/>
  <c r="I249" i="1"/>
  <c r="H248" i="1"/>
  <c r="E248" i="1" a="1"/>
  <c r="E248" i="1" s="1"/>
  <c r="AL255" i="1"/>
  <c r="AA255" i="1"/>
  <c r="AB255" i="1"/>
  <c r="AM255" i="1"/>
  <c r="Z255" i="1"/>
  <c r="AK255" i="1"/>
  <c r="Y255" i="1"/>
  <c r="AJ255" i="1"/>
  <c r="H258" i="1"/>
  <c r="AL259" i="1"/>
  <c r="AA259" i="1"/>
  <c r="AB259" i="1"/>
  <c r="AM259" i="1"/>
  <c r="Z259" i="1"/>
  <c r="AK259" i="1"/>
  <c r="Y259" i="1"/>
  <c r="AJ259" i="1"/>
  <c r="F264" i="1" a="1"/>
  <c r="F264" i="1" s="1"/>
  <c r="G265" i="1"/>
  <c r="I267" i="1"/>
  <c r="H267" i="1"/>
  <c r="E267" i="1" a="1"/>
  <c r="E267" i="1" s="1"/>
  <c r="D266" i="1" a="1"/>
  <c r="D266" i="1" s="1"/>
  <c r="I264" i="1"/>
  <c r="G267" i="1"/>
  <c r="D267" i="1" a="1"/>
  <c r="D267" i="1" s="1"/>
  <c r="H264" i="1"/>
  <c r="E264" i="1" a="1"/>
  <c r="E264" i="1" s="1"/>
  <c r="H274" i="1"/>
  <c r="AL275" i="1"/>
  <c r="AA275" i="1"/>
  <c r="AB275" i="1"/>
  <c r="AM275" i="1"/>
  <c r="Z275" i="1"/>
  <c r="AK275" i="1"/>
  <c r="Y275" i="1"/>
  <c r="AJ275" i="1"/>
  <c r="AL278" i="1"/>
  <c r="AA278" i="1"/>
  <c r="AK278" i="1"/>
  <c r="Z278" i="1"/>
  <c r="AB278" i="1"/>
  <c r="Y278" i="1"/>
  <c r="I276" i="1"/>
  <c r="AM278" i="1"/>
  <c r="H276" i="1"/>
  <c r="AJ278" i="1"/>
  <c r="I281" i="1"/>
  <c r="F281" i="1" a="1"/>
  <c r="F281" i="1" s="1"/>
  <c r="D281" i="1" a="1"/>
  <c r="D281" i="1" s="1"/>
  <c r="G281" i="1"/>
  <c r="G280" i="1"/>
  <c r="E281" i="1" a="1"/>
  <c r="E281" i="1" s="1"/>
  <c r="G279" i="1"/>
  <c r="E276" i="1" a="1"/>
  <c r="E276" i="1" s="1"/>
  <c r="AL290" i="1"/>
  <c r="AA290" i="1"/>
  <c r="AK290" i="1"/>
  <c r="Z290" i="1"/>
  <c r="AB290" i="1"/>
  <c r="Y290" i="1"/>
  <c r="AM290" i="1"/>
  <c r="AJ290" i="1"/>
  <c r="I293" i="1"/>
  <c r="F293" i="1" a="1"/>
  <c r="F293" i="1" s="1"/>
  <c r="D293" i="1" a="1"/>
  <c r="D293" i="1" s="1"/>
  <c r="G293" i="1"/>
  <c r="G292" i="1"/>
  <c r="E293" i="1" a="1"/>
  <c r="E293" i="1" s="1"/>
  <c r="G291" i="1"/>
  <c r="V297" i="1"/>
  <c r="Q297" i="1" s="1"/>
  <c r="B296" i="3" s="1"/>
  <c r="V298" i="1"/>
  <c r="Q298" i="1" s="1"/>
  <c r="B297" i="3" s="1"/>
  <c r="H300" i="1"/>
  <c r="G300" i="1"/>
  <c r="D300" i="1" a="1"/>
  <c r="D300" i="1" s="1"/>
  <c r="E300" i="1" a="1"/>
  <c r="E300" i="1" s="1"/>
  <c r="E342" i="1" a="1"/>
  <c r="E342" i="1" s="1"/>
  <c r="D341" i="1" a="1"/>
  <c r="D341" i="1" s="1"/>
  <c r="H342" i="1"/>
  <c r="G342" i="1"/>
  <c r="E341" i="1" a="1"/>
  <c r="E341" i="1" s="1"/>
  <c r="D342" i="1" a="1"/>
  <c r="D342" i="1" s="1"/>
  <c r="AM345" i="1"/>
  <c r="AB345" i="1"/>
  <c r="G345" i="1"/>
  <c r="AL345" i="1"/>
  <c r="AA345" i="1"/>
  <c r="Z345" i="1"/>
  <c r="Y345" i="1"/>
  <c r="H345" i="1"/>
  <c r="AK345" i="1"/>
  <c r="H343" i="1"/>
  <c r="AJ345" i="1"/>
  <c r="G356" i="1"/>
  <c r="D355" i="1" a="1"/>
  <c r="D355" i="1" s="1"/>
  <c r="E355" i="1" a="1"/>
  <c r="E355" i="1" s="1"/>
  <c r="D356" i="1" a="1"/>
  <c r="D356" i="1" s="1"/>
  <c r="AM388" i="1"/>
  <c r="AL388" i="1"/>
  <c r="AK388" i="1"/>
  <c r="AJ388" i="1"/>
  <c r="AM452" i="1"/>
  <c r="AL452" i="1"/>
  <c r="AK452" i="1"/>
  <c r="AJ452" i="1"/>
  <c r="AK1288" i="1"/>
  <c r="AM1288" i="1"/>
  <c r="AL1288" i="1"/>
  <c r="AJ1288" i="1"/>
  <c r="F206" i="1" a="1"/>
  <c r="F206" i="1" s="1"/>
  <c r="AL206" i="1"/>
  <c r="AA206" i="1"/>
  <c r="AJ206" i="1"/>
  <c r="F210" i="1" a="1"/>
  <c r="F210" i="1" s="1"/>
  <c r="AL210" i="1"/>
  <c r="AA210" i="1"/>
  <c r="AJ210" i="1"/>
  <c r="F214" i="1" a="1"/>
  <c r="F214" i="1" s="1"/>
  <c r="AL214" i="1"/>
  <c r="AA214" i="1"/>
  <c r="AJ214" i="1"/>
  <c r="F218" i="1" a="1"/>
  <c r="F218" i="1" s="1"/>
  <c r="AL218" i="1"/>
  <c r="AA218" i="1"/>
  <c r="AJ218" i="1"/>
  <c r="F222" i="1" a="1"/>
  <c r="F222" i="1" s="1"/>
  <c r="AL222" i="1"/>
  <c r="AA222" i="1"/>
  <c r="AJ222" i="1"/>
  <c r="F226" i="1" a="1"/>
  <c r="F226" i="1" s="1"/>
  <c r="AL226" i="1"/>
  <c r="AA226" i="1"/>
  <c r="AJ226" i="1"/>
  <c r="F230" i="1" a="1"/>
  <c r="F230" i="1" s="1"/>
  <c r="AL230" i="1"/>
  <c r="AA230" i="1"/>
  <c r="AJ230" i="1"/>
  <c r="F234" i="1" a="1"/>
  <c r="F234" i="1" s="1"/>
  <c r="AL234" i="1"/>
  <c r="AA234" i="1"/>
  <c r="AJ234" i="1"/>
  <c r="F238" i="1" a="1"/>
  <c r="F238" i="1" s="1"/>
  <c r="AL238" i="1"/>
  <c r="AA238" i="1"/>
  <c r="AJ238" i="1"/>
  <c r="F242" i="1" a="1"/>
  <c r="F242" i="1" s="1"/>
  <c r="AL242" i="1"/>
  <c r="AA242" i="1"/>
  <c r="AJ242" i="1"/>
  <c r="F246" i="1" a="1"/>
  <c r="F246" i="1" s="1"/>
  <c r="AL246" i="1"/>
  <c r="AA246" i="1"/>
  <c r="AJ246" i="1"/>
  <c r="F250" i="1" a="1"/>
  <c r="F250" i="1" s="1"/>
  <c r="AL250" i="1"/>
  <c r="AA250" i="1"/>
  <c r="AJ250" i="1"/>
  <c r="F254" i="1" a="1"/>
  <c r="F254" i="1" s="1"/>
  <c r="AL254" i="1"/>
  <c r="AA254" i="1"/>
  <c r="AJ254" i="1"/>
  <c r="F258" i="1" a="1"/>
  <c r="F258" i="1" s="1"/>
  <c r="AL258" i="1"/>
  <c r="AA258" i="1"/>
  <c r="AJ258" i="1"/>
  <c r="I261" i="1"/>
  <c r="F262" i="1" a="1"/>
  <c r="F262" i="1" s="1"/>
  <c r="AL262" i="1"/>
  <c r="AA262" i="1"/>
  <c r="AJ262" i="1"/>
  <c r="I265" i="1"/>
  <c r="F266" i="1" a="1"/>
  <c r="F266" i="1" s="1"/>
  <c r="AL266" i="1"/>
  <c r="AA266" i="1"/>
  <c r="AJ266" i="1"/>
  <c r="I269" i="1"/>
  <c r="F270" i="1" a="1"/>
  <c r="F270" i="1" s="1"/>
  <c r="AL270" i="1"/>
  <c r="AA270" i="1"/>
  <c r="AJ270" i="1"/>
  <c r="I273" i="1"/>
  <c r="F274" i="1" a="1"/>
  <c r="F274" i="1" s="1"/>
  <c r="AL274" i="1"/>
  <c r="AA274" i="1"/>
  <c r="AJ274" i="1"/>
  <c r="I278" i="1"/>
  <c r="F278" i="1" a="1"/>
  <c r="F278" i="1" s="1"/>
  <c r="D278" i="1" a="1"/>
  <c r="D278" i="1" s="1"/>
  <c r="H278" i="1"/>
  <c r="AL279" i="1"/>
  <c r="AA279" i="1"/>
  <c r="AK279" i="1"/>
  <c r="Z279" i="1"/>
  <c r="AJ279" i="1"/>
  <c r="I282" i="1"/>
  <c r="F282" i="1" a="1"/>
  <c r="F282" i="1" s="1"/>
  <c r="D282" i="1" a="1"/>
  <c r="D282" i="1" s="1"/>
  <c r="H282" i="1"/>
  <c r="AL283" i="1"/>
  <c r="AA283" i="1"/>
  <c r="AK283" i="1"/>
  <c r="Z283" i="1"/>
  <c r="AJ283" i="1"/>
  <c r="I286" i="1"/>
  <c r="F286" i="1" a="1"/>
  <c r="F286" i="1" s="1"/>
  <c r="D286" i="1" a="1"/>
  <c r="D286" i="1" s="1"/>
  <c r="H286" i="1"/>
  <c r="AL287" i="1"/>
  <c r="AA287" i="1"/>
  <c r="AK287" i="1"/>
  <c r="Z287" i="1"/>
  <c r="AJ287" i="1"/>
  <c r="I290" i="1"/>
  <c r="F290" i="1" a="1"/>
  <c r="F290" i="1" s="1"/>
  <c r="D290" i="1" a="1"/>
  <c r="D290" i="1" s="1"/>
  <c r="H290" i="1"/>
  <c r="AL291" i="1"/>
  <c r="AA291" i="1"/>
  <c r="AK291" i="1"/>
  <c r="Z291" i="1"/>
  <c r="AJ291" i="1"/>
  <c r="I294" i="1"/>
  <c r="F294" i="1" a="1"/>
  <c r="F294" i="1" s="1"/>
  <c r="D294" i="1" a="1"/>
  <c r="D294" i="1" s="1"/>
  <c r="H294" i="1"/>
  <c r="AL295" i="1"/>
  <c r="AA295" i="1"/>
  <c r="AK295" i="1"/>
  <c r="Z295" i="1"/>
  <c r="AJ295" i="1"/>
  <c r="E303" i="1" a="1"/>
  <c r="E303" i="1" s="1"/>
  <c r="D301" i="1" a="1"/>
  <c r="D301" i="1" s="1"/>
  <c r="H303" i="1"/>
  <c r="H304" i="1"/>
  <c r="G304" i="1"/>
  <c r="D304" i="1" a="1"/>
  <c r="D304" i="1" s="1"/>
  <c r="E307" i="1" a="1"/>
  <c r="E307" i="1" s="1"/>
  <c r="D305" i="1" a="1"/>
  <c r="D305" i="1" s="1"/>
  <c r="H307" i="1"/>
  <c r="H308" i="1"/>
  <c r="G308" i="1"/>
  <c r="D308" i="1" a="1"/>
  <c r="D308" i="1" s="1"/>
  <c r="E314" i="1" a="1"/>
  <c r="E314" i="1" s="1"/>
  <c r="AM314" i="1"/>
  <c r="AB314" i="1"/>
  <c r="G313" i="1"/>
  <c r="AL314" i="1"/>
  <c r="AA314" i="1"/>
  <c r="AJ314" i="1"/>
  <c r="AL315" i="1"/>
  <c r="AA315" i="1"/>
  <c r="AK315" i="1"/>
  <c r="Z315" i="1"/>
  <c r="AJ315" i="1"/>
  <c r="E323" i="1" a="1"/>
  <c r="E323" i="1" s="1"/>
  <c r="D321" i="1" a="1"/>
  <c r="D321" i="1" s="1"/>
  <c r="H323" i="1"/>
  <c r="H324" i="1"/>
  <c r="G324" i="1"/>
  <c r="D324" i="1" a="1"/>
  <c r="D324" i="1" s="1"/>
  <c r="E327" i="1" a="1"/>
  <c r="E327" i="1" s="1"/>
  <c r="D325" i="1" a="1"/>
  <c r="D325" i="1" s="1"/>
  <c r="H327" i="1"/>
  <c r="H328" i="1"/>
  <c r="G328" i="1"/>
  <c r="D328" i="1" a="1"/>
  <c r="D328" i="1" s="1"/>
  <c r="AM335" i="1"/>
  <c r="AB335" i="1"/>
  <c r="G335" i="1"/>
  <c r="AL335" i="1"/>
  <c r="AA335" i="1"/>
  <c r="AJ335" i="1"/>
  <c r="AM337" i="1"/>
  <c r="AB337" i="1"/>
  <c r="G337" i="1"/>
  <c r="AL337" i="1"/>
  <c r="AA337" i="1"/>
  <c r="AJ337" i="1"/>
  <c r="E344" i="1" a="1"/>
  <c r="E344" i="1" s="1"/>
  <c r="D343" i="1" a="1"/>
  <c r="D343" i="1" s="1"/>
  <c r="H344" i="1"/>
  <c r="AM351" i="1"/>
  <c r="AB351" i="1"/>
  <c r="G351" i="1"/>
  <c r="AL351" i="1"/>
  <c r="AA351" i="1"/>
  <c r="AJ351" i="1"/>
  <c r="D358" i="1" a="1"/>
  <c r="D358" i="1" s="1"/>
  <c r="D359" i="1" a="1"/>
  <c r="D359" i="1" s="1"/>
  <c r="AM363" i="1"/>
  <c r="AB363" i="1"/>
  <c r="AL363" i="1"/>
  <c r="AA363" i="1"/>
  <c r="AJ363" i="1"/>
  <c r="G365" i="1"/>
  <c r="G368" i="1"/>
  <c r="AM371" i="1"/>
  <c r="AB371" i="1"/>
  <c r="AL371" i="1"/>
  <c r="AA371" i="1"/>
  <c r="AJ371" i="1"/>
  <c r="G373" i="1"/>
  <c r="AL374" i="1"/>
  <c r="AA374" i="1"/>
  <c r="AK374" i="1"/>
  <c r="Z374" i="1"/>
  <c r="AJ374" i="1"/>
  <c r="AM400" i="1"/>
  <c r="AL400" i="1"/>
  <c r="AK400" i="1"/>
  <c r="AJ400" i="1"/>
  <c r="AM416" i="1"/>
  <c r="AL416" i="1"/>
  <c r="AK416" i="1"/>
  <c r="AJ416" i="1"/>
  <c r="AM432" i="1"/>
  <c r="AL432" i="1"/>
  <c r="AK432" i="1"/>
  <c r="AJ432" i="1"/>
  <c r="AM448" i="1"/>
  <c r="AL448" i="1"/>
  <c r="AK448" i="1"/>
  <c r="AJ448" i="1"/>
  <c r="AK1204" i="1"/>
  <c r="AM1204" i="1"/>
  <c r="AL1204" i="1"/>
  <c r="AJ1204" i="1"/>
  <c r="AK1268" i="1"/>
  <c r="AM1268" i="1"/>
  <c r="AL1268" i="1"/>
  <c r="AJ1268" i="1"/>
  <c r="AK1332" i="1"/>
  <c r="AM1332" i="1"/>
  <c r="AL1332" i="1"/>
  <c r="AJ1332" i="1"/>
  <c r="AM1396" i="1"/>
  <c r="AL1396" i="1"/>
  <c r="AK1396" i="1"/>
  <c r="AJ1396" i="1"/>
  <c r="AM1517" i="1"/>
  <c r="AK1517" i="1"/>
  <c r="AL1517" i="1"/>
  <c r="AJ1517" i="1"/>
  <c r="F201" i="1" a="1"/>
  <c r="F201" i="1" s="1"/>
  <c r="AL201" i="1"/>
  <c r="AA201" i="1"/>
  <c r="AJ201" i="1"/>
  <c r="I204" i="1"/>
  <c r="F205" i="1" a="1"/>
  <c r="F205" i="1" s="1"/>
  <c r="AL205" i="1"/>
  <c r="AA205" i="1"/>
  <c r="AJ205" i="1"/>
  <c r="D206" i="1" a="1"/>
  <c r="D206" i="1" s="1"/>
  <c r="G206" i="1"/>
  <c r="Y206" i="1"/>
  <c r="AK206" i="1"/>
  <c r="I208" i="1"/>
  <c r="F209" i="1" a="1"/>
  <c r="F209" i="1" s="1"/>
  <c r="AL209" i="1"/>
  <c r="AA209" i="1"/>
  <c r="AJ209" i="1"/>
  <c r="D210" i="1" a="1"/>
  <c r="D210" i="1" s="1"/>
  <c r="G210" i="1"/>
  <c r="Y210" i="1"/>
  <c r="AK210" i="1"/>
  <c r="I212" i="1"/>
  <c r="F213" i="1" a="1"/>
  <c r="F213" i="1" s="1"/>
  <c r="AL213" i="1"/>
  <c r="AA213" i="1"/>
  <c r="AJ213" i="1"/>
  <c r="D214" i="1" a="1"/>
  <c r="D214" i="1" s="1"/>
  <c r="G214" i="1"/>
  <c r="Y214" i="1"/>
  <c r="AK214" i="1"/>
  <c r="I216" i="1"/>
  <c r="F217" i="1" a="1"/>
  <c r="F217" i="1" s="1"/>
  <c r="AL217" i="1"/>
  <c r="AA217" i="1"/>
  <c r="AJ217" i="1"/>
  <c r="D218" i="1" a="1"/>
  <c r="D218" i="1" s="1"/>
  <c r="G218" i="1"/>
  <c r="Y218" i="1"/>
  <c r="AK218" i="1"/>
  <c r="I220" i="1"/>
  <c r="F221" i="1" a="1"/>
  <c r="F221" i="1" s="1"/>
  <c r="AL221" i="1"/>
  <c r="AA221" i="1"/>
  <c r="AJ221" i="1"/>
  <c r="D222" i="1" a="1"/>
  <c r="D222" i="1" s="1"/>
  <c r="G222" i="1"/>
  <c r="Y222" i="1"/>
  <c r="AK222" i="1"/>
  <c r="I224" i="1"/>
  <c r="F225" i="1" a="1"/>
  <c r="F225" i="1" s="1"/>
  <c r="AL225" i="1"/>
  <c r="AA225" i="1"/>
  <c r="AJ225" i="1"/>
  <c r="D226" i="1" a="1"/>
  <c r="D226" i="1" s="1"/>
  <c r="G226" i="1"/>
  <c r="Y226" i="1"/>
  <c r="AK226" i="1"/>
  <c r="I228" i="1"/>
  <c r="F229" i="1" a="1"/>
  <c r="F229" i="1" s="1"/>
  <c r="AL229" i="1"/>
  <c r="AA229" i="1"/>
  <c r="AJ229" i="1"/>
  <c r="D230" i="1" a="1"/>
  <c r="D230" i="1" s="1"/>
  <c r="G230" i="1"/>
  <c r="Y230" i="1"/>
  <c r="AK230" i="1"/>
  <c r="I232" i="1"/>
  <c r="F233" i="1" a="1"/>
  <c r="F233" i="1" s="1"/>
  <c r="AL233" i="1"/>
  <c r="AA233" i="1"/>
  <c r="AJ233" i="1"/>
  <c r="D234" i="1" a="1"/>
  <c r="D234" i="1" s="1"/>
  <c r="G234" i="1"/>
  <c r="Y234" i="1"/>
  <c r="AK234" i="1"/>
  <c r="I236" i="1"/>
  <c r="F237" i="1" a="1"/>
  <c r="F237" i="1" s="1"/>
  <c r="AL237" i="1"/>
  <c r="AA237" i="1"/>
  <c r="AJ237" i="1"/>
  <c r="D238" i="1" a="1"/>
  <c r="D238" i="1" s="1"/>
  <c r="G238" i="1"/>
  <c r="Y238" i="1"/>
  <c r="AK238" i="1"/>
  <c r="F241" i="1" a="1"/>
  <c r="F241" i="1" s="1"/>
  <c r="AL241" i="1"/>
  <c r="AA241" i="1"/>
  <c r="AJ241" i="1"/>
  <c r="D242" i="1" a="1"/>
  <c r="D242" i="1" s="1"/>
  <c r="G242" i="1"/>
  <c r="Y242" i="1"/>
  <c r="AK242" i="1"/>
  <c r="F245" i="1" a="1"/>
  <c r="F245" i="1" s="1"/>
  <c r="AL245" i="1"/>
  <c r="AA245" i="1"/>
  <c r="AJ245" i="1"/>
  <c r="D246" i="1" a="1"/>
  <c r="D246" i="1" s="1"/>
  <c r="G246" i="1"/>
  <c r="Y246" i="1"/>
  <c r="AK246" i="1"/>
  <c r="F249" i="1" a="1"/>
  <c r="F249" i="1" s="1"/>
  <c r="AL249" i="1"/>
  <c r="AA249" i="1"/>
  <c r="AJ249" i="1"/>
  <c r="D250" i="1" a="1"/>
  <c r="D250" i="1" s="1"/>
  <c r="G250" i="1"/>
  <c r="Y250" i="1"/>
  <c r="AK250" i="1"/>
  <c r="F253" i="1" a="1"/>
  <c r="F253" i="1" s="1"/>
  <c r="AL253" i="1"/>
  <c r="AA253" i="1"/>
  <c r="AJ253" i="1"/>
  <c r="D254" i="1" a="1"/>
  <c r="D254" i="1" s="1"/>
  <c r="G254" i="1"/>
  <c r="Y254" i="1"/>
  <c r="AK254" i="1"/>
  <c r="F257" i="1" a="1"/>
  <c r="F257" i="1" s="1"/>
  <c r="AL257" i="1"/>
  <c r="AA257" i="1"/>
  <c r="AJ257" i="1"/>
  <c r="D258" i="1" a="1"/>
  <c r="D258" i="1" s="1"/>
  <c r="G258" i="1"/>
  <c r="F261" i="1" a="1"/>
  <c r="F261" i="1" s="1"/>
  <c r="AL261" i="1"/>
  <c r="AA261" i="1"/>
  <c r="AJ261" i="1"/>
  <c r="G262" i="1"/>
  <c r="F265" i="1" a="1"/>
  <c r="F265" i="1" s="1"/>
  <c r="AL265" i="1"/>
  <c r="AA265" i="1"/>
  <c r="AJ265" i="1"/>
  <c r="G266" i="1"/>
  <c r="F269" i="1" a="1"/>
  <c r="F269" i="1" s="1"/>
  <c r="AL269" i="1"/>
  <c r="AA269" i="1"/>
  <c r="AJ269" i="1"/>
  <c r="F273" i="1" a="1"/>
  <c r="F273" i="1" s="1"/>
  <c r="AL273" i="1"/>
  <c r="AA273" i="1"/>
  <c r="AJ273" i="1"/>
  <c r="I277" i="1"/>
  <c r="F277" i="1" a="1"/>
  <c r="F277" i="1" s="1"/>
  <c r="E278" i="1" a="1"/>
  <c r="E278" i="1" s="1"/>
  <c r="I279" i="1"/>
  <c r="F279" i="1" a="1"/>
  <c r="F279" i="1" s="1"/>
  <c r="D279" i="1" a="1"/>
  <c r="D279" i="1" s="1"/>
  <c r="H279" i="1"/>
  <c r="AM279" i="1"/>
  <c r="AL280" i="1"/>
  <c r="AA280" i="1"/>
  <c r="AK280" i="1"/>
  <c r="Z280" i="1"/>
  <c r="AJ280" i="1"/>
  <c r="E282" i="1" a="1"/>
  <c r="E282" i="1" s="1"/>
  <c r="I283" i="1"/>
  <c r="F283" i="1" a="1"/>
  <c r="F283" i="1" s="1"/>
  <c r="D283" i="1" a="1"/>
  <c r="D283" i="1" s="1"/>
  <c r="H283" i="1"/>
  <c r="AM283" i="1"/>
  <c r="AL284" i="1"/>
  <c r="AA284" i="1"/>
  <c r="AK284" i="1"/>
  <c r="Z284" i="1"/>
  <c r="AJ284" i="1"/>
  <c r="E286" i="1" a="1"/>
  <c r="E286" i="1" s="1"/>
  <c r="I287" i="1"/>
  <c r="F287" i="1" a="1"/>
  <c r="F287" i="1" s="1"/>
  <c r="D287" i="1" a="1"/>
  <c r="D287" i="1" s="1"/>
  <c r="H287" i="1"/>
  <c r="AM287" i="1"/>
  <c r="AL288" i="1"/>
  <c r="AA288" i="1"/>
  <c r="AK288" i="1"/>
  <c r="Z288" i="1"/>
  <c r="AJ288" i="1"/>
  <c r="E290" i="1" a="1"/>
  <c r="E290" i="1" s="1"/>
  <c r="I291" i="1"/>
  <c r="F291" i="1" a="1"/>
  <c r="F291" i="1" s="1"/>
  <c r="D291" i="1" a="1"/>
  <c r="D291" i="1" s="1"/>
  <c r="H291" i="1"/>
  <c r="AM291" i="1"/>
  <c r="AL292" i="1"/>
  <c r="AA292" i="1"/>
  <c r="AK292" i="1"/>
  <c r="Z292" i="1"/>
  <c r="AJ292" i="1"/>
  <c r="E294" i="1" a="1"/>
  <c r="E294" i="1" s="1"/>
  <c r="I295" i="1"/>
  <c r="F295" i="1" a="1"/>
  <c r="F295" i="1" s="1"/>
  <c r="D295" i="1" a="1"/>
  <c r="D295" i="1" s="1"/>
  <c r="H295" i="1"/>
  <c r="AM295" i="1"/>
  <c r="E298" i="1" a="1"/>
  <c r="E298" i="1" s="1"/>
  <c r="AM298" i="1"/>
  <c r="AB298" i="1"/>
  <c r="G297" i="1"/>
  <c r="AL298" i="1"/>
  <c r="AA298" i="1"/>
  <c r="AJ298" i="1"/>
  <c r="AL299" i="1"/>
  <c r="AA299" i="1"/>
  <c r="AK299" i="1"/>
  <c r="Z299" i="1"/>
  <c r="AJ299" i="1"/>
  <c r="E301" i="1" a="1"/>
  <c r="E301" i="1" s="1"/>
  <c r="G302" i="1"/>
  <c r="V302" i="1"/>
  <c r="Q302" i="1" s="1"/>
  <c r="B301" i="3" s="1"/>
  <c r="D303" i="1" a="1"/>
  <c r="D303" i="1" s="1"/>
  <c r="E304" i="1" a="1"/>
  <c r="E304" i="1" s="1"/>
  <c r="E305" i="1" a="1"/>
  <c r="E305" i="1" s="1"/>
  <c r="G306" i="1"/>
  <c r="V306" i="1"/>
  <c r="Q306" i="1" s="1"/>
  <c r="B305" i="3" s="1"/>
  <c r="D307" i="1" a="1"/>
  <c r="D307" i="1" s="1"/>
  <c r="E308" i="1" a="1"/>
  <c r="E308" i="1" s="1"/>
  <c r="E311" i="1" a="1"/>
  <c r="E311" i="1" s="1"/>
  <c r="D309" i="1" a="1"/>
  <c r="D309" i="1" s="1"/>
  <c r="H311" i="1"/>
  <c r="H312" i="1"/>
  <c r="G312" i="1"/>
  <c r="D312" i="1" a="1"/>
  <c r="D312" i="1" s="1"/>
  <c r="AK314" i="1"/>
  <c r="G315" i="1"/>
  <c r="AM315" i="1"/>
  <c r="E318" i="1" a="1"/>
  <c r="E318" i="1" s="1"/>
  <c r="AM318" i="1"/>
  <c r="AB318" i="1"/>
  <c r="G317" i="1"/>
  <c r="AL318" i="1"/>
  <c r="AA318" i="1"/>
  <c r="AJ318" i="1"/>
  <c r="AL319" i="1"/>
  <c r="AA319" i="1"/>
  <c r="AK319" i="1"/>
  <c r="Z319" i="1"/>
  <c r="AJ319" i="1"/>
  <c r="E321" i="1" a="1"/>
  <c r="E321" i="1" s="1"/>
  <c r="G322" i="1"/>
  <c r="V322" i="1"/>
  <c r="Q322" i="1" s="1"/>
  <c r="B321" i="3" s="1"/>
  <c r="D323" i="1" a="1"/>
  <c r="D323" i="1" s="1"/>
  <c r="E324" i="1" a="1"/>
  <c r="E324" i="1" s="1"/>
  <c r="E325" i="1" a="1"/>
  <c r="E325" i="1" s="1"/>
  <c r="G326" i="1"/>
  <c r="V326" i="1"/>
  <c r="Q326" i="1" s="1"/>
  <c r="B325" i="3" s="1"/>
  <c r="D327" i="1" a="1"/>
  <c r="D327" i="1" s="1"/>
  <c r="E328" i="1" a="1"/>
  <c r="E328" i="1" s="1"/>
  <c r="E332" i="1" a="1"/>
  <c r="E332" i="1" s="1"/>
  <c r="D331" i="1" a="1"/>
  <c r="D331" i="1" s="1"/>
  <c r="D329" i="1" a="1"/>
  <c r="D329" i="1" s="1"/>
  <c r="H332" i="1"/>
  <c r="E334" i="1" a="1"/>
  <c r="E334" i="1" s="1"/>
  <c r="D333" i="1" a="1"/>
  <c r="D333" i="1" s="1"/>
  <c r="H334" i="1"/>
  <c r="AK335" i="1"/>
  <c r="G336" i="1"/>
  <c r="AK337" i="1"/>
  <c r="AM339" i="1"/>
  <c r="AB339" i="1"/>
  <c r="G339" i="1"/>
  <c r="AL339" i="1"/>
  <c r="AA339" i="1"/>
  <c r="AJ339" i="1"/>
  <c r="AM341" i="1"/>
  <c r="AB341" i="1"/>
  <c r="G341" i="1"/>
  <c r="AL341" i="1"/>
  <c r="AA341" i="1"/>
  <c r="AJ341" i="1"/>
  <c r="D344" i="1" a="1"/>
  <c r="D344" i="1" s="1"/>
  <c r="E346" i="1" a="1"/>
  <c r="E346" i="1" s="1"/>
  <c r="D345" i="1" a="1"/>
  <c r="D345" i="1" s="1"/>
  <c r="H346" i="1"/>
  <c r="E348" i="1" a="1"/>
  <c r="E348" i="1" s="1"/>
  <c r="D347" i="1" a="1"/>
  <c r="D347" i="1" s="1"/>
  <c r="H348" i="1"/>
  <c r="E350" i="1" a="1"/>
  <c r="E350" i="1" s="1"/>
  <c r="D349" i="1" a="1"/>
  <c r="D349" i="1" s="1"/>
  <c r="H350" i="1"/>
  <c r="AK351" i="1"/>
  <c r="AM353" i="1"/>
  <c r="AB353" i="1"/>
  <c r="G353" i="1"/>
  <c r="AL353" i="1"/>
  <c r="AA353" i="1"/>
  <c r="AJ353" i="1"/>
  <c r="AM355" i="1"/>
  <c r="AB355" i="1"/>
  <c r="G355" i="1"/>
  <c r="AL355" i="1"/>
  <c r="AA355" i="1"/>
  <c r="AJ355" i="1"/>
  <c r="G357" i="1"/>
  <c r="G359" i="1"/>
  <c r="G360" i="1"/>
  <c r="D362" i="1" a="1"/>
  <c r="D362" i="1" s="1"/>
  <c r="D363" i="1" a="1"/>
  <c r="D363" i="1" s="1"/>
  <c r="AK363" i="1"/>
  <c r="AL366" i="1"/>
  <c r="AA366" i="1"/>
  <c r="AK366" i="1"/>
  <c r="Z366" i="1"/>
  <c r="AJ366" i="1"/>
  <c r="D368" i="1" a="1"/>
  <c r="D368" i="1" s="1"/>
  <c r="D370" i="1" a="1"/>
  <c r="D370" i="1" s="1"/>
  <c r="D371" i="1" a="1"/>
  <c r="D371" i="1" s="1"/>
  <c r="AK371" i="1"/>
  <c r="AM374" i="1"/>
  <c r="AM375" i="1"/>
  <c r="AB375" i="1"/>
  <c r="AL375" i="1"/>
  <c r="AA375" i="1"/>
  <c r="AJ375" i="1"/>
  <c r="AM396" i="1"/>
  <c r="AL396" i="1"/>
  <c r="AK396" i="1"/>
  <c r="AJ396" i="1"/>
  <c r="AM412" i="1"/>
  <c r="AL412" i="1"/>
  <c r="AK412" i="1"/>
  <c r="AJ412" i="1"/>
  <c r="AM428" i="1"/>
  <c r="AL428" i="1"/>
  <c r="AK428" i="1"/>
  <c r="AJ428" i="1"/>
  <c r="AM444" i="1"/>
  <c r="AL444" i="1"/>
  <c r="AK444" i="1"/>
  <c r="AJ444" i="1"/>
  <c r="AK1192" i="1"/>
  <c r="AM1192" i="1"/>
  <c r="AL1192" i="1"/>
  <c r="AJ1192" i="1"/>
  <c r="AK1256" i="1"/>
  <c r="AM1256" i="1"/>
  <c r="AL1256" i="1"/>
  <c r="AJ1256" i="1"/>
  <c r="AK1320" i="1"/>
  <c r="AM1320" i="1"/>
  <c r="AL1320" i="1"/>
  <c r="AJ1320" i="1"/>
  <c r="AK1384" i="1"/>
  <c r="AM1384" i="1"/>
  <c r="AL1384" i="1"/>
  <c r="AJ1384" i="1"/>
  <c r="AM1393" i="1"/>
  <c r="AK1393" i="1"/>
  <c r="AL1393" i="1"/>
  <c r="AJ1393" i="1"/>
  <c r="AM1428" i="1"/>
  <c r="AL1428" i="1"/>
  <c r="AK1428" i="1"/>
  <c r="AJ1428" i="1"/>
  <c r="AM1451" i="1"/>
  <c r="AK1451" i="1"/>
  <c r="AL1451" i="1"/>
  <c r="AJ1451" i="1"/>
  <c r="AM1472" i="1"/>
  <c r="AL1472" i="1"/>
  <c r="AK1472" i="1"/>
  <c r="AJ1472" i="1"/>
  <c r="AM1489" i="1"/>
  <c r="AK1489" i="1"/>
  <c r="AL1489" i="1"/>
  <c r="AJ1489" i="1"/>
  <c r="AM1514" i="1"/>
  <c r="AL1514" i="1"/>
  <c r="AK1514" i="1"/>
  <c r="AJ1514" i="1"/>
  <c r="AM1535" i="1"/>
  <c r="AL1535" i="1"/>
  <c r="AK1535" i="1"/>
  <c r="AJ1535" i="1"/>
  <c r="AM1539" i="1"/>
  <c r="AK1539" i="1"/>
  <c r="AL1539" i="1"/>
  <c r="AJ1539" i="1"/>
  <c r="AL196" i="1"/>
  <c r="AA196" i="1"/>
  <c r="AJ196" i="1"/>
  <c r="AL200" i="1"/>
  <c r="AA200" i="1"/>
  <c r="AJ200" i="1"/>
  <c r="D201" i="1" a="1"/>
  <c r="D201" i="1" s="1"/>
  <c r="Y201" i="1"/>
  <c r="AK201" i="1"/>
  <c r="AL204" i="1"/>
  <c r="AA204" i="1"/>
  <c r="AJ204" i="1"/>
  <c r="D205" i="1" a="1"/>
  <c r="D205" i="1" s="1"/>
  <c r="Y205" i="1"/>
  <c r="AK205" i="1"/>
  <c r="E206" i="1" a="1"/>
  <c r="E206" i="1" s="1"/>
  <c r="Z206" i="1"/>
  <c r="AM206" i="1"/>
  <c r="AL208" i="1"/>
  <c r="AA208" i="1"/>
  <c r="AJ208" i="1"/>
  <c r="D209" i="1" a="1"/>
  <c r="D209" i="1" s="1"/>
  <c r="Y209" i="1"/>
  <c r="AK209" i="1"/>
  <c r="E210" i="1" a="1"/>
  <c r="E210" i="1" s="1"/>
  <c r="Z210" i="1"/>
  <c r="AM210" i="1"/>
  <c r="AL212" i="1"/>
  <c r="AA212" i="1"/>
  <c r="AJ212" i="1"/>
  <c r="D213" i="1" a="1"/>
  <c r="D213" i="1" s="1"/>
  <c r="Y213" i="1"/>
  <c r="AK213" i="1"/>
  <c r="E214" i="1" a="1"/>
  <c r="E214" i="1" s="1"/>
  <c r="Z214" i="1"/>
  <c r="AM214" i="1"/>
  <c r="AL216" i="1"/>
  <c r="AA216" i="1"/>
  <c r="AJ216" i="1"/>
  <c r="D217" i="1" a="1"/>
  <c r="D217" i="1" s="1"/>
  <c r="Y217" i="1"/>
  <c r="AK217" i="1"/>
  <c r="E218" i="1" a="1"/>
  <c r="E218" i="1" s="1"/>
  <c r="Z218" i="1"/>
  <c r="AM218" i="1"/>
  <c r="AL220" i="1"/>
  <c r="AA220" i="1"/>
  <c r="AJ220" i="1"/>
  <c r="D221" i="1" a="1"/>
  <c r="D221" i="1" s="1"/>
  <c r="Y221" i="1"/>
  <c r="AK221" i="1"/>
  <c r="E222" i="1" a="1"/>
  <c r="E222" i="1" s="1"/>
  <c r="Z222" i="1"/>
  <c r="AM222" i="1"/>
  <c r="AL224" i="1"/>
  <c r="AA224" i="1"/>
  <c r="AJ224" i="1"/>
  <c r="D225" i="1" a="1"/>
  <c r="D225" i="1" s="1"/>
  <c r="Y225" i="1"/>
  <c r="AK225" i="1"/>
  <c r="E226" i="1" a="1"/>
  <c r="E226" i="1" s="1"/>
  <c r="Z226" i="1"/>
  <c r="AM226" i="1"/>
  <c r="AL228" i="1"/>
  <c r="AA228" i="1"/>
  <c r="AJ228" i="1"/>
  <c r="D229" i="1" a="1"/>
  <c r="D229" i="1" s="1"/>
  <c r="Y229" i="1"/>
  <c r="AK229" i="1"/>
  <c r="E230" i="1" a="1"/>
  <c r="E230" i="1" s="1"/>
  <c r="Z230" i="1"/>
  <c r="AM230" i="1"/>
  <c r="AL232" i="1"/>
  <c r="AA232" i="1"/>
  <c r="AJ232" i="1"/>
  <c r="D233" i="1" a="1"/>
  <c r="D233" i="1" s="1"/>
  <c r="Y233" i="1"/>
  <c r="AK233" i="1"/>
  <c r="E234" i="1" a="1"/>
  <c r="E234" i="1" s="1"/>
  <c r="Z234" i="1"/>
  <c r="AM234" i="1"/>
  <c r="AL236" i="1"/>
  <c r="AA236" i="1"/>
  <c r="AJ236" i="1"/>
  <c r="D237" i="1" a="1"/>
  <c r="D237" i="1" s="1"/>
  <c r="Y237" i="1"/>
  <c r="AK237" i="1"/>
  <c r="E238" i="1" a="1"/>
  <c r="E238" i="1" s="1"/>
  <c r="Z238" i="1"/>
  <c r="AM238" i="1"/>
  <c r="AL240" i="1"/>
  <c r="AA240" i="1"/>
  <c r="AJ240" i="1"/>
  <c r="D241" i="1" a="1"/>
  <c r="D241" i="1" s="1"/>
  <c r="Y241" i="1"/>
  <c r="AK241" i="1"/>
  <c r="E242" i="1" a="1"/>
  <c r="E242" i="1" s="1"/>
  <c r="Z242" i="1"/>
  <c r="AM242" i="1"/>
  <c r="AL244" i="1"/>
  <c r="AA244" i="1"/>
  <c r="AJ244" i="1"/>
  <c r="D245" i="1" a="1"/>
  <c r="D245" i="1" s="1"/>
  <c r="Y245" i="1"/>
  <c r="AK245" i="1"/>
  <c r="E246" i="1" a="1"/>
  <c r="E246" i="1" s="1"/>
  <c r="Z246" i="1"/>
  <c r="AM246" i="1"/>
  <c r="AL248" i="1"/>
  <c r="AA248" i="1"/>
  <c r="AJ248" i="1"/>
  <c r="D249" i="1" a="1"/>
  <c r="D249" i="1" s="1"/>
  <c r="Y249" i="1"/>
  <c r="AK249" i="1"/>
  <c r="E250" i="1" a="1"/>
  <c r="E250" i="1" s="1"/>
  <c r="Z250" i="1"/>
  <c r="AM250" i="1"/>
  <c r="AL252" i="1"/>
  <c r="AA252" i="1"/>
  <c r="AJ252" i="1"/>
  <c r="D253" i="1" a="1"/>
  <c r="D253" i="1" s="1"/>
  <c r="Y253" i="1"/>
  <c r="AK253" i="1"/>
  <c r="E254" i="1" a="1"/>
  <c r="E254" i="1" s="1"/>
  <c r="Z254" i="1"/>
  <c r="AM254" i="1"/>
  <c r="AL256" i="1"/>
  <c r="AA256" i="1"/>
  <c r="AJ256" i="1"/>
  <c r="D257" i="1" a="1"/>
  <c r="D257" i="1" s="1"/>
  <c r="Y257" i="1"/>
  <c r="AK257" i="1"/>
  <c r="E258" i="1" a="1"/>
  <c r="E258" i="1" s="1"/>
  <c r="Z258" i="1"/>
  <c r="AM258" i="1"/>
  <c r="AL260" i="1"/>
  <c r="AA260" i="1"/>
  <c r="AJ260" i="1"/>
  <c r="D261" i="1" a="1"/>
  <c r="D261" i="1" s="1"/>
  <c r="Y261" i="1"/>
  <c r="AK261" i="1"/>
  <c r="E262" i="1" a="1"/>
  <c r="E262" i="1" s="1"/>
  <c r="Z262" i="1"/>
  <c r="AM262" i="1"/>
  <c r="AL264" i="1"/>
  <c r="AA264" i="1"/>
  <c r="AJ264" i="1"/>
  <c r="D265" i="1" a="1"/>
  <c r="D265" i="1" s="1"/>
  <c r="Y265" i="1"/>
  <c r="AK265" i="1"/>
  <c r="E266" i="1" a="1"/>
  <c r="E266" i="1" s="1"/>
  <c r="Z266" i="1"/>
  <c r="AM266" i="1"/>
  <c r="AL268" i="1"/>
  <c r="AA268" i="1"/>
  <c r="AJ268" i="1"/>
  <c r="D269" i="1" a="1"/>
  <c r="D269" i="1" s="1"/>
  <c r="Y269" i="1"/>
  <c r="AK269" i="1"/>
  <c r="E270" i="1" a="1"/>
  <c r="E270" i="1" s="1"/>
  <c r="Z270" i="1"/>
  <c r="AM270" i="1"/>
  <c r="AL272" i="1"/>
  <c r="AA272" i="1"/>
  <c r="AJ272" i="1"/>
  <c r="D273" i="1" a="1"/>
  <c r="D273" i="1" s="1"/>
  <c r="Y273" i="1"/>
  <c r="AK273" i="1"/>
  <c r="E274" i="1" a="1"/>
  <c r="E274" i="1" s="1"/>
  <c r="Z274" i="1"/>
  <c r="AM274" i="1"/>
  <c r="AL276" i="1"/>
  <c r="AA276" i="1"/>
  <c r="AJ276" i="1"/>
  <c r="D277" i="1" a="1"/>
  <c r="D277" i="1" s="1"/>
  <c r="G277" i="1"/>
  <c r="AL277" i="1"/>
  <c r="AA277" i="1"/>
  <c r="AK277" i="1"/>
  <c r="Z277" i="1"/>
  <c r="AJ277" i="1"/>
  <c r="V278" i="1"/>
  <c r="Q278" i="1" s="1"/>
  <c r="B277" i="3" s="1"/>
  <c r="E279" i="1" a="1"/>
  <c r="E279" i="1" s="1"/>
  <c r="Y279" i="1"/>
  <c r="I280" i="1"/>
  <c r="F280" i="1" a="1"/>
  <c r="F280" i="1" s="1"/>
  <c r="D280" i="1" a="1"/>
  <c r="D280" i="1" s="1"/>
  <c r="H280" i="1"/>
  <c r="AM280" i="1"/>
  <c r="AL281" i="1"/>
  <c r="AA281" i="1"/>
  <c r="AK281" i="1"/>
  <c r="Z281" i="1"/>
  <c r="AJ281" i="1"/>
  <c r="V282" i="1"/>
  <c r="Q282" i="1" s="1"/>
  <c r="B281" i="3" s="1"/>
  <c r="E283" i="1" a="1"/>
  <c r="E283" i="1" s="1"/>
  <c r="Y283" i="1"/>
  <c r="I284" i="1"/>
  <c r="F284" i="1" a="1"/>
  <c r="F284" i="1" s="1"/>
  <c r="D284" i="1" a="1"/>
  <c r="D284" i="1" s="1"/>
  <c r="H284" i="1"/>
  <c r="AM284" i="1"/>
  <c r="AL285" i="1"/>
  <c r="AA285" i="1"/>
  <c r="AK285" i="1"/>
  <c r="Z285" i="1"/>
  <c r="AJ285" i="1"/>
  <c r="V286" i="1"/>
  <c r="Q286" i="1" s="1"/>
  <c r="B285" i="3" s="1"/>
  <c r="E287" i="1" a="1"/>
  <c r="E287" i="1" s="1"/>
  <c r="Y287" i="1"/>
  <c r="I288" i="1"/>
  <c r="F288" i="1" a="1"/>
  <c r="F288" i="1" s="1"/>
  <c r="D288" i="1" a="1"/>
  <c r="D288" i="1" s="1"/>
  <c r="H288" i="1"/>
  <c r="AM288" i="1"/>
  <c r="AL289" i="1"/>
  <c r="AA289" i="1"/>
  <c r="AK289" i="1"/>
  <c r="Z289" i="1"/>
  <c r="AJ289" i="1"/>
  <c r="V290" i="1"/>
  <c r="Q290" i="1" s="1"/>
  <c r="B289" i="3" s="1"/>
  <c r="E291" i="1" a="1"/>
  <c r="E291" i="1" s="1"/>
  <c r="Y291" i="1"/>
  <c r="I292" i="1"/>
  <c r="F292" i="1" a="1"/>
  <c r="F292" i="1" s="1"/>
  <c r="D292" i="1" a="1"/>
  <c r="D292" i="1" s="1"/>
  <c r="H292" i="1"/>
  <c r="AM292" i="1"/>
  <c r="AL293" i="1"/>
  <c r="AA293" i="1"/>
  <c r="AK293" i="1"/>
  <c r="Z293" i="1"/>
  <c r="AJ293" i="1"/>
  <c r="V294" i="1"/>
  <c r="Q294" i="1" s="1"/>
  <c r="B293" i="3" s="1"/>
  <c r="E295" i="1" a="1"/>
  <c r="E295" i="1" s="1"/>
  <c r="Y295" i="1"/>
  <c r="H296" i="1"/>
  <c r="G296" i="1"/>
  <c r="D296" i="1" a="1"/>
  <c r="D296" i="1" s="1"/>
  <c r="AK298" i="1"/>
  <c r="AM299" i="1"/>
  <c r="H301" i="1"/>
  <c r="E302" i="1" a="1"/>
  <c r="E302" i="1" s="1"/>
  <c r="H302" i="1"/>
  <c r="AM302" i="1"/>
  <c r="AB302" i="1"/>
  <c r="G301" i="1"/>
  <c r="AL302" i="1"/>
  <c r="AA302" i="1"/>
  <c r="AJ302" i="1"/>
  <c r="AL303" i="1"/>
  <c r="AA303" i="1"/>
  <c r="AK303" i="1"/>
  <c r="Z303" i="1"/>
  <c r="AJ303" i="1"/>
  <c r="H305" i="1"/>
  <c r="E306" i="1" a="1"/>
  <c r="E306" i="1" s="1"/>
  <c r="H306" i="1"/>
  <c r="AM306" i="1"/>
  <c r="AB306" i="1"/>
  <c r="G305" i="1"/>
  <c r="AL306" i="1"/>
  <c r="AA306" i="1"/>
  <c r="AJ306" i="1"/>
  <c r="AL307" i="1"/>
  <c r="AA307" i="1"/>
  <c r="AK307" i="1"/>
  <c r="Z307" i="1"/>
  <c r="AJ307" i="1"/>
  <c r="E309" i="1" a="1"/>
  <c r="E309" i="1" s="1"/>
  <c r="D311" i="1" a="1"/>
  <c r="D311" i="1" s="1"/>
  <c r="E312" i="1" a="1"/>
  <c r="E312" i="1" s="1"/>
  <c r="Y314" i="1"/>
  <c r="E315" i="1" a="1"/>
  <c r="E315" i="1" s="1"/>
  <c r="D313" i="1" a="1"/>
  <c r="D313" i="1" s="1"/>
  <c r="H315" i="1"/>
  <c r="Y315" i="1"/>
  <c r="H316" i="1"/>
  <c r="G316" i="1"/>
  <c r="D316" i="1" a="1"/>
  <c r="D316" i="1" s="1"/>
  <c r="AK318" i="1"/>
  <c r="AM319" i="1"/>
  <c r="H321" i="1"/>
  <c r="E322" i="1" a="1"/>
  <c r="E322" i="1" s="1"/>
  <c r="H322" i="1"/>
  <c r="AM322" i="1"/>
  <c r="AB322" i="1"/>
  <c r="G321" i="1"/>
  <c r="AL322" i="1"/>
  <c r="AA322" i="1"/>
  <c r="AJ322" i="1"/>
  <c r="AL323" i="1"/>
  <c r="AA323" i="1"/>
  <c r="AK323" i="1"/>
  <c r="Z323" i="1"/>
  <c r="AJ323" i="1"/>
  <c r="H325" i="1"/>
  <c r="E326" i="1" a="1"/>
  <c r="E326" i="1" s="1"/>
  <c r="H326" i="1"/>
  <c r="AM326" i="1"/>
  <c r="AB326" i="1"/>
  <c r="G325" i="1"/>
  <c r="AL326" i="1"/>
  <c r="AA326" i="1"/>
  <c r="AJ326" i="1"/>
  <c r="AL327" i="1"/>
  <c r="AA327" i="1"/>
  <c r="AK327" i="1"/>
  <c r="Z327" i="1"/>
  <c r="AJ327" i="1"/>
  <c r="E329" i="1" a="1"/>
  <c r="E329" i="1" s="1"/>
  <c r="D332" i="1" a="1"/>
  <c r="D332" i="1" s="1"/>
  <c r="D334" i="1" a="1"/>
  <c r="D334" i="1" s="1"/>
  <c r="H335" i="1"/>
  <c r="Y335" i="1"/>
  <c r="E336" i="1" a="1"/>
  <c r="E336" i="1" s="1"/>
  <c r="D335" i="1" a="1"/>
  <c r="D335" i="1" s="1"/>
  <c r="H336" i="1"/>
  <c r="H337" i="1"/>
  <c r="Y337" i="1"/>
  <c r="E338" i="1" a="1"/>
  <c r="E338" i="1" s="1"/>
  <c r="D337" i="1" a="1"/>
  <c r="D337" i="1" s="1"/>
  <c r="H338" i="1"/>
  <c r="AK339" i="1"/>
  <c r="AK341" i="1"/>
  <c r="AM343" i="1"/>
  <c r="AB343" i="1"/>
  <c r="G343" i="1"/>
  <c r="AL343" i="1"/>
  <c r="AA343" i="1"/>
  <c r="AJ343" i="1"/>
  <c r="D346" i="1" a="1"/>
  <c r="D346" i="1" s="1"/>
  <c r="D348" i="1" a="1"/>
  <c r="D348" i="1" s="1"/>
  <c r="D350" i="1" a="1"/>
  <c r="D350" i="1" s="1"/>
  <c r="H351" i="1"/>
  <c r="Y351" i="1"/>
  <c r="E352" i="1" a="1"/>
  <c r="E352" i="1" s="1"/>
  <c r="D351" i="1" a="1"/>
  <c r="D351" i="1" s="1"/>
  <c r="H352" i="1"/>
  <c r="AK353" i="1"/>
  <c r="AK355" i="1"/>
  <c r="D357" i="1" a="1"/>
  <c r="D357" i="1" s="1"/>
  <c r="AL358" i="1"/>
  <c r="AA358" i="1"/>
  <c r="AK358" i="1"/>
  <c r="Z358" i="1"/>
  <c r="AJ358" i="1"/>
  <c r="D360" i="1" a="1"/>
  <c r="D360" i="1" s="1"/>
  <c r="G363" i="1"/>
  <c r="Y363" i="1"/>
  <c r="G364" i="1"/>
  <c r="AM366" i="1"/>
  <c r="AM367" i="1"/>
  <c r="AB367" i="1"/>
  <c r="AL367" i="1"/>
  <c r="AA367" i="1"/>
  <c r="AJ367" i="1"/>
  <c r="G369" i="1"/>
  <c r="G371" i="1"/>
  <c r="Y371" i="1"/>
  <c r="G372" i="1"/>
  <c r="G374" i="1"/>
  <c r="Y374" i="1"/>
  <c r="D374" i="1" a="1"/>
  <c r="D374" i="1" s="1"/>
  <c r="D375" i="1" a="1"/>
  <c r="D375" i="1" s="1"/>
  <c r="AK375" i="1"/>
  <c r="D377" i="1" a="1"/>
  <c r="D377" i="1" s="1"/>
  <c r="AL378" i="1"/>
  <c r="AA378" i="1"/>
  <c r="AK378" i="1"/>
  <c r="Z378" i="1"/>
  <c r="AJ378" i="1"/>
  <c r="AL379" i="1"/>
  <c r="AA379" i="1"/>
  <c r="AK379" i="1"/>
  <c r="Z379" i="1"/>
  <c r="AJ379" i="1"/>
  <c r="AL380" i="1"/>
  <c r="AA380" i="1"/>
  <c r="AK380" i="1"/>
  <c r="Z380" i="1"/>
  <c r="AJ380" i="1"/>
  <c r="AM392" i="1"/>
  <c r="AL392" i="1"/>
  <c r="AK392" i="1"/>
  <c r="AJ392" i="1"/>
  <c r="AJ395" i="1"/>
  <c r="AM408" i="1"/>
  <c r="AL408" i="1"/>
  <c r="AK408" i="1"/>
  <c r="AJ408" i="1"/>
  <c r="AJ411" i="1"/>
  <c r="AM424" i="1"/>
  <c r="AL424" i="1"/>
  <c r="AK424" i="1"/>
  <c r="AJ424" i="1"/>
  <c r="AM440" i="1"/>
  <c r="AL440" i="1"/>
  <c r="AK440" i="1"/>
  <c r="AJ440" i="1"/>
  <c r="AJ443" i="1"/>
  <c r="AK588" i="1"/>
  <c r="AM588" i="1"/>
  <c r="AM705" i="1"/>
  <c r="AL705" i="1"/>
  <c r="AK705" i="1"/>
  <c r="AJ705" i="1"/>
  <c r="AL710" i="1"/>
  <c r="AK710" i="1"/>
  <c r="AM710" i="1"/>
  <c r="AJ710" i="1"/>
  <c r="AM721" i="1"/>
  <c r="AL721" i="1"/>
  <c r="AK721" i="1"/>
  <c r="AJ721" i="1"/>
  <c r="AL726" i="1"/>
  <c r="AK726" i="1"/>
  <c r="AM726" i="1"/>
  <c r="AJ726" i="1"/>
  <c r="AM737" i="1"/>
  <c r="AL737" i="1"/>
  <c r="AK737" i="1"/>
  <c r="AJ737" i="1"/>
  <c r="AK1236" i="1"/>
  <c r="AM1236" i="1"/>
  <c r="AL1236" i="1"/>
  <c r="AJ1236" i="1"/>
  <c r="AK1300" i="1"/>
  <c r="AM1300" i="1"/>
  <c r="AL1300" i="1"/>
  <c r="AJ1300" i="1"/>
  <c r="AK1364" i="1"/>
  <c r="AM1364" i="1"/>
  <c r="AL1364" i="1"/>
  <c r="AJ1364" i="1"/>
  <c r="AM1463" i="1"/>
  <c r="AK1463" i="1"/>
  <c r="AL1463" i="1"/>
  <c r="AJ1463" i="1"/>
  <c r="AM1481" i="1"/>
  <c r="AL1481" i="1"/>
  <c r="AK1481" i="1"/>
  <c r="AJ1481" i="1"/>
  <c r="AM1485" i="1"/>
  <c r="AL1485" i="1"/>
  <c r="AK1485" i="1"/>
  <c r="AJ1485" i="1"/>
  <c r="AM1505" i="1"/>
  <c r="AK1505" i="1"/>
  <c r="AL1505" i="1"/>
  <c r="AJ1505" i="1"/>
  <c r="AJ381" i="1"/>
  <c r="AJ382" i="1"/>
  <c r="AJ383" i="1"/>
  <c r="AJ384" i="1"/>
  <c r="AJ385" i="1"/>
  <c r="AJ389" i="1"/>
  <c r="AJ393" i="1"/>
  <c r="AJ397" i="1"/>
  <c r="AJ401" i="1"/>
  <c r="AJ405" i="1"/>
  <c r="AJ409" i="1"/>
  <c r="AJ413" i="1"/>
  <c r="AJ417" i="1"/>
  <c r="AJ421" i="1"/>
  <c r="AJ425" i="1"/>
  <c r="AJ429" i="1"/>
  <c r="AJ433" i="1"/>
  <c r="AJ437" i="1"/>
  <c r="AJ441" i="1"/>
  <c r="AJ445" i="1"/>
  <c r="AJ449" i="1"/>
  <c r="AJ453" i="1"/>
  <c r="AL666" i="1"/>
  <c r="AK666" i="1"/>
  <c r="AJ666" i="1"/>
  <c r="AM677" i="1"/>
  <c r="AL677" i="1"/>
  <c r="AJ677" i="1"/>
  <c r="AL682" i="1"/>
  <c r="AK682" i="1"/>
  <c r="AJ682" i="1"/>
  <c r="AM693" i="1"/>
  <c r="AL693" i="1"/>
  <c r="AJ693" i="1"/>
  <c r="AL698" i="1"/>
  <c r="AK698" i="1"/>
  <c r="AJ698" i="1"/>
  <c r="AM709" i="1"/>
  <c r="AL709" i="1"/>
  <c r="AJ709" i="1"/>
  <c r="AL714" i="1"/>
  <c r="AK714" i="1"/>
  <c r="AJ714" i="1"/>
  <c r="AM725" i="1"/>
  <c r="AL725" i="1"/>
  <c r="AJ725" i="1"/>
  <c r="AL730" i="1"/>
  <c r="AK730" i="1"/>
  <c r="AJ730" i="1"/>
  <c r="AK1181" i="1"/>
  <c r="AM1181" i="1"/>
  <c r="AJ1181" i="1"/>
  <c r="AK1183" i="1"/>
  <c r="AL1183" i="1"/>
  <c r="AM1183" i="1"/>
  <c r="AJ1183" i="1"/>
  <c r="AK1195" i="1"/>
  <c r="AL1195" i="1"/>
  <c r="AJ1195" i="1"/>
  <c r="AK1201" i="1"/>
  <c r="AM1201" i="1"/>
  <c r="AL1201" i="1"/>
  <c r="AJ1201" i="1"/>
  <c r="AK1213" i="1"/>
  <c r="AM1213" i="1"/>
  <c r="AJ1213" i="1"/>
  <c r="AK1215" i="1"/>
  <c r="AL1215" i="1"/>
  <c r="AM1215" i="1"/>
  <c r="AJ1215" i="1"/>
  <c r="AK1227" i="1"/>
  <c r="AL1227" i="1"/>
  <c r="AJ1227" i="1"/>
  <c r="AK1233" i="1"/>
  <c r="AM1233" i="1"/>
  <c r="AL1233" i="1"/>
  <c r="AJ1233" i="1"/>
  <c r="AK1245" i="1"/>
  <c r="AM1245" i="1"/>
  <c r="AJ1245" i="1"/>
  <c r="AK1247" i="1"/>
  <c r="AL1247" i="1"/>
  <c r="AM1247" i="1"/>
  <c r="AJ1247" i="1"/>
  <c r="AK1259" i="1"/>
  <c r="AL1259" i="1"/>
  <c r="AJ1259" i="1"/>
  <c r="AK1265" i="1"/>
  <c r="AM1265" i="1"/>
  <c r="AL1265" i="1"/>
  <c r="AJ1265" i="1"/>
  <c r="AK1277" i="1"/>
  <c r="AM1277" i="1"/>
  <c r="AJ1277" i="1"/>
  <c r="AK1279" i="1"/>
  <c r="AL1279" i="1"/>
  <c r="AM1279" i="1"/>
  <c r="AJ1279" i="1"/>
  <c r="AK1291" i="1"/>
  <c r="AL1291" i="1"/>
  <c r="AJ1291" i="1"/>
  <c r="AK1297" i="1"/>
  <c r="AM1297" i="1"/>
  <c r="AL1297" i="1"/>
  <c r="AJ1297" i="1"/>
  <c r="AK1309" i="1"/>
  <c r="AM1309" i="1"/>
  <c r="AJ1309" i="1"/>
  <c r="AK1311" i="1"/>
  <c r="AL1311" i="1"/>
  <c r="AM1311" i="1"/>
  <c r="AJ1311" i="1"/>
  <c r="AK1323" i="1"/>
  <c r="AL1323" i="1"/>
  <c r="AJ1323" i="1"/>
  <c r="AK1329" i="1"/>
  <c r="AM1329" i="1"/>
  <c r="AL1329" i="1"/>
  <c r="AJ1329" i="1"/>
  <c r="AK1341" i="1"/>
  <c r="AM1341" i="1"/>
  <c r="AJ1341" i="1"/>
  <c r="AK1343" i="1"/>
  <c r="AL1343" i="1"/>
  <c r="AM1343" i="1"/>
  <c r="AJ1343" i="1"/>
  <c r="AK1355" i="1"/>
  <c r="AL1355" i="1"/>
  <c r="AJ1355" i="1"/>
  <c r="AK1361" i="1"/>
  <c r="AM1361" i="1"/>
  <c r="AL1361" i="1"/>
  <c r="AJ1361" i="1"/>
  <c r="AK1373" i="1"/>
  <c r="AM1373" i="1"/>
  <c r="AJ1373" i="1"/>
  <c r="AK1375" i="1"/>
  <c r="AL1375" i="1"/>
  <c r="AM1375" i="1"/>
  <c r="AJ1375" i="1"/>
  <c r="AK1387" i="1"/>
  <c r="AL1387" i="1"/>
  <c r="AJ1387" i="1"/>
  <c r="AM1407" i="1"/>
  <c r="AK1407" i="1"/>
  <c r="AL1407" i="1"/>
  <c r="AJ1407" i="1"/>
  <c r="AM1465" i="1"/>
  <c r="AL1465" i="1"/>
  <c r="AJ1465" i="1"/>
  <c r="AM1467" i="1"/>
  <c r="AK1467" i="1"/>
  <c r="AL1467" i="1"/>
  <c r="AJ1467" i="1"/>
  <c r="AM1476" i="1"/>
  <c r="AL1476" i="1"/>
  <c r="AJ1476" i="1"/>
  <c r="AM1492" i="1"/>
  <c r="AL1492" i="1"/>
  <c r="AK1492" i="1"/>
  <c r="AJ1492" i="1"/>
  <c r="AM1515" i="1"/>
  <c r="AL1515" i="1"/>
  <c r="AK1515" i="1"/>
  <c r="AJ1515" i="1"/>
  <c r="AM1522" i="1"/>
  <c r="AL1522" i="1"/>
  <c r="AK1522" i="1"/>
  <c r="AJ1522" i="1"/>
  <c r="AM1546" i="1"/>
  <c r="AL1546" i="1"/>
  <c r="AK1546" i="1"/>
  <c r="AJ1546" i="1"/>
  <c r="AM1573" i="1"/>
  <c r="AL1573" i="1"/>
  <c r="AK1573" i="1"/>
  <c r="AJ1573" i="1"/>
  <c r="AK1749" i="1"/>
  <c r="AM1749" i="1"/>
  <c r="AL1749" i="1"/>
  <c r="AJ1749" i="1"/>
  <c r="AB297" i="1"/>
  <c r="AM297" i="1"/>
  <c r="AB301" i="1"/>
  <c r="AM301" i="1"/>
  <c r="AB305" i="1"/>
  <c r="AM305" i="1"/>
  <c r="AB309" i="1"/>
  <c r="AM309" i="1"/>
  <c r="AB313" i="1"/>
  <c r="AM313" i="1"/>
  <c r="AB317" i="1"/>
  <c r="AM317" i="1"/>
  <c r="AB321" i="1"/>
  <c r="AM321" i="1"/>
  <c r="AB325" i="1"/>
  <c r="AM325" i="1"/>
  <c r="AB329" i="1"/>
  <c r="AM329" i="1"/>
  <c r="AB356" i="1"/>
  <c r="AM356" i="1"/>
  <c r="AB360" i="1"/>
  <c r="AM360" i="1"/>
  <c r="AB364" i="1"/>
  <c r="AM364" i="1"/>
  <c r="AB368" i="1"/>
  <c r="AM368" i="1"/>
  <c r="AB372" i="1"/>
  <c r="AM372" i="1"/>
  <c r="AB376" i="1"/>
  <c r="AM376" i="1"/>
  <c r="Z381" i="1"/>
  <c r="AK381" i="1"/>
  <c r="Z382" i="1"/>
  <c r="AK382" i="1"/>
  <c r="Z383" i="1"/>
  <c r="AK383" i="1"/>
  <c r="Z384" i="1"/>
  <c r="AK384" i="1"/>
  <c r="Z385" i="1"/>
  <c r="AK385" i="1"/>
  <c r="AM387" i="1"/>
  <c r="AK389" i="1"/>
  <c r="AM391" i="1"/>
  <c r="AK393" i="1"/>
  <c r="AM395" i="1"/>
  <c r="AK397" i="1"/>
  <c r="AM399" i="1"/>
  <c r="AK401" i="1"/>
  <c r="AM403" i="1"/>
  <c r="AK405" i="1"/>
  <c r="AM407" i="1"/>
  <c r="AK409" i="1"/>
  <c r="AM411" i="1"/>
  <c r="AK413" i="1"/>
  <c r="AM415" i="1"/>
  <c r="AK417" i="1"/>
  <c r="AM419" i="1"/>
  <c r="AK421" i="1"/>
  <c r="AM423" i="1"/>
  <c r="AK425" i="1"/>
  <c r="AM427" i="1"/>
  <c r="AK429" i="1"/>
  <c r="AM431" i="1"/>
  <c r="AK433" i="1"/>
  <c r="AM435" i="1"/>
  <c r="AK437" i="1"/>
  <c r="AM439" i="1"/>
  <c r="AK441" i="1"/>
  <c r="AM443" i="1"/>
  <c r="AK445" i="1"/>
  <c r="AM447" i="1"/>
  <c r="AK449" i="1"/>
  <c r="AM451" i="1"/>
  <c r="AK453" i="1"/>
  <c r="AM665" i="1"/>
  <c r="AL665" i="1"/>
  <c r="AJ665" i="1"/>
  <c r="AM666" i="1"/>
  <c r="AL670" i="1"/>
  <c r="AK670" i="1"/>
  <c r="AJ670" i="1"/>
  <c r="AK677" i="1"/>
  <c r="AM681" i="1"/>
  <c r="AL681" i="1"/>
  <c r="AJ681" i="1"/>
  <c r="AM682" i="1"/>
  <c r="AL686" i="1"/>
  <c r="AK686" i="1"/>
  <c r="AJ686" i="1"/>
  <c r="AK693" i="1"/>
  <c r="AM697" i="1"/>
  <c r="AL697" i="1"/>
  <c r="AJ697" i="1"/>
  <c r="AM698" i="1"/>
  <c r="AL702" i="1"/>
  <c r="AK702" i="1"/>
  <c r="AJ702" i="1"/>
  <c r="AK709" i="1"/>
  <c r="AM713" i="1"/>
  <c r="AL713" i="1"/>
  <c r="AJ713" i="1"/>
  <c r="AM714" i="1"/>
  <c r="AL718" i="1"/>
  <c r="AK718" i="1"/>
  <c r="AJ718" i="1"/>
  <c r="AK725" i="1"/>
  <c r="AM729" i="1"/>
  <c r="AL729" i="1"/>
  <c r="AJ729" i="1"/>
  <c r="AM730" i="1"/>
  <c r="AL734" i="1"/>
  <c r="AK734" i="1"/>
  <c r="AJ734" i="1"/>
  <c r="AJ1067" i="1"/>
  <c r="AK1067" i="1"/>
  <c r="AJ1171" i="1"/>
  <c r="AK1176" i="1"/>
  <c r="AM1176" i="1"/>
  <c r="AL1176" i="1"/>
  <c r="AJ1176" i="1"/>
  <c r="AL1181" i="1"/>
  <c r="AK1188" i="1"/>
  <c r="AM1188" i="1"/>
  <c r="AJ1188" i="1"/>
  <c r="AM1195" i="1"/>
  <c r="AK1208" i="1"/>
  <c r="AM1208" i="1"/>
  <c r="AL1208" i="1"/>
  <c r="AJ1208" i="1"/>
  <c r="AL1213" i="1"/>
  <c r="AK1220" i="1"/>
  <c r="AM1220" i="1"/>
  <c r="AJ1220" i="1"/>
  <c r="AM1227" i="1"/>
  <c r="AK1240" i="1"/>
  <c r="AM1240" i="1"/>
  <c r="AL1240" i="1"/>
  <c r="AJ1240" i="1"/>
  <c r="AL1245" i="1"/>
  <c r="AK1252" i="1"/>
  <c r="AM1252" i="1"/>
  <c r="AJ1252" i="1"/>
  <c r="AM1259" i="1"/>
  <c r="AK1272" i="1"/>
  <c r="AM1272" i="1"/>
  <c r="AL1272" i="1"/>
  <c r="AJ1272" i="1"/>
  <c r="AL1277" i="1"/>
  <c r="AK1284" i="1"/>
  <c r="AM1284" i="1"/>
  <c r="AJ1284" i="1"/>
  <c r="AM1291" i="1"/>
  <c r="AK1304" i="1"/>
  <c r="AM1304" i="1"/>
  <c r="AL1304" i="1"/>
  <c r="AJ1304" i="1"/>
  <c r="AL1309" i="1"/>
  <c r="AK1316" i="1"/>
  <c r="AM1316" i="1"/>
  <c r="AJ1316" i="1"/>
  <c r="AM1323" i="1"/>
  <c r="AK1336" i="1"/>
  <c r="AM1336" i="1"/>
  <c r="AL1336" i="1"/>
  <c r="AJ1336" i="1"/>
  <c r="AL1341" i="1"/>
  <c r="AK1348" i="1"/>
  <c r="AM1348" i="1"/>
  <c r="AJ1348" i="1"/>
  <c r="AM1355" i="1"/>
  <c r="AK1368" i="1"/>
  <c r="AM1368" i="1"/>
  <c r="AL1368" i="1"/>
  <c r="AJ1368" i="1"/>
  <c r="AL1373" i="1"/>
  <c r="AK1380" i="1"/>
  <c r="AM1380" i="1"/>
  <c r="AJ1380" i="1"/>
  <c r="AM1387" i="1"/>
  <c r="AM1400" i="1"/>
  <c r="AL1400" i="1"/>
  <c r="AK1400" i="1"/>
  <c r="AJ1400" i="1"/>
  <c r="AM1405" i="1"/>
  <c r="AL1405" i="1"/>
  <c r="AK1405" i="1"/>
  <c r="AJ1405" i="1"/>
  <c r="AM1409" i="1"/>
  <c r="AK1409" i="1"/>
  <c r="AJ1409" i="1"/>
  <c r="AM1416" i="1"/>
  <c r="AL1416" i="1"/>
  <c r="AK1416" i="1"/>
  <c r="AJ1416" i="1"/>
  <c r="AM1423" i="1"/>
  <c r="AK1423" i="1"/>
  <c r="AL1423" i="1"/>
  <c r="AJ1423" i="1"/>
  <c r="AM1432" i="1"/>
  <c r="AL1432" i="1"/>
  <c r="AK1432" i="1"/>
  <c r="AJ1432" i="1"/>
  <c r="AM1447" i="1"/>
  <c r="AK1447" i="1"/>
  <c r="AJ1447" i="1"/>
  <c r="AM1456" i="1"/>
  <c r="AL1456" i="1"/>
  <c r="AJ1456" i="1"/>
  <c r="AK1465" i="1"/>
  <c r="AK1476" i="1"/>
  <c r="AM1523" i="1"/>
  <c r="AK1523" i="1"/>
  <c r="AL1523" i="1"/>
  <c r="AJ1523" i="1"/>
  <c r="AM1554" i="1"/>
  <c r="AL1554" i="1"/>
  <c r="AJ1554" i="1"/>
  <c r="AM1562" i="1"/>
  <c r="AL1562" i="1"/>
  <c r="AK1562" i="1"/>
  <c r="AJ1562" i="1"/>
  <c r="AM1569" i="1"/>
  <c r="AL1569" i="1"/>
  <c r="AK1569" i="1"/>
  <c r="AJ1569" i="1"/>
  <c r="AM1577" i="1"/>
  <c r="AL1577" i="1"/>
  <c r="AK1577" i="1"/>
  <c r="AJ1577" i="1"/>
  <c r="AA381" i="1"/>
  <c r="AA382" i="1"/>
  <c r="AA383" i="1"/>
  <c r="AA384" i="1"/>
  <c r="AA385" i="1"/>
  <c r="AJ455" i="1"/>
  <c r="AJ457" i="1"/>
  <c r="AJ458" i="1"/>
  <c r="AJ459" i="1"/>
  <c r="AJ461" i="1"/>
  <c r="AJ462" i="1"/>
  <c r="AJ463" i="1"/>
  <c r="AJ465" i="1"/>
  <c r="AJ466" i="1"/>
  <c r="AJ467" i="1"/>
  <c r="AJ469" i="1"/>
  <c r="AJ470" i="1"/>
  <c r="AJ471" i="1"/>
  <c r="AJ473" i="1"/>
  <c r="AJ474" i="1"/>
  <c r="AJ475" i="1"/>
  <c r="AJ476" i="1"/>
  <c r="AJ477" i="1"/>
  <c r="AJ478" i="1"/>
  <c r="AJ479" i="1"/>
  <c r="AJ481" i="1"/>
  <c r="AJ482" i="1"/>
  <c r="AJ483" i="1"/>
  <c r="AJ484" i="1"/>
  <c r="AJ485" i="1"/>
  <c r="AJ486" i="1"/>
  <c r="AJ487" i="1"/>
  <c r="AJ489" i="1"/>
  <c r="AJ490" i="1"/>
  <c r="AJ491" i="1"/>
  <c r="AJ493" i="1"/>
  <c r="AJ494" i="1"/>
  <c r="AJ495" i="1"/>
  <c r="AJ497" i="1"/>
  <c r="AJ498" i="1"/>
  <c r="AJ499" i="1"/>
  <c r="AJ501" i="1"/>
  <c r="AJ502" i="1"/>
  <c r="AJ503" i="1"/>
  <c r="AJ505" i="1"/>
  <c r="AJ506" i="1"/>
  <c r="AJ507" i="1"/>
  <c r="AJ508" i="1"/>
  <c r="AJ509" i="1"/>
  <c r="AJ510" i="1"/>
  <c r="AJ511" i="1"/>
  <c r="AJ513" i="1"/>
  <c r="AJ514" i="1"/>
  <c r="AJ515" i="1"/>
  <c r="AJ517" i="1"/>
  <c r="AJ518" i="1"/>
  <c r="AJ519" i="1"/>
  <c r="AJ521" i="1"/>
  <c r="AJ522" i="1"/>
  <c r="AJ523" i="1"/>
  <c r="AJ524" i="1"/>
  <c r="AJ525" i="1"/>
  <c r="AJ526" i="1"/>
  <c r="AJ527" i="1"/>
  <c r="AJ528" i="1"/>
  <c r="AJ529" i="1"/>
  <c r="AJ530" i="1"/>
  <c r="AJ531" i="1"/>
  <c r="AJ533" i="1"/>
  <c r="AJ534" i="1"/>
  <c r="AJ535" i="1"/>
  <c r="AJ536" i="1"/>
  <c r="AJ537" i="1"/>
  <c r="AJ538" i="1"/>
  <c r="AJ539" i="1"/>
  <c r="AJ541" i="1"/>
  <c r="AJ542" i="1"/>
  <c r="AJ543" i="1"/>
  <c r="AJ545" i="1"/>
  <c r="AJ546" i="1"/>
  <c r="AJ547" i="1"/>
  <c r="AJ548" i="1"/>
  <c r="AJ549" i="1"/>
  <c r="AJ550" i="1"/>
  <c r="AJ551" i="1"/>
  <c r="AJ552" i="1"/>
  <c r="AJ553" i="1"/>
  <c r="AJ554" i="1"/>
  <c r="AJ555" i="1"/>
  <c r="AJ556" i="1"/>
  <c r="AJ557" i="1"/>
  <c r="AJ558" i="1"/>
  <c r="AJ559" i="1"/>
  <c r="AJ560" i="1"/>
  <c r="AJ561" i="1"/>
  <c r="AJ562" i="1"/>
  <c r="AJ563" i="1"/>
  <c r="AJ564" i="1"/>
  <c r="AJ565" i="1"/>
  <c r="AJ566" i="1"/>
  <c r="AJ567" i="1"/>
  <c r="AJ569" i="1"/>
  <c r="AJ570" i="1"/>
  <c r="AJ571" i="1"/>
  <c r="AJ572" i="1"/>
  <c r="AJ573" i="1"/>
  <c r="AJ574" i="1"/>
  <c r="AJ575" i="1"/>
  <c r="AJ577" i="1"/>
  <c r="AJ578" i="1"/>
  <c r="AJ579" i="1"/>
  <c r="AJ581" i="1"/>
  <c r="AJ582" i="1"/>
  <c r="AJ583" i="1"/>
  <c r="AJ584" i="1"/>
  <c r="AJ585" i="1"/>
  <c r="AJ586" i="1"/>
  <c r="AJ587" i="1"/>
  <c r="AJ588" i="1"/>
  <c r="AJ589" i="1"/>
  <c r="AJ590" i="1"/>
  <c r="AJ591" i="1"/>
  <c r="AJ592" i="1"/>
  <c r="AJ593" i="1"/>
  <c r="AJ594" i="1"/>
  <c r="AJ595" i="1"/>
  <c r="AJ597" i="1"/>
  <c r="AJ598" i="1"/>
  <c r="AJ599" i="1"/>
  <c r="AJ600" i="1"/>
  <c r="AJ601" i="1"/>
  <c r="AJ602" i="1"/>
  <c r="AJ603" i="1"/>
  <c r="AJ604" i="1"/>
  <c r="AJ605" i="1"/>
  <c r="AJ606" i="1"/>
  <c r="AJ607" i="1"/>
  <c r="AJ609" i="1"/>
  <c r="AJ610" i="1"/>
  <c r="AJ611" i="1"/>
  <c r="AJ612" i="1"/>
  <c r="AJ613" i="1"/>
  <c r="AJ614" i="1"/>
  <c r="AJ615" i="1"/>
  <c r="AJ616" i="1"/>
  <c r="AJ617" i="1"/>
  <c r="AJ618" i="1"/>
  <c r="AJ619" i="1"/>
  <c r="AJ621" i="1"/>
  <c r="AJ622" i="1"/>
  <c r="AJ623" i="1"/>
  <c r="AJ625" i="1"/>
  <c r="AJ626" i="1"/>
  <c r="AJ627" i="1"/>
  <c r="AJ629" i="1"/>
  <c r="AJ630" i="1"/>
  <c r="AJ631" i="1"/>
  <c r="AJ633" i="1"/>
  <c r="AJ634" i="1"/>
  <c r="AJ635" i="1"/>
  <c r="AJ637" i="1"/>
  <c r="AJ638" i="1"/>
  <c r="AJ639" i="1"/>
  <c r="AJ640" i="1"/>
  <c r="AJ641" i="1"/>
  <c r="AJ642" i="1"/>
  <c r="AJ643" i="1"/>
  <c r="AJ644" i="1"/>
  <c r="AJ645" i="1"/>
  <c r="AJ646" i="1"/>
  <c r="AJ647" i="1"/>
  <c r="AJ649" i="1"/>
  <c r="AJ650" i="1"/>
  <c r="AJ651" i="1"/>
  <c r="AJ652" i="1"/>
  <c r="AJ653" i="1"/>
  <c r="AJ654" i="1"/>
  <c r="AJ655" i="1"/>
  <c r="AJ657" i="1"/>
  <c r="AJ658" i="1"/>
  <c r="AJ659" i="1"/>
  <c r="AJ660" i="1"/>
  <c r="AJ661" i="1"/>
  <c r="AJ662" i="1"/>
  <c r="AK663" i="1"/>
  <c r="AJ663" i="1"/>
  <c r="AL663" i="1"/>
  <c r="AK665" i="1"/>
  <c r="AJ668" i="1"/>
  <c r="AM669" i="1"/>
  <c r="AL669" i="1"/>
  <c r="AJ669" i="1"/>
  <c r="AM670" i="1"/>
  <c r="AL674" i="1"/>
  <c r="AK674" i="1"/>
  <c r="AJ674" i="1"/>
  <c r="AK681" i="1"/>
  <c r="AJ684" i="1"/>
  <c r="AM685" i="1"/>
  <c r="AL685" i="1"/>
  <c r="AJ685" i="1"/>
  <c r="AM686" i="1"/>
  <c r="AL690" i="1"/>
  <c r="AK690" i="1"/>
  <c r="AJ690" i="1"/>
  <c r="AK697" i="1"/>
  <c r="AJ700" i="1"/>
  <c r="AM701" i="1"/>
  <c r="AL701" i="1"/>
  <c r="AJ701" i="1"/>
  <c r="AM702" i="1"/>
  <c r="AL706" i="1"/>
  <c r="AK706" i="1"/>
  <c r="AJ706" i="1"/>
  <c r="AK713" i="1"/>
  <c r="AJ716" i="1"/>
  <c r="AM717" i="1"/>
  <c r="AL717" i="1"/>
  <c r="AJ717" i="1"/>
  <c r="AM718" i="1"/>
  <c r="AL722" i="1"/>
  <c r="AK722" i="1"/>
  <c r="AJ722" i="1"/>
  <c r="AK729" i="1"/>
  <c r="AM733" i="1"/>
  <c r="AL733" i="1"/>
  <c r="AJ733" i="1"/>
  <c r="AM734" i="1"/>
  <c r="AL738" i="1"/>
  <c r="AK738" i="1"/>
  <c r="AJ738" i="1"/>
  <c r="AL1067" i="1"/>
  <c r="AK1179" i="1"/>
  <c r="AL1179" i="1"/>
  <c r="AJ1179" i="1"/>
  <c r="AK1185" i="1"/>
  <c r="AM1185" i="1"/>
  <c r="AL1185" i="1"/>
  <c r="AJ1185" i="1"/>
  <c r="AL1188" i="1"/>
  <c r="AK1197" i="1"/>
  <c r="AM1197" i="1"/>
  <c r="AJ1197" i="1"/>
  <c r="AK1199" i="1"/>
  <c r="AL1199" i="1"/>
  <c r="AM1199" i="1"/>
  <c r="AJ1199" i="1"/>
  <c r="AK1211" i="1"/>
  <c r="AL1211" i="1"/>
  <c r="AJ1211" i="1"/>
  <c r="AK1217" i="1"/>
  <c r="AM1217" i="1"/>
  <c r="AL1217" i="1"/>
  <c r="AJ1217" i="1"/>
  <c r="AL1220" i="1"/>
  <c r="AK1229" i="1"/>
  <c r="AM1229" i="1"/>
  <c r="AJ1229" i="1"/>
  <c r="AK1231" i="1"/>
  <c r="AL1231" i="1"/>
  <c r="AM1231" i="1"/>
  <c r="AJ1231" i="1"/>
  <c r="AK1243" i="1"/>
  <c r="AL1243" i="1"/>
  <c r="AJ1243" i="1"/>
  <c r="AK1249" i="1"/>
  <c r="AM1249" i="1"/>
  <c r="AL1249" i="1"/>
  <c r="AJ1249" i="1"/>
  <c r="AL1252" i="1"/>
  <c r="AK1261" i="1"/>
  <c r="AM1261" i="1"/>
  <c r="AJ1261" i="1"/>
  <c r="AK1263" i="1"/>
  <c r="AL1263" i="1"/>
  <c r="AM1263" i="1"/>
  <c r="AJ1263" i="1"/>
  <c r="AK1275" i="1"/>
  <c r="AL1275" i="1"/>
  <c r="AJ1275" i="1"/>
  <c r="AK1281" i="1"/>
  <c r="AM1281" i="1"/>
  <c r="AL1281" i="1"/>
  <c r="AJ1281" i="1"/>
  <c r="AL1284" i="1"/>
  <c r="AK1293" i="1"/>
  <c r="AM1293" i="1"/>
  <c r="AJ1293" i="1"/>
  <c r="AK1295" i="1"/>
  <c r="AL1295" i="1"/>
  <c r="AM1295" i="1"/>
  <c r="AJ1295" i="1"/>
  <c r="AK1307" i="1"/>
  <c r="AL1307" i="1"/>
  <c r="AJ1307" i="1"/>
  <c r="AK1313" i="1"/>
  <c r="AM1313" i="1"/>
  <c r="AL1313" i="1"/>
  <c r="AJ1313" i="1"/>
  <c r="AL1316" i="1"/>
  <c r="AK1325" i="1"/>
  <c r="AM1325" i="1"/>
  <c r="AJ1325" i="1"/>
  <c r="AK1327" i="1"/>
  <c r="AL1327" i="1"/>
  <c r="AM1327" i="1"/>
  <c r="AJ1327" i="1"/>
  <c r="AK1339" i="1"/>
  <c r="AL1339" i="1"/>
  <c r="AJ1339" i="1"/>
  <c r="AK1345" i="1"/>
  <c r="AM1345" i="1"/>
  <c r="AL1345" i="1"/>
  <c r="AJ1345" i="1"/>
  <c r="AL1348" i="1"/>
  <c r="AK1357" i="1"/>
  <c r="AM1357" i="1"/>
  <c r="AJ1357" i="1"/>
  <c r="AK1359" i="1"/>
  <c r="AL1359" i="1"/>
  <c r="AM1359" i="1"/>
  <c r="AJ1359" i="1"/>
  <c r="AK1371" i="1"/>
  <c r="AL1371" i="1"/>
  <c r="AJ1371" i="1"/>
  <c r="AK1377" i="1"/>
  <c r="AM1377" i="1"/>
  <c r="AL1377" i="1"/>
  <c r="AJ1377" i="1"/>
  <c r="AL1380" i="1"/>
  <c r="AK1389" i="1"/>
  <c r="AM1389" i="1"/>
  <c r="AJ1389" i="1"/>
  <c r="AM1391" i="1"/>
  <c r="AK1391" i="1"/>
  <c r="AL1391" i="1"/>
  <c r="AJ1391" i="1"/>
  <c r="AL1409" i="1"/>
  <c r="AM1412" i="1"/>
  <c r="AL1412" i="1"/>
  <c r="AK1412" i="1"/>
  <c r="AJ1412" i="1"/>
  <c r="AM1417" i="1"/>
  <c r="AL1417" i="1"/>
  <c r="AK1417" i="1"/>
  <c r="AJ1417" i="1"/>
  <c r="AM1421" i="1"/>
  <c r="AL1421" i="1"/>
  <c r="AK1421" i="1"/>
  <c r="AJ1421" i="1"/>
  <c r="AM1425" i="1"/>
  <c r="AK1425" i="1"/>
  <c r="AJ1425" i="1"/>
  <c r="AM1441" i="1"/>
  <c r="AK1441" i="1"/>
  <c r="AL1441" i="1"/>
  <c r="AJ1441" i="1"/>
  <c r="AL1447" i="1"/>
  <c r="AK1456" i="1"/>
  <c r="AM1469" i="1"/>
  <c r="AL1469" i="1"/>
  <c r="AJ1469" i="1"/>
  <c r="AM1471" i="1"/>
  <c r="AK1471" i="1"/>
  <c r="AL1471" i="1"/>
  <c r="AJ1471" i="1"/>
  <c r="AM1480" i="1"/>
  <c r="AL1480" i="1"/>
  <c r="AK1480" i="1"/>
  <c r="AJ1480" i="1"/>
  <c r="AM1487" i="1"/>
  <c r="AK1487" i="1"/>
  <c r="AL1487" i="1"/>
  <c r="AJ1487" i="1"/>
  <c r="AM1496" i="1"/>
  <c r="AL1496" i="1"/>
  <c r="AK1496" i="1"/>
  <c r="AJ1496" i="1"/>
  <c r="AM1510" i="1"/>
  <c r="AL1510" i="1"/>
  <c r="AK1510" i="1"/>
  <c r="AJ1510" i="1"/>
  <c r="AM1530" i="1"/>
  <c r="AL1530" i="1"/>
  <c r="AK1530" i="1"/>
  <c r="AJ1530" i="1"/>
  <c r="AK1554" i="1"/>
  <c r="AM1565" i="1"/>
  <c r="AK1565" i="1"/>
  <c r="AL1565" i="1"/>
  <c r="AJ1565" i="1"/>
  <c r="AM1578" i="1"/>
  <c r="AL1578" i="1"/>
  <c r="AK1578" i="1"/>
  <c r="AJ1578" i="1"/>
  <c r="AJ667" i="1"/>
  <c r="AJ671" i="1"/>
  <c r="AJ675" i="1"/>
  <c r="AJ679" i="1"/>
  <c r="AJ683" i="1"/>
  <c r="AJ687" i="1"/>
  <c r="AJ691" i="1"/>
  <c r="AJ695" i="1"/>
  <c r="AJ699" i="1"/>
  <c r="AJ703" i="1"/>
  <c r="AJ707" i="1"/>
  <c r="AJ711" i="1"/>
  <c r="AJ715" i="1"/>
  <c r="AJ719" i="1"/>
  <c r="AJ723" i="1"/>
  <c r="AJ727" i="1"/>
  <c r="AJ731" i="1"/>
  <c r="AJ735" i="1"/>
  <c r="AJ739" i="1"/>
  <c r="AJ740" i="1"/>
  <c r="AJ742" i="1"/>
  <c r="AJ743" i="1"/>
  <c r="AJ744" i="1"/>
  <c r="AJ746" i="1"/>
  <c r="AJ747" i="1"/>
  <c r="AJ748" i="1"/>
  <c r="AJ750" i="1"/>
  <c r="AJ751" i="1"/>
  <c r="AJ752" i="1"/>
  <c r="AJ754" i="1"/>
  <c r="AJ755" i="1"/>
  <c r="AJ756" i="1"/>
  <c r="AJ758" i="1"/>
  <c r="AJ759" i="1"/>
  <c r="AJ760" i="1"/>
  <c r="AJ762" i="1"/>
  <c r="AJ763" i="1"/>
  <c r="AJ764" i="1"/>
  <c r="AJ766" i="1"/>
  <c r="AJ767" i="1"/>
  <c r="AJ768" i="1"/>
  <c r="AJ770" i="1"/>
  <c r="AJ771" i="1"/>
  <c r="AJ772" i="1"/>
  <c r="AJ774" i="1"/>
  <c r="AJ775" i="1"/>
  <c r="AJ776" i="1"/>
  <c r="AJ778" i="1"/>
  <c r="AJ779" i="1"/>
  <c r="AJ780" i="1"/>
  <c r="AJ782" i="1"/>
  <c r="AJ783" i="1"/>
  <c r="AJ784" i="1"/>
  <c r="AJ786" i="1"/>
  <c r="AJ787" i="1"/>
  <c r="AJ788" i="1"/>
  <c r="AJ790" i="1"/>
  <c r="AJ791" i="1"/>
  <c r="AJ792" i="1"/>
  <c r="AJ794" i="1"/>
  <c r="AJ795" i="1"/>
  <c r="AJ796" i="1"/>
  <c r="AJ798" i="1"/>
  <c r="AJ799" i="1"/>
  <c r="AJ800" i="1"/>
  <c r="AJ802" i="1"/>
  <c r="AJ803" i="1"/>
  <c r="AJ804" i="1"/>
  <c r="AJ806" i="1"/>
  <c r="AJ807" i="1"/>
  <c r="AJ808" i="1"/>
  <c r="AJ810" i="1"/>
  <c r="AJ811" i="1"/>
  <c r="AJ812" i="1"/>
  <c r="AJ814" i="1"/>
  <c r="AJ815" i="1"/>
  <c r="AJ816" i="1"/>
  <c r="AJ818" i="1"/>
  <c r="AJ819" i="1"/>
  <c r="AJ820" i="1"/>
  <c r="AJ822" i="1"/>
  <c r="AJ823" i="1"/>
  <c r="AJ824" i="1"/>
  <c r="AJ826" i="1"/>
  <c r="AJ827" i="1"/>
  <c r="AJ828" i="1"/>
  <c r="AJ830" i="1"/>
  <c r="AJ831" i="1"/>
  <c r="AJ832" i="1"/>
  <c r="AJ834" i="1"/>
  <c r="AJ835" i="1"/>
  <c r="AJ836" i="1"/>
  <c r="AJ838" i="1"/>
  <c r="AJ839" i="1"/>
  <c r="AJ840" i="1"/>
  <c r="AJ842" i="1"/>
  <c r="AJ843" i="1"/>
  <c r="AJ844" i="1"/>
  <c r="AJ846" i="1"/>
  <c r="AJ847" i="1"/>
  <c r="AJ848" i="1"/>
  <c r="AJ850" i="1"/>
  <c r="AJ851" i="1"/>
  <c r="AJ852" i="1"/>
  <c r="AJ854" i="1"/>
  <c r="AJ855" i="1"/>
  <c r="AJ856" i="1"/>
  <c r="AJ858" i="1"/>
  <c r="AJ859" i="1"/>
  <c r="AJ860" i="1"/>
  <c r="AJ862" i="1"/>
  <c r="AJ863" i="1"/>
  <c r="AJ864" i="1"/>
  <c r="AJ866" i="1"/>
  <c r="AJ867" i="1"/>
  <c r="AJ868" i="1"/>
  <c r="AJ870" i="1"/>
  <c r="AJ871" i="1"/>
  <c r="AJ872" i="1"/>
  <c r="AJ874" i="1"/>
  <c r="AJ875" i="1"/>
  <c r="AJ876" i="1"/>
  <c r="AJ878" i="1"/>
  <c r="AJ879" i="1"/>
  <c r="AJ880" i="1"/>
  <c r="AJ882" i="1"/>
  <c r="AJ883" i="1"/>
  <c r="AJ884" i="1"/>
  <c r="AJ886" i="1"/>
  <c r="AJ887" i="1"/>
  <c r="AJ888" i="1"/>
  <c r="AJ890" i="1"/>
  <c r="AJ891" i="1"/>
  <c r="AJ892" i="1"/>
  <c r="AJ894" i="1"/>
  <c r="AJ895" i="1"/>
  <c r="AJ896" i="1"/>
  <c r="AL1062" i="1"/>
  <c r="AK1180" i="1"/>
  <c r="AM1180" i="1"/>
  <c r="AJ1180" i="1"/>
  <c r="AK1187" i="1"/>
  <c r="AL1187" i="1"/>
  <c r="AJ1187" i="1"/>
  <c r="AJ1189" i="1"/>
  <c r="AK1196" i="1"/>
  <c r="AM1196" i="1"/>
  <c r="AJ1196" i="1"/>
  <c r="AK1203" i="1"/>
  <c r="AL1203" i="1"/>
  <c r="AJ1203" i="1"/>
  <c r="AJ1205" i="1"/>
  <c r="AK1212" i="1"/>
  <c r="AM1212" i="1"/>
  <c r="AJ1212" i="1"/>
  <c r="AK1219" i="1"/>
  <c r="AL1219" i="1"/>
  <c r="AJ1219" i="1"/>
  <c r="AJ1221" i="1"/>
  <c r="AK1228" i="1"/>
  <c r="AM1228" i="1"/>
  <c r="AJ1228" i="1"/>
  <c r="AK1235" i="1"/>
  <c r="AL1235" i="1"/>
  <c r="AJ1235" i="1"/>
  <c r="AJ1237" i="1"/>
  <c r="AK1244" i="1"/>
  <c r="AM1244" i="1"/>
  <c r="AJ1244" i="1"/>
  <c r="AK1251" i="1"/>
  <c r="AL1251" i="1"/>
  <c r="AJ1251" i="1"/>
  <c r="AJ1253" i="1"/>
  <c r="AK1260" i="1"/>
  <c r="AM1260" i="1"/>
  <c r="AJ1260" i="1"/>
  <c r="AK1267" i="1"/>
  <c r="AL1267" i="1"/>
  <c r="AJ1267" i="1"/>
  <c r="AJ1269" i="1"/>
  <c r="AK1276" i="1"/>
  <c r="AM1276" i="1"/>
  <c r="AJ1276" i="1"/>
  <c r="AK1283" i="1"/>
  <c r="AL1283" i="1"/>
  <c r="AJ1283" i="1"/>
  <c r="AJ1285" i="1"/>
  <c r="AK1292" i="1"/>
  <c r="AM1292" i="1"/>
  <c r="AJ1292" i="1"/>
  <c r="AK1299" i="1"/>
  <c r="AL1299" i="1"/>
  <c r="AJ1299" i="1"/>
  <c r="AJ1301" i="1"/>
  <c r="AK1308" i="1"/>
  <c r="AM1308" i="1"/>
  <c r="AJ1308" i="1"/>
  <c r="AK1315" i="1"/>
  <c r="AL1315" i="1"/>
  <c r="AJ1315" i="1"/>
  <c r="AJ1317" i="1"/>
  <c r="AK1324" i="1"/>
  <c r="AM1324" i="1"/>
  <c r="AJ1324" i="1"/>
  <c r="AK1331" i="1"/>
  <c r="AL1331" i="1"/>
  <c r="AJ1331" i="1"/>
  <c r="AJ1333" i="1"/>
  <c r="AK1340" i="1"/>
  <c r="AM1340" i="1"/>
  <c r="AJ1340" i="1"/>
  <c r="AK1347" i="1"/>
  <c r="AL1347" i="1"/>
  <c r="AJ1347" i="1"/>
  <c r="AJ1349" i="1"/>
  <c r="AK1356" i="1"/>
  <c r="AM1356" i="1"/>
  <c r="AJ1356" i="1"/>
  <c r="AK1363" i="1"/>
  <c r="AL1363" i="1"/>
  <c r="AJ1363" i="1"/>
  <c r="AJ1365" i="1"/>
  <c r="AK1372" i="1"/>
  <c r="AM1372" i="1"/>
  <c r="AJ1372" i="1"/>
  <c r="AK1379" i="1"/>
  <c r="AL1379" i="1"/>
  <c r="AJ1379" i="1"/>
  <c r="AJ1381" i="1"/>
  <c r="AK1388" i="1"/>
  <c r="AM1388" i="1"/>
  <c r="AJ1388" i="1"/>
  <c r="AM1392" i="1"/>
  <c r="AL1392" i="1"/>
  <c r="AJ1392" i="1"/>
  <c r="AJ1401" i="1"/>
  <c r="AM1403" i="1"/>
  <c r="AK1403" i="1"/>
  <c r="AJ1403" i="1"/>
  <c r="AM1408" i="1"/>
  <c r="AL1408" i="1"/>
  <c r="AJ1408" i="1"/>
  <c r="AM1415" i="1"/>
  <c r="AK1415" i="1"/>
  <c r="AJ1415" i="1"/>
  <c r="AM1419" i="1"/>
  <c r="AK1419" i="1"/>
  <c r="AJ1419" i="1"/>
  <c r="AM1424" i="1"/>
  <c r="AL1424" i="1"/>
  <c r="AJ1424" i="1"/>
  <c r="AJ1433" i="1"/>
  <c r="AM1437" i="1"/>
  <c r="AL1437" i="1"/>
  <c r="AJ1437" i="1"/>
  <c r="AM1439" i="1"/>
  <c r="AK1439" i="1"/>
  <c r="AL1439" i="1"/>
  <c r="AJ1439" i="1"/>
  <c r="AM1444" i="1"/>
  <c r="AL1444" i="1"/>
  <c r="AJ1444" i="1"/>
  <c r="AM1448" i="1"/>
  <c r="AL1448" i="1"/>
  <c r="AK1448" i="1"/>
  <c r="AJ1448" i="1"/>
  <c r="AM1457" i="1"/>
  <c r="AK1457" i="1"/>
  <c r="AJ1457" i="1"/>
  <c r="AM1479" i="1"/>
  <c r="AK1479" i="1"/>
  <c r="AJ1479" i="1"/>
  <c r="AM1483" i="1"/>
  <c r="AK1483" i="1"/>
  <c r="AJ1483" i="1"/>
  <c r="AM1488" i="1"/>
  <c r="AL1488" i="1"/>
  <c r="AJ1488" i="1"/>
  <c r="AJ1497" i="1"/>
  <c r="AM1501" i="1"/>
  <c r="AL1501" i="1"/>
  <c r="AJ1501" i="1"/>
  <c r="AM1503" i="1"/>
  <c r="AK1503" i="1"/>
  <c r="AL1503" i="1"/>
  <c r="AJ1503" i="1"/>
  <c r="AM1526" i="1"/>
  <c r="AL1526" i="1"/>
  <c r="AJ1526" i="1"/>
  <c r="AM1531" i="1"/>
  <c r="AK1531" i="1"/>
  <c r="AJ1531" i="1"/>
  <c r="AM1542" i="1"/>
  <c r="AL1542" i="1"/>
  <c r="AK1542" i="1"/>
  <c r="AJ1542" i="1"/>
  <c r="AM1549" i="1"/>
  <c r="AK1549" i="1"/>
  <c r="AJ1549" i="1"/>
  <c r="AM1555" i="1"/>
  <c r="AK1555" i="1"/>
  <c r="AL1555" i="1"/>
  <c r="AJ1555" i="1"/>
  <c r="AM1561" i="1"/>
  <c r="AK1561" i="1"/>
  <c r="AJ1561" i="1"/>
  <c r="AM1575" i="1"/>
  <c r="AL1575" i="1"/>
  <c r="AJ1575" i="1"/>
  <c r="AK1741" i="1"/>
  <c r="AM1741" i="1"/>
  <c r="AL1741" i="1"/>
  <c r="AJ1741" i="1"/>
  <c r="AK739" i="1"/>
  <c r="AL740" i="1"/>
  <c r="AK742" i="1"/>
  <c r="AK743" i="1"/>
  <c r="AL744" i="1"/>
  <c r="AK746" i="1"/>
  <c r="AK747" i="1"/>
  <c r="AL748" i="1"/>
  <c r="AK750" i="1"/>
  <c r="AK751" i="1"/>
  <c r="AL752" i="1"/>
  <c r="AK754" i="1"/>
  <c r="AK755" i="1"/>
  <c r="AL756" i="1"/>
  <c r="AK758" i="1"/>
  <c r="AK759" i="1"/>
  <c r="AL760" i="1"/>
  <c r="AK762" i="1"/>
  <c r="AK763" i="1"/>
  <c r="AL764" i="1"/>
  <c r="AK766" i="1"/>
  <c r="AK767" i="1"/>
  <c r="AL768" i="1"/>
  <c r="AK770" i="1"/>
  <c r="AK771" i="1"/>
  <c r="AL772" i="1"/>
  <c r="AK774" i="1"/>
  <c r="AK775" i="1"/>
  <c r="AL776" i="1"/>
  <c r="AK778" i="1"/>
  <c r="AK779" i="1"/>
  <c r="AL780" i="1"/>
  <c r="AK782" i="1"/>
  <c r="AK783" i="1"/>
  <c r="AL784" i="1"/>
  <c r="AK786" i="1"/>
  <c r="AK787" i="1"/>
  <c r="AL788" i="1"/>
  <c r="AK790" i="1"/>
  <c r="AK791" i="1"/>
  <c r="AL792" i="1"/>
  <c r="AK794" i="1"/>
  <c r="AK795" i="1"/>
  <c r="AL796" i="1"/>
  <c r="AK798" i="1"/>
  <c r="AK799" i="1"/>
  <c r="AL800" i="1"/>
  <c r="AK802" i="1"/>
  <c r="AK803" i="1"/>
  <c r="AL804" i="1"/>
  <c r="AK806" i="1"/>
  <c r="AK807" i="1"/>
  <c r="AL808" i="1"/>
  <c r="AK810" i="1"/>
  <c r="AK811" i="1"/>
  <c r="AL812" i="1"/>
  <c r="AK814" i="1"/>
  <c r="AK815" i="1"/>
  <c r="AL816" i="1"/>
  <c r="AK818" i="1"/>
  <c r="AK819" i="1"/>
  <c r="AL820" i="1"/>
  <c r="AK822" i="1"/>
  <c r="AK823" i="1"/>
  <c r="AL824" i="1"/>
  <c r="AK826" i="1"/>
  <c r="AK827" i="1"/>
  <c r="AL828" i="1"/>
  <c r="AK830" i="1"/>
  <c r="AK831" i="1"/>
  <c r="AL832" i="1"/>
  <c r="AK834" i="1"/>
  <c r="AK835" i="1"/>
  <c r="AL836" i="1"/>
  <c r="AK838" i="1"/>
  <c r="AK839" i="1"/>
  <c r="AL840" i="1"/>
  <c r="AK842" i="1"/>
  <c r="AK843" i="1"/>
  <c r="AL844" i="1"/>
  <c r="AK846" i="1"/>
  <c r="AK847" i="1"/>
  <c r="AL848" i="1"/>
  <c r="AK850" i="1"/>
  <c r="AK851" i="1"/>
  <c r="AL852" i="1"/>
  <c r="AK854" i="1"/>
  <c r="AK855" i="1"/>
  <c r="AL856" i="1"/>
  <c r="AK858" i="1"/>
  <c r="AK859" i="1"/>
  <c r="AL860" i="1"/>
  <c r="AK862" i="1"/>
  <c r="AK863" i="1"/>
  <c r="AL864" i="1"/>
  <c r="AK866" i="1"/>
  <c r="AK867" i="1"/>
  <c r="AL868" i="1"/>
  <c r="AK870" i="1"/>
  <c r="AK871" i="1"/>
  <c r="AL872" i="1"/>
  <c r="AK874" i="1"/>
  <c r="AK875" i="1"/>
  <c r="AL876" i="1"/>
  <c r="AK878" i="1"/>
  <c r="AK879" i="1"/>
  <c r="AL880" i="1"/>
  <c r="AK882" i="1"/>
  <c r="AK883" i="1"/>
  <c r="AL884" i="1"/>
  <c r="AK886" i="1"/>
  <c r="AK887" i="1"/>
  <c r="AL888" i="1"/>
  <c r="AK890" i="1"/>
  <c r="AK891" i="1"/>
  <c r="AL892" i="1"/>
  <c r="AK894" i="1"/>
  <c r="AK895" i="1"/>
  <c r="AL896" i="1"/>
  <c r="AJ900" i="1"/>
  <c r="AJ908" i="1"/>
  <c r="AJ920" i="1"/>
  <c r="AJ924" i="1"/>
  <c r="AJ956" i="1"/>
  <c r="AJ968" i="1"/>
  <c r="AJ980" i="1"/>
  <c r="AJ988" i="1"/>
  <c r="AJ996" i="1"/>
  <c r="AJ1000" i="1"/>
  <c r="AJ1004" i="1"/>
  <c r="AJ1012" i="1"/>
  <c r="AJ1020" i="1"/>
  <c r="AJ1040" i="1"/>
  <c r="AJ1056" i="1"/>
  <c r="AJ1060" i="1"/>
  <c r="AJ1064" i="1"/>
  <c r="AJ1072" i="1"/>
  <c r="AJ1088" i="1"/>
  <c r="AJ1092" i="1"/>
  <c r="AJ1096" i="1"/>
  <c r="AJ1108" i="1"/>
  <c r="AJ1116" i="1"/>
  <c r="AJ1124" i="1"/>
  <c r="AJ1136" i="1"/>
  <c r="AJ1140" i="1"/>
  <c r="AJ1144" i="1"/>
  <c r="AJ1148" i="1"/>
  <c r="AJ1152" i="1"/>
  <c r="AJ1156" i="1"/>
  <c r="AJ1160" i="1"/>
  <c r="AJ1164" i="1"/>
  <c r="AJ1168" i="1"/>
  <c r="AJ1172" i="1"/>
  <c r="AK1175" i="1"/>
  <c r="AL1175" i="1"/>
  <c r="AJ1175" i="1"/>
  <c r="AJ1177" i="1"/>
  <c r="AL1180" i="1"/>
  <c r="AK1184" i="1"/>
  <c r="AM1184" i="1"/>
  <c r="AJ1184" i="1"/>
  <c r="AM1187" i="1"/>
  <c r="AL1189" i="1"/>
  <c r="AK1191" i="1"/>
  <c r="AL1191" i="1"/>
  <c r="AJ1191" i="1"/>
  <c r="AJ1193" i="1"/>
  <c r="AL1196" i="1"/>
  <c r="AK1200" i="1"/>
  <c r="AM1200" i="1"/>
  <c r="AJ1200" i="1"/>
  <c r="AM1203" i="1"/>
  <c r="AL1205" i="1"/>
  <c r="AK1207" i="1"/>
  <c r="AL1207" i="1"/>
  <c r="AJ1207" i="1"/>
  <c r="AJ1209" i="1"/>
  <c r="AL1212" i="1"/>
  <c r="AK1216" i="1"/>
  <c r="AM1216" i="1"/>
  <c r="AJ1216" i="1"/>
  <c r="AM1219" i="1"/>
  <c r="AL1221" i="1"/>
  <c r="AK1223" i="1"/>
  <c r="AL1223" i="1"/>
  <c r="AJ1223" i="1"/>
  <c r="AJ1225" i="1"/>
  <c r="AL1228" i="1"/>
  <c r="AK1232" i="1"/>
  <c r="AM1232" i="1"/>
  <c r="AJ1232" i="1"/>
  <c r="AM1235" i="1"/>
  <c r="AL1237" i="1"/>
  <c r="AK1239" i="1"/>
  <c r="AL1239" i="1"/>
  <c r="AJ1239" i="1"/>
  <c r="AJ1241" i="1"/>
  <c r="AL1244" i="1"/>
  <c r="AK1248" i="1"/>
  <c r="AM1248" i="1"/>
  <c r="AJ1248" i="1"/>
  <c r="AM1251" i="1"/>
  <c r="AL1253" i="1"/>
  <c r="AK1255" i="1"/>
  <c r="AL1255" i="1"/>
  <c r="AJ1255" i="1"/>
  <c r="AJ1257" i="1"/>
  <c r="AL1260" i="1"/>
  <c r="AK1264" i="1"/>
  <c r="AM1264" i="1"/>
  <c r="AJ1264" i="1"/>
  <c r="AM1267" i="1"/>
  <c r="AL1269" i="1"/>
  <c r="AK1271" i="1"/>
  <c r="AL1271" i="1"/>
  <c r="AJ1271" i="1"/>
  <c r="AJ1273" i="1"/>
  <c r="AL1276" i="1"/>
  <c r="AK1280" i="1"/>
  <c r="AM1280" i="1"/>
  <c r="AJ1280" i="1"/>
  <c r="AM1283" i="1"/>
  <c r="AL1285" i="1"/>
  <c r="AK1287" i="1"/>
  <c r="AL1287" i="1"/>
  <c r="AJ1287" i="1"/>
  <c r="AJ1289" i="1"/>
  <c r="AL1292" i="1"/>
  <c r="AK1296" i="1"/>
  <c r="AM1296" i="1"/>
  <c r="AJ1296" i="1"/>
  <c r="AM1299" i="1"/>
  <c r="AL1301" i="1"/>
  <c r="AK1303" i="1"/>
  <c r="AL1303" i="1"/>
  <c r="AJ1303" i="1"/>
  <c r="AJ1305" i="1"/>
  <c r="AL1308" i="1"/>
  <c r="AK1312" i="1"/>
  <c r="AM1312" i="1"/>
  <c r="AJ1312" i="1"/>
  <c r="AM1315" i="1"/>
  <c r="AL1317" i="1"/>
  <c r="AK1319" i="1"/>
  <c r="AL1319" i="1"/>
  <c r="AJ1319" i="1"/>
  <c r="AJ1321" i="1"/>
  <c r="AL1324" i="1"/>
  <c r="AK1328" i="1"/>
  <c r="AM1328" i="1"/>
  <c r="AJ1328" i="1"/>
  <c r="AM1331" i="1"/>
  <c r="AL1333" i="1"/>
  <c r="AK1335" i="1"/>
  <c r="AL1335" i="1"/>
  <c r="AJ1335" i="1"/>
  <c r="AJ1337" i="1"/>
  <c r="AL1340" i="1"/>
  <c r="AK1344" i="1"/>
  <c r="AM1344" i="1"/>
  <c r="AJ1344" i="1"/>
  <c r="AM1347" i="1"/>
  <c r="AL1349" i="1"/>
  <c r="AK1351" i="1"/>
  <c r="AL1351" i="1"/>
  <c r="AJ1351" i="1"/>
  <c r="AJ1353" i="1"/>
  <c r="AL1356" i="1"/>
  <c r="AK1360" i="1"/>
  <c r="AM1360" i="1"/>
  <c r="AJ1360" i="1"/>
  <c r="AM1363" i="1"/>
  <c r="AL1365" i="1"/>
  <c r="AK1367" i="1"/>
  <c r="AL1367" i="1"/>
  <c r="AJ1367" i="1"/>
  <c r="AJ1369" i="1"/>
  <c r="AL1372" i="1"/>
  <c r="AK1376" i="1"/>
  <c r="AM1376" i="1"/>
  <c r="AJ1376" i="1"/>
  <c r="AM1379" i="1"/>
  <c r="AL1381" i="1"/>
  <c r="AK1383" i="1"/>
  <c r="AL1383" i="1"/>
  <c r="AJ1383" i="1"/>
  <c r="AJ1385" i="1"/>
  <c r="AL1388" i="1"/>
  <c r="AK1392" i="1"/>
  <c r="AM1399" i="1"/>
  <c r="AK1399" i="1"/>
  <c r="AJ1399" i="1"/>
  <c r="AK1401" i="1"/>
  <c r="AL1403" i="1"/>
  <c r="AK1408" i="1"/>
  <c r="AL1415" i="1"/>
  <c r="AL1419" i="1"/>
  <c r="AK1424" i="1"/>
  <c r="AM1431" i="1"/>
  <c r="AK1431" i="1"/>
  <c r="AJ1431" i="1"/>
  <c r="AK1433" i="1"/>
  <c r="AM1435" i="1"/>
  <c r="AK1435" i="1"/>
  <c r="AJ1435" i="1"/>
  <c r="AK1437" i="1"/>
  <c r="AM1440" i="1"/>
  <c r="AL1440" i="1"/>
  <c r="AJ1440" i="1"/>
  <c r="AK1444" i="1"/>
  <c r="AJ1449" i="1"/>
  <c r="AM1453" i="1"/>
  <c r="AL1453" i="1"/>
  <c r="AJ1453" i="1"/>
  <c r="AM1455" i="1"/>
  <c r="AK1455" i="1"/>
  <c r="AL1455" i="1"/>
  <c r="AJ1455" i="1"/>
  <c r="AL1457" i="1"/>
  <c r="AM1460" i="1"/>
  <c r="AL1460" i="1"/>
  <c r="AJ1460" i="1"/>
  <c r="AM1464" i="1"/>
  <c r="AL1464" i="1"/>
  <c r="AK1464" i="1"/>
  <c r="AJ1464" i="1"/>
  <c r="AM1473" i="1"/>
  <c r="AK1473" i="1"/>
  <c r="AJ1473" i="1"/>
  <c r="AL1479" i="1"/>
  <c r="AL1483" i="1"/>
  <c r="AK1488" i="1"/>
  <c r="AM1495" i="1"/>
  <c r="AK1495" i="1"/>
  <c r="AJ1495" i="1"/>
  <c r="AK1497" i="1"/>
  <c r="AM1499" i="1"/>
  <c r="AK1499" i="1"/>
  <c r="AJ1499" i="1"/>
  <c r="AK1501" i="1"/>
  <c r="AM1504" i="1"/>
  <c r="AL1504" i="1"/>
  <c r="AJ1504" i="1"/>
  <c r="AM1513" i="1"/>
  <c r="AK1513" i="1"/>
  <c r="AL1513" i="1"/>
  <c r="AJ1513" i="1"/>
  <c r="AM1519" i="1"/>
  <c r="AL1519" i="1"/>
  <c r="AJ1519" i="1"/>
  <c r="AM1521" i="1"/>
  <c r="AK1521" i="1"/>
  <c r="AL1521" i="1"/>
  <c r="AJ1521" i="1"/>
  <c r="AK1526" i="1"/>
  <c r="AL1531" i="1"/>
  <c r="AM1537" i="1"/>
  <c r="AK1537" i="1"/>
  <c r="AL1537" i="1"/>
  <c r="AJ1537" i="1"/>
  <c r="AM1545" i="1"/>
  <c r="AK1545" i="1"/>
  <c r="AJ1545" i="1"/>
  <c r="AL1549" i="1"/>
  <c r="AL1561" i="1"/>
  <c r="AK1575" i="1"/>
  <c r="AM1580" i="1"/>
  <c r="AL1580" i="1"/>
  <c r="AK1580" i="1"/>
  <c r="AJ1580" i="1"/>
  <c r="AK1174" i="1"/>
  <c r="AJ1174" i="1"/>
  <c r="AJ1178" i="1"/>
  <c r="AJ1182" i="1"/>
  <c r="AJ1186" i="1"/>
  <c r="AJ1190" i="1"/>
  <c r="AJ1194" i="1"/>
  <c r="AJ1198" i="1"/>
  <c r="AJ1202" i="1"/>
  <c r="AJ1206" i="1"/>
  <c r="AJ1210" i="1"/>
  <c r="AJ1214" i="1"/>
  <c r="AJ1218" i="1"/>
  <c r="AJ1222" i="1"/>
  <c r="AJ1226" i="1"/>
  <c r="AJ1230" i="1"/>
  <c r="AJ1234" i="1"/>
  <c r="AJ1238" i="1"/>
  <c r="AJ1242" i="1"/>
  <c r="AJ1246" i="1"/>
  <c r="AJ1250" i="1"/>
  <c r="AJ1254" i="1"/>
  <c r="AJ1258" i="1"/>
  <c r="AJ1262" i="1"/>
  <c r="AJ1266" i="1"/>
  <c r="AJ1270" i="1"/>
  <c r="AJ1274" i="1"/>
  <c r="AJ1278" i="1"/>
  <c r="AJ1282" i="1"/>
  <c r="AJ1286" i="1"/>
  <c r="AJ1290" i="1"/>
  <c r="AJ1294" i="1"/>
  <c r="AJ1298" i="1"/>
  <c r="AJ1302" i="1"/>
  <c r="AJ1306" i="1"/>
  <c r="AJ1310" i="1"/>
  <c r="AJ1314" i="1"/>
  <c r="AJ1318" i="1"/>
  <c r="AJ1322" i="1"/>
  <c r="AJ1326" i="1"/>
  <c r="AJ1330" i="1"/>
  <c r="AJ1334" i="1"/>
  <c r="AJ1338" i="1"/>
  <c r="AJ1342" i="1"/>
  <c r="AJ1346" i="1"/>
  <c r="AJ1350" i="1"/>
  <c r="AJ1354" i="1"/>
  <c r="AJ1358" i="1"/>
  <c r="AJ1362" i="1"/>
  <c r="AJ1366" i="1"/>
  <c r="AJ1370" i="1"/>
  <c r="AJ1374" i="1"/>
  <c r="AJ1378" i="1"/>
  <c r="AJ1382" i="1"/>
  <c r="AJ1386" i="1"/>
  <c r="AJ1390" i="1"/>
  <c r="AM1395" i="1"/>
  <c r="AK1395" i="1"/>
  <c r="AJ1395" i="1"/>
  <c r="AJ1397" i="1"/>
  <c r="AM1404" i="1"/>
  <c r="AL1404" i="1"/>
  <c r="AJ1404" i="1"/>
  <c r="AM1411" i="1"/>
  <c r="AK1411" i="1"/>
  <c r="AJ1411" i="1"/>
  <c r="AJ1413" i="1"/>
  <c r="AM1420" i="1"/>
  <c r="AL1420" i="1"/>
  <c r="AJ1420" i="1"/>
  <c r="AM1427" i="1"/>
  <c r="AK1427" i="1"/>
  <c r="AJ1427" i="1"/>
  <c r="AJ1429" i="1"/>
  <c r="AM1436" i="1"/>
  <c r="AL1436" i="1"/>
  <c r="AJ1436" i="1"/>
  <c r="AM1443" i="1"/>
  <c r="AK1443" i="1"/>
  <c r="AJ1443" i="1"/>
  <c r="AJ1445" i="1"/>
  <c r="AM1452" i="1"/>
  <c r="AL1452" i="1"/>
  <c r="AJ1452" i="1"/>
  <c r="AM1459" i="1"/>
  <c r="AK1459" i="1"/>
  <c r="AJ1459" i="1"/>
  <c r="AJ1461" i="1"/>
  <c r="AM1468" i="1"/>
  <c r="AL1468" i="1"/>
  <c r="AJ1468" i="1"/>
  <c r="AM1475" i="1"/>
  <c r="AK1475" i="1"/>
  <c r="AJ1475" i="1"/>
  <c r="AJ1477" i="1"/>
  <c r="AM1484" i="1"/>
  <c r="AL1484" i="1"/>
  <c r="AJ1484" i="1"/>
  <c r="AM1491" i="1"/>
  <c r="AK1491" i="1"/>
  <c r="AJ1491" i="1"/>
  <c r="AJ1493" i="1"/>
  <c r="AM1500" i="1"/>
  <c r="AL1500" i="1"/>
  <c r="AJ1500" i="1"/>
  <c r="AM1507" i="1"/>
  <c r="AK1507" i="1"/>
  <c r="AJ1507" i="1"/>
  <c r="AM1529" i="1"/>
  <c r="AK1529" i="1"/>
  <c r="AJ1529" i="1"/>
  <c r="AM1533" i="1"/>
  <c r="AK1533" i="1"/>
  <c r="AJ1533" i="1"/>
  <c r="AM1538" i="1"/>
  <c r="AL1538" i="1"/>
  <c r="AJ1538" i="1"/>
  <c r="AJ1547" i="1"/>
  <c r="AM1551" i="1"/>
  <c r="AL1551" i="1"/>
  <c r="AJ1551" i="1"/>
  <c r="AM1553" i="1"/>
  <c r="AK1553" i="1"/>
  <c r="AL1553" i="1"/>
  <c r="AJ1553" i="1"/>
  <c r="AM1558" i="1"/>
  <c r="AL1558" i="1"/>
  <c r="AJ1558" i="1"/>
  <c r="AJ1563" i="1"/>
  <c r="AM1567" i="1"/>
  <c r="AL1567" i="1"/>
  <c r="AJ1567" i="1"/>
  <c r="AM1570" i="1"/>
  <c r="AL1570" i="1"/>
  <c r="AK1570" i="1"/>
  <c r="AJ1570" i="1"/>
  <c r="AM1574" i="1"/>
  <c r="AL1574" i="1"/>
  <c r="AK1574" i="1"/>
  <c r="AJ1574" i="1"/>
  <c r="AJ1581" i="1"/>
  <c r="AM1581" i="1"/>
  <c r="AL1581" i="1"/>
  <c r="AK1581" i="1"/>
  <c r="AJ1394" i="1"/>
  <c r="AJ1398" i="1"/>
  <c r="AJ1402" i="1"/>
  <c r="AJ1406" i="1"/>
  <c r="AJ1410" i="1"/>
  <c r="AJ1414" i="1"/>
  <c r="AJ1418" i="1"/>
  <c r="AJ1422" i="1"/>
  <c r="AJ1426" i="1"/>
  <c r="AJ1430" i="1"/>
  <c r="AJ1434" i="1"/>
  <c r="AJ1438" i="1"/>
  <c r="AJ1442" i="1"/>
  <c r="AJ1446" i="1"/>
  <c r="AJ1450" i="1"/>
  <c r="AJ1454" i="1"/>
  <c r="AJ1458" i="1"/>
  <c r="AJ1462" i="1"/>
  <c r="AJ1466" i="1"/>
  <c r="AJ1470" i="1"/>
  <c r="AJ1474" i="1"/>
  <c r="AJ1478" i="1"/>
  <c r="AJ1482" i="1"/>
  <c r="AJ1486" i="1"/>
  <c r="AJ1490" i="1"/>
  <c r="AJ1494" i="1"/>
  <c r="AJ1498" i="1"/>
  <c r="AJ1502" i="1"/>
  <c r="AJ1506" i="1"/>
  <c r="AM1509" i="1"/>
  <c r="AK1509" i="1"/>
  <c r="AJ1509" i="1"/>
  <c r="AJ1511" i="1"/>
  <c r="AM1518" i="1"/>
  <c r="AL1518" i="1"/>
  <c r="AJ1518" i="1"/>
  <c r="AM1525" i="1"/>
  <c r="AK1525" i="1"/>
  <c r="AJ1525" i="1"/>
  <c r="AJ1527" i="1"/>
  <c r="AM1534" i="1"/>
  <c r="AL1534" i="1"/>
  <c r="AJ1534" i="1"/>
  <c r="AM1541" i="1"/>
  <c r="AK1541" i="1"/>
  <c r="AJ1541" i="1"/>
  <c r="AJ1543" i="1"/>
  <c r="AM1550" i="1"/>
  <c r="AL1550" i="1"/>
  <c r="AJ1550" i="1"/>
  <c r="AM1557" i="1"/>
  <c r="AK1557" i="1"/>
  <c r="AJ1557" i="1"/>
  <c r="AJ1559" i="1"/>
  <c r="AM1566" i="1"/>
  <c r="AL1566" i="1"/>
  <c r="AJ1566" i="1"/>
  <c r="AM1568" i="1"/>
  <c r="AL1568" i="1"/>
  <c r="AK1568" i="1"/>
  <c r="AJ1568" i="1"/>
  <c r="AM1571" i="1"/>
  <c r="AL1571" i="1"/>
  <c r="AJ1571" i="1"/>
  <c r="AM1576" i="1"/>
  <c r="AL1576" i="1"/>
  <c r="AK1576" i="1"/>
  <c r="AJ1576" i="1"/>
  <c r="AM1579" i="1"/>
  <c r="AL1579" i="1"/>
  <c r="AJ1579" i="1"/>
  <c r="AJ1508" i="1"/>
  <c r="AJ1512" i="1"/>
  <c r="AJ1516" i="1"/>
  <c r="AJ1520" i="1"/>
  <c r="AJ1524" i="1"/>
  <c r="AJ1528" i="1"/>
  <c r="AJ1532" i="1"/>
  <c r="AJ1536" i="1"/>
  <c r="AJ1540" i="1"/>
  <c r="AJ1544" i="1"/>
  <c r="AJ1548" i="1"/>
  <c r="AJ1552" i="1"/>
  <c r="AJ1556" i="1"/>
  <c r="AJ1560" i="1"/>
  <c r="AJ1564" i="1"/>
  <c r="AL1593" i="1"/>
  <c r="AL1904" i="1"/>
  <c r="AK1904" i="1"/>
  <c r="AM1904" i="1"/>
  <c r="AJ1904" i="1"/>
  <c r="AJ1624" i="1"/>
  <c r="AJ1644" i="1"/>
  <c r="AL1916" i="1"/>
  <c r="AK1916" i="1"/>
  <c r="AM1916" i="1"/>
  <c r="AJ1916" i="1"/>
  <c r="AK1745" i="1"/>
  <c r="AM1745" i="1"/>
  <c r="AL1745" i="1"/>
  <c r="AJ1745" i="1"/>
  <c r="AK1894" i="1"/>
  <c r="AM1894" i="1"/>
  <c r="AL1894" i="1"/>
  <c r="AJ1894" i="1"/>
  <c r="AL1912" i="1"/>
  <c r="AK1912" i="1"/>
  <c r="AM1912" i="1"/>
  <c r="AJ1912" i="1"/>
  <c r="AJ1590" i="1"/>
  <c r="AJ1598" i="1"/>
  <c r="AJ1606" i="1"/>
  <c r="AJ1610" i="1"/>
  <c r="AJ1638" i="1"/>
  <c r="AJ1654" i="1"/>
  <c r="AJ1658" i="1"/>
  <c r="AL1908" i="1"/>
  <c r="AK1908" i="1"/>
  <c r="AM1908" i="1"/>
  <c r="AJ1908" i="1"/>
  <c r="AJ1740" i="1"/>
  <c r="AM1742" i="1"/>
  <c r="AJ1744" i="1"/>
  <c r="AM1746" i="1"/>
  <c r="AJ1748" i="1"/>
  <c r="AM1750" i="1"/>
  <c r="AK1752" i="1"/>
  <c r="AJ1752" i="1"/>
  <c r="AL1752" i="1"/>
  <c r="AK1898" i="1"/>
  <c r="AM1898" i="1"/>
  <c r="AL1898" i="1"/>
  <c r="AJ1898" i="1"/>
  <c r="AJ1743" i="1"/>
  <c r="AJ1747" i="1"/>
  <c r="AJ1751" i="1"/>
  <c r="AL1902" i="1"/>
  <c r="AK1902" i="1"/>
  <c r="AM1902" i="1"/>
  <c r="AJ1902" i="1"/>
  <c r="AL1906" i="1"/>
  <c r="AK1906" i="1"/>
  <c r="AM1906" i="1"/>
  <c r="AJ1906" i="1"/>
  <c r="AL1910" i="1"/>
  <c r="AK1910" i="1"/>
  <c r="AM1910" i="1"/>
  <c r="AJ1910" i="1"/>
  <c r="AL1914" i="1"/>
  <c r="AK1914" i="1"/>
  <c r="AM1914" i="1"/>
  <c r="AJ1914" i="1"/>
  <c r="AJ1742" i="1"/>
  <c r="AJ1746" i="1"/>
  <c r="AJ1750" i="1"/>
  <c r="AK1948" i="1"/>
  <c r="AM1948" i="1"/>
  <c r="AL1948" i="1"/>
  <c r="AJ1948" i="1"/>
  <c r="AJ1753" i="1"/>
  <c r="AJ1754" i="1"/>
  <c r="AJ1755" i="1"/>
  <c r="AJ1756" i="1"/>
  <c r="AJ1757" i="1"/>
  <c r="AJ1758" i="1"/>
  <c r="AJ1759" i="1"/>
  <c r="AJ1760" i="1"/>
  <c r="AJ1761" i="1"/>
  <c r="AJ1762" i="1"/>
  <c r="AJ1763" i="1"/>
  <c r="AJ1764" i="1"/>
  <c r="AJ1765" i="1"/>
  <c r="AJ1766" i="1"/>
  <c r="AJ1767" i="1"/>
  <c r="AJ1768" i="1"/>
  <c r="AJ1769" i="1"/>
  <c r="AJ1770" i="1"/>
  <c r="AJ1771" i="1"/>
  <c r="AJ1772" i="1"/>
  <c r="AJ1773" i="1"/>
  <c r="AJ1774" i="1"/>
  <c r="AJ1775" i="1"/>
  <c r="AJ1776" i="1"/>
  <c r="AJ1777" i="1"/>
  <c r="AJ1778" i="1"/>
  <c r="AJ1779" i="1"/>
  <c r="AJ1780" i="1"/>
  <c r="AJ1781" i="1"/>
  <c r="AJ1782" i="1"/>
  <c r="AJ1783" i="1"/>
  <c r="AJ1784" i="1"/>
  <c r="AJ1785" i="1"/>
  <c r="AJ1786" i="1"/>
  <c r="AJ1787" i="1"/>
  <c r="AJ1788" i="1"/>
  <c r="AJ1789" i="1"/>
  <c r="AJ1790" i="1"/>
  <c r="AJ1791" i="1"/>
  <c r="AJ1792" i="1"/>
  <c r="AJ1793" i="1"/>
  <c r="AJ1794" i="1"/>
  <c r="AJ1795" i="1"/>
  <c r="AJ1796" i="1"/>
  <c r="AJ1797" i="1"/>
  <c r="AJ1798" i="1"/>
  <c r="AJ1799" i="1"/>
  <c r="AJ1800" i="1"/>
  <c r="AJ1801" i="1"/>
  <c r="AJ1802" i="1"/>
  <c r="AJ1803" i="1"/>
  <c r="AJ1804" i="1"/>
  <c r="AJ1805" i="1"/>
  <c r="AJ1806" i="1"/>
  <c r="AJ1807" i="1"/>
  <c r="AJ1808" i="1"/>
  <c r="AJ1809" i="1"/>
  <c r="AJ1810" i="1"/>
  <c r="AJ1811" i="1"/>
  <c r="AJ1812" i="1"/>
  <c r="AJ1813" i="1"/>
  <c r="AJ1814" i="1"/>
  <c r="AJ1815" i="1"/>
  <c r="AJ1816" i="1"/>
  <c r="AJ1817" i="1"/>
  <c r="AJ1818" i="1"/>
  <c r="AJ1819" i="1"/>
  <c r="AJ1820" i="1"/>
  <c r="AJ1821" i="1"/>
  <c r="AJ1822" i="1"/>
  <c r="AJ1823" i="1"/>
  <c r="AJ1824" i="1"/>
  <c r="AJ1825" i="1"/>
  <c r="AJ1826" i="1"/>
  <c r="AJ1827" i="1"/>
  <c r="AJ1828" i="1"/>
  <c r="AJ1829" i="1"/>
  <c r="AJ1830" i="1"/>
  <c r="AJ1831" i="1"/>
  <c r="AJ1832" i="1"/>
  <c r="AJ1833" i="1"/>
  <c r="AJ1834" i="1"/>
  <c r="AJ1835" i="1"/>
  <c r="AJ1836" i="1"/>
  <c r="AJ1837" i="1"/>
  <c r="AJ1838" i="1"/>
  <c r="AJ1839" i="1"/>
  <c r="AJ1840" i="1"/>
  <c r="AJ1841" i="1"/>
  <c r="AJ1842" i="1"/>
  <c r="AJ1843" i="1"/>
  <c r="AJ1844" i="1"/>
  <c r="AJ1845" i="1"/>
  <c r="AJ1846" i="1"/>
  <c r="AJ1847" i="1"/>
  <c r="AJ1848" i="1"/>
  <c r="AJ1849" i="1"/>
  <c r="AJ1850" i="1"/>
  <c r="AJ1851" i="1"/>
  <c r="AJ1852" i="1"/>
  <c r="AJ1853" i="1"/>
  <c r="AJ1854" i="1"/>
  <c r="AJ1855" i="1"/>
  <c r="AJ1856" i="1"/>
  <c r="AJ1857" i="1"/>
  <c r="AJ1858" i="1"/>
  <c r="AJ1859" i="1"/>
  <c r="AJ1860" i="1"/>
  <c r="AJ1861" i="1"/>
  <c r="AJ1862" i="1"/>
  <c r="AJ1863" i="1"/>
  <c r="AJ1864" i="1"/>
  <c r="AJ1865" i="1"/>
  <c r="AJ1866" i="1"/>
  <c r="AJ1867" i="1"/>
  <c r="AJ1868" i="1"/>
  <c r="AJ1869" i="1"/>
  <c r="AJ1870" i="1"/>
  <c r="AJ1871" i="1"/>
  <c r="AJ1872" i="1"/>
  <c r="AJ1873" i="1"/>
  <c r="AJ1874" i="1"/>
  <c r="AJ1875" i="1"/>
  <c r="AJ1876" i="1"/>
  <c r="AJ1877" i="1"/>
  <c r="AJ1878" i="1"/>
  <c r="AJ1879" i="1"/>
  <c r="AJ1880" i="1"/>
  <c r="AJ1881" i="1"/>
  <c r="AJ1882" i="1"/>
  <c r="AJ1883" i="1"/>
  <c r="AJ1884" i="1"/>
  <c r="AJ1885" i="1"/>
  <c r="AJ1886" i="1"/>
  <c r="AJ1887" i="1"/>
  <c r="AJ1888" i="1"/>
  <c r="AJ1889" i="1"/>
  <c r="AJ1890" i="1"/>
  <c r="AJ1891" i="1"/>
  <c r="AJ1892" i="1"/>
  <c r="AJ1893" i="1"/>
  <c r="AM1895" i="1"/>
  <c r="AJ1897" i="1"/>
  <c r="AM1899" i="1"/>
  <c r="AJ1901" i="1"/>
  <c r="AK1952" i="1"/>
  <c r="AM1952" i="1"/>
  <c r="AL1952" i="1"/>
  <c r="AJ1952" i="1"/>
  <c r="AL1893" i="1"/>
  <c r="AJ1896" i="1"/>
  <c r="AL1897" i="1"/>
  <c r="AJ1900" i="1"/>
  <c r="AL1901" i="1"/>
  <c r="AL1903" i="1"/>
  <c r="AK1903" i="1"/>
  <c r="AJ1903" i="1"/>
  <c r="AL1905" i="1"/>
  <c r="AK1905" i="1"/>
  <c r="AJ1905" i="1"/>
  <c r="AL1907" i="1"/>
  <c r="AK1907" i="1"/>
  <c r="AJ1907" i="1"/>
  <c r="AL1909" i="1"/>
  <c r="AK1909" i="1"/>
  <c r="AJ1909" i="1"/>
  <c r="AL1911" i="1"/>
  <c r="AK1911" i="1"/>
  <c r="AJ1911" i="1"/>
  <c r="AL1913" i="1"/>
  <c r="AK1913" i="1"/>
  <c r="AJ1913" i="1"/>
  <c r="AL1915" i="1"/>
  <c r="AK1915" i="1"/>
  <c r="AJ1915" i="1"/>
  <c r="AK1956" i="1"/>
  <c r="AM1956" i="1"/>
  <c r="AL1956" i="1"/>
  <c r="AJ1956" i="1"/>
  <c r="AJ1895" i="1"/>
  <c r="AJ1899" i="1"/>
  <c r="AK1960" i="1"/>
  <c r="AM1960" i="1"/>
  <c r="AL1960" i="1"/>
  <c r="AJ1960" i="1"/>
  <c r="AJ1917" i="1"/>
  <c r="AJ1918" i="1"/>
  <c r="AJ1919" i="1"/>
  <c r="AJ1920" i="1"/>
  <c r="AJ1921" i="1"/>
  <c r="AJ1922" i="1"/>
  <c r="AJ1923" i="1"/>
  <c r="AJ1924" i="1"/>
  <c r="AJ1925" i="1"/>
  <c r="AJ1926" i="1"/>
  <c r="AJ1927" i="1"/>
  <c r="AJ1928" i="1"/>
  <c r="AJ1929" i="1"/>
  <c r="AJ1930" i="1"/>
  <c r="AJ1931" i="1"/>
  <c r="AJ1932" i="1"/>
  <c r="AJ1933" i="1"/>
  <c r="AJ1934" i="1"/>
  <c r="AJ1935" i="1"/>
  <c r="AJ1936" i="1"/>
  <c r="AJ1937" i="1"/>
  <c r="AJ1938" i="1"/>
  <c r="AJ1939" i="1"/>
  <c r="AJ1940" i="1"/>
  <c r="AJ1941" i="1"/>
  <c r="AJ1942" i="1"/>
  <c r="AJ1943" i="1"/>
  <c r="AJ1944" i="1"/>
  <c r="AJ1945" i="1"/>
  <c r="AJ1946" i="1"/>
  <c r="AJ1947" i="1"/>
  <c r="AJ1951" i="1"/>
  <c r="AJ1955" i="1"/>
  <c r="AJ1959" i="1"/>
  <c r="AJ1963" i="1"/>
  <c r="AJ1967" i="1"/>
  <c r="AJ1971" i="1"/>
  <c r="AJ1975" i="1"/>
  <c r="AJ1979" i="1"/>
  <c r="AJ1983" i="1"/>
  <c r="AJ1987" i="1"/>
  <c r="AK1917" i="1"/>
  <c r="AK1918" i="1"/>
  <c r="AK1919" i="1"/>
  <c r="AK1920" i="1"/>
  <c r="AK1921" i="1"/>
  <c r="AK1922" i="1"/>
  <c r="AK1923" i="1"/>
  <c r="AK1924" i="1"/>
  <c r="AK1925" i="1"/>
  <c r="AK1926" i="1"/>
  <c r="AK1927" i="1"/>
  <c r="AK1928" i="1"/>
  <c r="AK1929" i="1"/>
  <c r="AK1930" i="1"/>
  <c r="AK1931" i="1"/>
  <c r="AK1932" i="1"/>
  <c r="AK1933" i="1"/>
  <c r="AK1934" i="1"/>
  <c r="AK1935" i="1"/>
  <c r="AK1936" i="1"/>
  <c r="AK1937" i="1"/>
  <c r="AK1938" i="1"/>
  <c r="AK1939" i="1"/>
  <c r="AK1940" i="1"/>
  <c r="AK1941" i="1"/>
  <c r="AK1942" i="1"/>
  <c r="AK1943" i="1"/>
  <c r="AK1944" i="1"/>
  <c r="AK1945" i="1"/>
  <c r="AK1946" i="1"/>
  <c r="AL1947" i="1"/>
  <c r="AJ1950" i="1"/>
  <c r="AL1951" i="1"/>
  <c r="AJ1954" i="1"/>
  <c r="AL1955" i="1"/>
  <c r="AJ1958" i="1"/>
  <c r="AL1959" i="1"/>
  <c r="AJ1962" i="1"/>
  <c r="AL1963" i="1"/>
  <c r="AJ1966" i="1"/>
  <c r="AL1967" i="1"/>
  <c r="AJ1970" i="1"/>
  <c r="AL1971" i="1"/>
  <c r="AJ1974" i="1"/>
  <c r="AL1975" i="1"/>
  <c r="AJ1978" i="1"/>
  <c r="AL1979" i="1"/>
  <c r="AJ1982" i="1"/>
  <c r="AL1983" i="1"/>
  <c r="AJ1986" i="1"/>
  <c r="AL1987" i="1"/>
  <c r="AM1947" i="1"/>
  <c r="AJ1949" i="1"/>
  <c r="AM1951" i="1"/>
  <c r="AJ1953" i="1"/>
  <c r="AM1955" i="1"/>
  <c r="AJ1957" i="1"/>
  <c r="AM1959" i="1"/>
  <c r="AJ1961" i="1"/>
  <c r="AM1963" i="1"/>
  <c r="AJ1965" i="1"/>
  <c r="AL1966" i="1"/>
  <c r="AM1967" i="1"/>
  <c r="AJ1969" i="1"/>
  <c r="AL1970" i="1"/>
  <c r="AM1971" i="1"/>
  <c r="AJ1973" i="1"/>
  <c r="AL1974" i="1"/>
  <c r="AM1975" i="1"/>
  <c r="AJ1977" i="1"/>
  <c r="AL1978" i="1"/>
  <c r="AM1979" i="1"/>
  <c r="AJ1981" i="1"/>
  <c r="AL1982" i="1"/>
  <c r="AM1983" i="1"/>
  <c r="AJ1985" i="1"/>
  <c r="AL1986" i="1"/>
  <c r="AM1987" i="1"/>
  <c r="AM2068" i="1"/>
  <c r="AM2069" i="1"/>
  <c r="AM2070" i="1"/>
  <c r="AM2071" i="1"/>
  <c r="AM2072" i="1"/>
  <c r="AJ1989" i="1"/>
  <c r="AJ1990" i="1"/>
  <c r="AJ1991" i="1"/>
  <c r="AJ1992" i="1"/>
  <c r="AJ1993" i="1"/>
  <c r="AJ1994" i="1"/>
  <c r="AJ1995" i="1"/>
  <c r="AJ1996" i="1"/>
  <c r="AJ1997" i="1"/>
  <c r="AJ1998" i="1"/>
  <c r="AJ1999" i="1"/>
  <c r="AJ2000" i="1"/>
  <c r="AJ2001" i="1"/>
  <c r="AJ2002" i="1"/>
  <c r="AJ2003" i="1"/>
  <c r="AJ2004" i="1"/>
  <c r="AJ2005" i="1"/>
  <c r="AJ2006" i="1"/>
  <c r="AJ2007" i="1"/>
  <c r="AJ2008" i="1"/>
  <c r="AJ2009" i="1"/>
  <c r="AJ2010" i="1"/>
  <c r="AJ2011" i="1"/>
  <c r="AJ2012" i="1"/>
  <c r="AJ2013" i="1"/>
  <c r="AJ2014" i="1"/>
  <c r="AJ2015" i="1"/>
  <c r="AJ2016" i="1"/>
  <c r="AJ2017" i="1"/>
  <c r="AJ2018" i="1"/>
  <c r="B16" i="2" l="1"/>
  <c r="B18" i="2"/>
</calcChain>
</file>

<file path=xl/sharedStrings.xml><?xml version="1.0" encoding="utf-8"?>
<sst xmlns="http://schemas.openxmlformats.org/spreadsheetml/2006/main" count="102" uniqueCount="72">
  <si>
    <t>Luna</t>
  </si>
  <si>
    <t>UST</t>
  </si>
  <si>
    <t>Bitcoin</t>
  </si>
  <si>
    <t>USDT</t>
  </si>
  <si>
    <r>
      <rPr>
        <b/>
        <u/>
        <sz val="10"/>
        <color theme="1"/>
        <rFont val="Arial"/>
        <family val="2"/>
      </rPr>
      <t>Including</t>
    </r>
    <r>
      <rPr>
        <b/>
        <sz val="10"/>
        <color theme="1"/>
        <rFont val="Arial"/>
        <family val="2"/>
      </rPr>
      <t xml:space="preserve"> community spending</t>
    </r>
  </si>
  <si>
    <r>
      <rPr>
        <b/>
        <u/>
        <sz val="10"/>
        <color theme="1"/>
        <rFont val="Arial"/>
        <family val="2"/>
      </rPr>
      <t>Excluding</t>
    </r>
    <r>
      <rPr>
        <b/>
        <sz val="10"/>
        <color theme="1"/>
        <rFont val="Arial"/>
        <family val="2"/>
      </rPr>
      <t xml:space="preserve"> community spending</t>
    </r>
  </si>
  <si>
    <t>Est. Luna supply burned(+)/minting(-)</t>
  </si>
  <si>
    <t>Date</t>
  </si>
  <si>
    <t>Price</t>
  </si>
  <si>
    <t>1D return</t>
  </si>
  <si>
    <t>7d return</t>
  </si>
  <si>
    <t>30d return</t>
  </si>
  <si>
    <t>90d return</t>
  </si>
  <si>
    <t>Luna/Btc corr. 7d</t>
  </si>
  <si>
    <t>Luna/Btc corr. 30d</t>
  </si>
  <si>
    <t>Luna/Btc corr. 90d</t>
  </si>
  <si>
    <t>Circulating Supply</t>
  </si>
  <si>
    <t>Liquid Circ Supply</t>
  </si>
  <si>
    <t>Supply Change</t>
  </si>
  <si>
    <t>Supply Reduction</t>
  </si>
  <si>
    <t>Total Supply</t>
  </si>
  <si>
    <t>Total Supply Change</t>
  </si>
  <si>
    <t>Return</t>
  </si>
  <si>
    <t>Market Cap.</t>
  </si>
  <si>
    <t>UST Supply</t>
  </si>
  <si>
    <t>Change in UST Supply</t>
  </si>
  <si>
    <t>UST &gt; 1</t>
  </si>
  <si>
    <t>UST &lt; 1</t>
  </si>
  <si>
    <t>BTC -ve return</t>
  </si>
  <si>
    <t>BTC -5%</t>
  </si>
  <si>
    <t>BTC -7.5%</t>
  </si>
  <si>
    <t>BTC -10%</t>
  </si>
  <si>
    <t>Market cap</t>
  </si>
  <si>
    <t>USDT &gt; 1</t>
  </si>
  <si>
    <t>USDT &lt; 1</t>
  </si>
  <si>
    <t>UST performance when BTC has a drawdown</t>
  </si>
  <si>
    <t>No. of observations</t>
  </si>
  <si>
    <t>No. of +ve returns</t>
  </si>
  <si>
    <t>% of total observations</t>
  </si>
  <si>
    <t>No. of -ve returns</t>
  </si>
  <si>
    <t>A BTC -ve return</t>
  </si>
  <si>
    <t>BTC &lt; -5%</t>
  </si>
  <si>
    <t>BTC &lt; -7.5%</t>
  </si>
  <si>
    <t>BTC &lt; -10%</t>
  </si>
  <si>
    <t>Total observations</t>
  </si>
  <si>
    <t>Burn(-)/mint(+)</t>
  </si>
  <si>
    <t>7d return after burn/mint day</t>
  </si>
  <si>
    <t>Luna/BTC correlation - 7d</t>
  </si>
  <si>
    <t>30d return after burn/mint day</t>
  </si>
  <si>
    <t>Luna/BTC correlation - 30d</t>
  </si>
  <si>
    <t>90d return after burn/mint day</t>
  </si>
  <si>
    <t>Luna/BTC correlation - 90d</t>
  </si>
  <si>
    <t>7d cumulative</t>
  </si>
  <si>
    <t>14d cumulative</t>
  </si>
  <si>
    <t>30d cumulative</t>
  </si>
  <si>
    <t>90d cumulative</t>
  </si>
  <si>
    <t>180d cumulative</t>
  </si>
  <si>
    <t>Identify any relationship between the magnitude of Luna burns/mints with Luna return over 1d, 7d, 30d and 90d</t>
  </si>
  <si>
    <t>Median Luna/Btc correlation</t>
  </si>
  <si>
    <t>7d</t>
  </si>
  <si>
    <t>30d</t>
  </si>
  <si>
    <t>90d</t>
  </si>
  <si>
    <t>% of + observations</t>
  </si>
  <si>
    <t>% of -ve observations</t>
  </si>
  <si>
    <t>USDT performance when BTC has a drawdown</t>
  </si>
  <si>
    <t>Correl</t>
  </si>
  <si>
    <t>r^2</t>
  </si>
  <si>
    <t>14d cum burn/mint vs 14d ret</t>
  </si>
  <si>
    <t>30d cum burn/mint vs 30d ret</t>
  </si>
  <si>
    <t>90d cum burn/mint vs 90d ret</t>
  </si>
  <si>
    <t>180d cum burn/mint vs 180d ret</t>
  </si>
  <si>
    <t>BTC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</si>
</sst>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#,##0.0"/>
    <numFmt numFmtId="165" formatCode="0.0%"/>
    <numFmt numFmtId="166" formatCode="#,##0.0000"/>
    <numFmt numFmtId="167" formatCode="#,##0.00000"/>
    <numFmt numFmtId="168" formatCode="d&quot;-&quot;mmm&quot;-&quot;yyyy"/>
    <numFmt numFmtId="169" formatCode="0.0000"/>
  </numFmts>
  <fonts count="11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0"/>
      <color rgb="FFFFFFFF"/>
      <name val="Arial"/>
      <family val="2"/>
    </font>
    <font>
      <b/>
      <u/>
      <sz val="10"/>
      <color theme="1"/>
      <name val="Arial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1"/>
      <color rgb="FF000000"/>
      <name val="Calibri"/>
      <family val="2"/>
      <scheme val="minor"/>
    </font>
  </fonts>
  <fills count="21">
    <fill>
      <patternFill patternType="none"/>
    </fill>
    <fill>
      <patternFill patternType="gray125"/>
    </fill>
    <fill>
      <patternFill patternType="solid">
        <fgColor rgb="FFFFE599"/>
        <bgColor rgb="FFFFE599"/>
      </patternFill>
    </fill>
    <fill>
      <patternFill patternType="solid">
        <fgColor rgb="FF76A5AF"/>
        <bgColor rgb="FF76A5AF"/>
      </patternFill>
    </fill>
    <fill>
      <patternFill patternType="solid">
        <fgColor rgb="FFEFEFEF"/>
        <bgColor rgb="FFEFEFEF"/>
      </patternFill>
    </fill>
    <fill>
      <patternFill patternType="solid">
        <fgColor theme="9" tint="0.59999389629810485"/>
        <bgColor rgb="FFF1C232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9.9978637043366805E-2"/>
        <bgColor rgb="FFEFEFEF"/>
      </patternFill>
    </fill>
    <fill>
      <patternFill patternType="solid">
        <fgColor theme="3" tint="0.59999389629810485"/>
        <bgColor rgb="FFEFEFEF"/>
      </patternFill>
    </fill>
    <fill>
      <patternFill patternType="solid">
        <fgColor theme="4" tint="0.59999389629810485"/>
        <bgColor rgb="FF0000FF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CCCCCC"/>
        <bgColor rgb="FFCCCCCC"/>
      </patternFill>
    </fill>
    <fill>
      <patternFill patternType="solid">
        <fgColor rgb="FFF3F3F3"/>
        <bgColor rgb="FFF3F3F3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2"/>
        <bgColor rgb="FFEFEFEF"/>
      </patternFill>
    </fill>
    <fill>
      <patternFill patternType="solid">
        <fgColor theme="4" tint="0.79998168889431442"/>
        <bgColor rgb="FFEFEFEF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7" fillId="0" borderId="0" applyFont="0" applyFill="0" applyBorder="0" applyAlignment="0" applyProtection="0"/>
  </cellStyleXfs>
  <cellXfs count="72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/>
    <xf numFmtId="0" fontId="1" fillId="11" borderId="0" xfId="0" applyFont="1" applyFill="1" applyAlignment="1">
      <alignment horizontal="center"/>
    </xf>
    <xf numFmtId="0" fontId="1" fillId="13" borderId="0" xfId="0" applyFont="1" applyFill="1" applyAlignment="1">
      <alignment horizontal="center"/>
    </xf>
    <xf numFmtId="0" fontId="1" fillId="12" borderId="0" xfId="0" applyFont="1" applyFill="1" applyAlignment="1">
      <alignment horizontal="center"/>
    </xf>
    <xf numFmtId="168" fontId="4" fillId="0" borderId="0" xfId="0" applyNumberFormat="1" applyFont="1" applyAlignment="1">
      <alignment horizontal="right"/>
    </xf>
    <xf numFmtId="165" fontId="0" fillId="0" borderId="0" xfId="1" applyNumberFormat="1" applyFont="1"/>
    <xf numFmtId="0" fontId="0" fillId="16" borderId="0" xfId="0" applyFill="1"/>
    <xf numFmtId="10" fontId="0" fillId="0" borderId="0" xfId="1" applyNumberFormat="1" applyFont="1"/>
    <xf numFmtId="2" fontId="0" fillId="0" borderId="0" xfId="1" applyNumberFormat="1" applyFont="1"/>
    <xf numFmtId="2" fontId="0" fillId="0" borderId="0" xfId="0" applyNumberFormat="1"/>
    <xf numFmtId="0" fontId="1" fillId="13" borderId="0" xfId="0" applyFont="1" applyFill="1" applyAlignment="1"/>
    <xf numFmtId="0" fontId="8" fillId="0" borderId="0" xfId="0" applyFont="1"/>
    <xf numFmtId="0" fontId="1" fillId="4" borderId="1" xfId="0" applyFont="1" applyFill="1" applyBorder="1" applyAlignment="1">
      <alignment horizontal="center" vertical="center"/>
    </xf>
    <xf numFmtId="0" fontId="1" fillId="14" borderId="1" xfId="0" applyFont="1" applyFill="1" applyBorder="1" applyAlignment="1">
      <alignment horizontal="center" vertical="center"/>
    </xf>
    <xf numFmtId="10" fontId="1" fillId="14" borderId="1" xfId="1" applyNumberFormat="1" applyFont="1" applyFill="1" applyBorder="1" applyAlignment="1">
      <alignment horizontal="center" vertical="center"/>
    </xf>
    <xf numFmtId="0" fontId="1" fillId="15" borderId="1" xfId="0" applyFont="1" applyFill="1" applyBorder="1" applyAlignment="1">
      <alignment horizontal="center" vertical="center" wrapText="1"/>
    </xf>
    <xf numFmtId="2" fontId="1" fillId="15" borderId="1" xfId="1" applyNumberFormat="1" applyFont="1" applyFill="1" applyBorder="1" applyAlignment="1">
      <alignment horizontal="center" vertical="center" wrapText="1"/>
    </xf>
    <xf numFmtId="10" fontId="1" fillId="15" borderId="1" xfId="1" applyNumberFormat="1" applyFont="1" applyFill="1" applyBorder="1" applyAlignment="1">
      <alignment horizontal="center" vertical="center" wrapText="1"/>
    </xf>
    <xf numFmtId="2" fontId="1" fillId="15" borderId="1" xfId="0" applyNumberFormat="1" applyFont="1" applyFill="1" applyBorder="1" applyAlignment="1">
      <alignment horizontal="center" vertical="center" wrapText="1"/>
    </xf>
    <xf numFmtId="168" fontId="4" fillId="0" borderId="1" xfId="0" applyNumberFormat="1" applyFont="1" applyBorder="1" applyAlignment="1">
      <alignment horizontal="right"/>
    </xf>
    <xf numFmtId="3" fontId="0" fillId="0" borderId="1" xfId="0" applyNumberFormat="1" applyBorder="1"/>
    <xf numFmtId="10" fontId="0" fillId="0" borderId="1" xfId="1" applyNumberFormat="1" applyFont="1" applyBorder="1"/>
    <xf numFmtId="0" fontId="0" fillId="0" borderId="1" xfId="0" applyBorder="1"/>
    <xf numFmtId="2" fontId="0" fillId="0" borderId="1" xfId="1" applyNumberFormat="1" applyFont="1" applyBorder="1"/>
    <xf numFmtId="2" fontId="0" fillId="0" borderId="1" xfId="0" applyNumberFormat="1" applyBorder="1"/>
    <xf numFmtId="3" fontId="6" fillId="0" borderId="1" xfId="0" applyNumberFormat="1" applyFont="1" applyBorder="1" applyAlignment="1">
      <alignment horizontal="center"/>
    </xf>
    <xf numFmtId="10" fontId="6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14" fontId="4" fillId="0" borderId="1" xfId="0" applyNumberFormat="1" applyFont="1" applyBorder="1" applyAlignment="1">
      <alignment horizontal="right"/>
    </xf>
    <xf numFmtId="164" fontId="5" fillId="0" borderId="1" xfId="0" applyNumberFormat="1" applyFont="1" applyBorder="1" applyAlignment="1">
      <alignment horizontal="center"/>
    </xf>
    <xf numFmtId="165" fontId="6" fillId="0" borderId="1" xfId="0" applyNumberFormat="1" applyFont="1" applyBorder="1" applyAlignment="1">
      <alignment horizontal="center"/>
    </xf>
    <xf numFmtId="4" fontId="5" fillId="0" borderId="1" xfId="0" applyNumberFormat="1" applyFont="1" applyBorder="1" applyAlignment="1">
      <alignment horizontal="center"/>
    </xf>
    <xf numFmtId="3" fontId="5" fillId="0" borderId="1" xfId="0" applyNumberFormat="1" applyFont="1" applyBorder="1" applyAlignment="1">
      <alignment horizontal="center"/>
    </xf>
    <xf numFmtId="166" fontId="5" fillId="0" borderId="1" xfId="0" applyNumberFormat="1" applyFont="1" applyBorder="1" applyAlignment="1">
      <alignment horizontal="center"/>
    </xf>
    <xf numFmtId="10" fontId="5" fillId="0" borderId="1" xfId="0" applyNumberFormat="1" applyFont="1" applyBorder="1" applyAlignment="1">
      <alignment horizontal="center"/>
    </xf>
    <xf numFmtId="167" fontId="5" fillId="0" borderId="1" xfId="0" applyNumberFormat="1" applyFont="1" applyBorder="1" applyAlignment="1">
      <alignment horizontal="center"/>
    </xf>
    <xf numFmtId="0" fontId="6" fillId="0" borderId="1" xfId="0" applyFont="1" applyBorder="1"/>
    <xf numFmtId="0" fontId="6" fillId="0" borderId="1" xfId="0" applyFont="1" applyBorder="1" applyAlignment="1">
      <alignment horizontal="center"/>
    </xf>
    <xf numFmtId="165" fontId="6" fillId="0" borderId="1" xfId="0" applyNumberFormat="1" applyFont="1" applyBorder="1"/>
    <xf numFmtId="164" fontId="6" fillId="0" borderId="1" xfId="0" applyNumberFormat="1" applyFont="1" applyBorder="1" applyAlignment="1">
      <alignment horizontal="center"/>
    </xf>
    <xf numFmtId="3" fontId="6" fillId="0" borderId="1" xfId="0" applyNumberFormat="1" applyFont="1" applyBorder="1"/>
    <xf numFmtId="0" fontId="8" fillId="17" borderId="0" xfId="0" applyFont="1" applyFill="1"/>
    <xf numFmtId="169" fontId="0" fillId="0" borderId="0" xfId="0" applyNumberFormat="1"/>
    <xf numFmtId="0" fontId="0" fillId="0" borderId="1" xfId="0" applyBorder="1"/>
    <xf numFmtId="0" fontId="1" fillId="4" borderId="1" xfId="0" applyFont="1" applyFill="1" applyBorder="1" applyAlignment="1">
      <alignment horizontal="center"/>
    </xf>
    <xf numFmtId="0" fontId="8" fillId="17" borderId="0" xfId="0" applyFont="1" applyFill="1" applyAlignment="1"/>
    <xf numFmtId="0" fontId="1" fillId="5" borderId="1" xfId="0" applyFont="1" applyFill="1" applyBorder="1" applyAlignment="1">
      <alignment horizontal="center"/>
    </xf>
    <xf numFmtId="0" fontId="0" fillId="6" borderId="1" xfId="0" applyFill="1" applyBorder="1"/>
    <xf numFmtId="0" fontId="1" fillId="9" borderId="1" xfId="0" applyFont="1" applyFill="1" applyBorder="1" applyAlignment="1">
      <alignment horizontal="center"/>
    </xf>
    <xf numFmtId="0" fontId="0" fillId="10" borderId="1" xfId="0" applyFill="1" applyBorder="1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2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 wrapText="1"/>
    </xf>
    <xf numFmtId="0" fontId="1" fillId="17" borderId="1" xfId="0" applyFont="1" applyFill="1" applyBorder="1" applyAlignment="1">
      <alignment horizontal="center"/>
    </xf>
    <xf numFmtId="0" fontId="0" fillId="17" borderId="1" xfId="0" applyFill="1" applyBorder="1"/>
    <xf numFmtId="0" fontId="1" fillId="18" borderId="1" xfId="0" applyFont="1" applyFill="1" applyBorder="1" applyAlignment="1">
      <alignment horizontal="center"/>
    </xf>
    <xf numFmtId="0" fontId="0" fillId="18" borderId="1" xfId="0" applyFill="1" applyBorder="1"/>
    <xf numFmtId="0" fontId="1" fillId="19" borderId="1" xfId="0" applyFont="1" applyFill="1" applyBorder="1" applyAlignment="1">
      <alignment horizontal="center"/>
    </xf>
    <xf numFmtId="0" fontId="0" fillId="19" borderId="1" xfId="0" applyFill="1" applyBorder="1"/>
    <xf numFmtId="0" fontId="1" fillId="20" borderId="1" xfId="0" applyFont="1" applyFill="1" applyBorder="1" applyAlignment="1">
      <alignment horizontal="center"/>
    </xf>
    <xf numFmtId="0" fontId="0" fillId="20" borderId="1" xfId="0" applyFill="1" applyBorder="1"/>
    <xf numFmtId="0" fontId="1" fillId="16" borderId="1" xfId="0" applyFont="1" applyFill="1" applyBorder="1" applyAlignment="1">
      <alignment horizontal="center"/>
    </xf>
    <xf numFmtId="0" fontId="0" fillId="16" borderId="1" xfId="0" applyFill="1" applyBorder="1"/>
    <xf numFmtId="0" fontId="9" fillId="4" borderId="1" xfId="0" applyFont="1" applyFill="1" applyBorder="1" applyAlignment="1">
      <alignment horizontal="center"/>
    </xf>
    <xf numFmtId="167" fontId="10" fillId="0" borderId="2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1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1.xml"/></Relationships>
</file>

<file path=xl/charts/_rels/chart4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2.xml"/></Relationships>
</file>

<file path=xl/charts/_rels/chart5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3.xml"/></Relationships>
</file>

<file path=xl/charts/_rels/chart6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Price over</a:t>
            </a:r>
            <a:r>
              <a:rPr lang="en-US" baseline="0"/>
              <a:t>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A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DATA!$A$5:$A$898</c:f>
              <c:numCache>
                <c:formatCode>m/d/yy</c:formatCode>
                <c:ptCount val="894"/>
                <c:pt idx="0">
                  <c:v>44486</c:v>
                </c:pt>
                <c:pt idx="1">
                  <c:v>44485</c:v>
                </c:pt>
                <c:pt idx="2">
                  <c:v>44484</c:v>
                </c:pt>
                <c:pt idx="3">
                  <c:v>44483</c:v>
                </c:pt>
                <c:pt idx="4">
                  <c:v>44482</c:v>
                </c:pt>
                <c:pt idx="5">
                  <c:v>44481</c:v>
                </c:pt>
                <c:pt idx="6">
                  <c:v>44480</c:v>
                </c:pt>
                <c:pt idx="7">
                  <c:v>44479</c:v>
                </c:pt>
                <c:pt idx="8">
                  <c:v>44478</c:v>
                </c:pt>
                <c:pt idx="9">
                  <c:v>44477</c:v>
                </c:pt>
                <c:pt idx="10">
                  <c:v>44476</c:v>
                </c:pt>
                <c:pt idx="11">
                  <c:v>44475</c:v>
                </c:pt>
                <c:pt idx="12">
                  <c:v>44474</c:v>
                </c:pt>
                <c:pt idx="13">
                  <c:v>44473</c:v>
                </c:pt>
                <c:pt idx="14">
                  <c:v>44472</c:v>
                </c:pt>
                <c:pt idx="15">
                  <c:v>44471</c:v>
                </c:pt>
                <c:pt idx="16">
                  <c:v>44470</c:v>
                </c:pt>
                <c:pt idx="17">
                  <c:v>44469</c:v>
                </c:pt>
                <c:pt idx="18">
                  <c:v>44468</c:v>
                </c:pt>
                <c:pt idx="19">
                  <c:v>44467</c:v>
                </c:pt>
                <c:pt idx="20">
                  <c:v>44466</c:v>
                </c:pt>
                <c:pt idx="21">
                  <c:v>44465</c:v>
                </c:pt>
                <c:pt idx="22">
                  <c:v>44464</c:v>
                </c:pt>
                <c:pt idx="23">
                  <c:v>44463</c:v>
                </c:pt>
                <c:pt idx="24">
                  <c:v>44462</c:v>
                </c:pt>
                <c:pt idx="25">
                  <c:v>44461</c:v>
                </c:pt>
                <c:pt idx="26">
                  <c:v>44460</c:v>
                </c:pt>
                <c:pt idx="27">
                  <c:v>44459</c:v>
                </c:pt>
                <c:pt idx="28">
                  <c:v>44458</c:v>
                </c:pt>
                <c:pt idx="29">
                  <c:v>44457</c:v>
                </c:pt>
                <c:pt idx="30">
                  <c:v>44456</c:v>
                </c:pt>
                <c:pt idx="31">
                  <c:v>44455</c:v>
                </c:pt>
                <c:pt idx="32">
                  <c:v>44454</c:v>
                </c:pt>
                <c:pt idx="33">
                  <c:v>44453</c:v>
                </c:pt>
                <c:pt idx="34">
                  <c:v>44452</c:v>
                </c:pt>
                <c:pt idx="35">
                  <c:v>44451</c:v>
                </c:pt>
                <c:pt idx="36">
                  <c:v>44450</c:v>
                </c:pt>
                <c:pt idx="37">
                  <c:v>44449</c:v>
                </c:pt>
                <c:pt idx="38">
                  <c:v>44448</c:v>
                </c:pt>
                <c:pt idx="39">
                  <c:v>44447</c:v>
                </c:pt>
                <c:pt idx="40">
                  <c:v>44446</c:v>
                </c:pt>
                <c:pt idx="41">
                  <c:v>44445</c:v>
                </c:pt>
                <c:pt idx="42">
                  <c:v>44444</c:v>
                </c:pt>
                <c:pt idx="43">
                  <c:v>44443</c:v>
                </c:pt>
                <c:pt idx="44">
                  <c:v>44442</c:v>
                </c:pt>
                <c:pt idx="45">
                  <c:v>44441</c:v>
                </c:pt>
                <c:pt idx="46">
                  <c:v>44440</c:v>
                </c:pt>
                <c:pt idx="47">
                  <c:v>44439</c:v>
                </c:pt>
                <c:pt idx="48">
                  <c:v>44438</c:v>
                </c:pt>
                <c:pt idx="49">
                  <c:v>44437</c:v>
                </c:pt>
                <c:pt idx="50">
                  <c:v>44436</c:v>
                </c:pt>
                <c:pt idx="51">
                  <c:v>44435</c:v>
                </c:pt>
                <c:pt idx="52">
                  <c:v>44434</c:v>
                </c:pt>
                <c:pt idx="53">
                  <c:v>44433</c:v>
                </c:pt>
                <c:pt idx="54">
                  <c:v>44432</c:v>
                </c:pt>
                <c:pt idx="55">
                  <c:v>44431</c:v>
                </c:pt>
                <c:pt idx="56">
                  <c:v>44430</c:v>
                </c:pt>
                <c:pt idx="57">
                  <c:v>44429</c:v>
                </c:pt>
                <c:pt idx="58">
                  <c:v>44428</c:v>
                </c:pt>
                <c:pt idx="59">
                  <c:v>44427</c:v>
                </c:pt>
                <c:pt idx="60">
                  <c:v>44426</c:v>
                </c:pt>
                <c:pt idx="61">
                  <c:v>44425</c:v>
                </c:pt>
                <c:pt idx="62">
                  <c:v>44424</c:v>
                </c:pt>
                <c:pt idx="63">
                  <c:v>44423</c:v>
                </c:pt>
                <c:pt idx="64">
                  <c:v>44422</c:v>
                </c:pt>
                <c:pt idx="65">
                  <c:v>44421</c:v>
                </c:pt>
                <c:pt idx="66">
                  <c:v>44420</c:v>
                </c:pt>
                <c:pt idx="67">
                  <c:v>44419</c:v>
                </c:pt>
                <c:pt idx="68">
                  <c:v>44418</c:v>
                </c:pt>
                <c:pt idx="69">
                  <c:v>44417</c:v>
                </c:pt>
                <c:pt idx="70">
                  <c:v>44416</c:v>
                </c:pt>
                <c:pt idx="71">
                  <c:v>44415</c:v>
                </c:pt>
                <c:pt idx="72">
                  <c:v>44414</c:v>
                </c:pt>
                <c:pt idx="73">
                  <c:v>44413</c:v>
                </c:pt>
                <c:pt idx="74">
                  <c:v>44412</c:v>
                </c:pt>
                <c:pt idx="75">
                  <c:v>44411</c:v>
                </c:pt>
                <c:pt idx="76">
                  <c:v>44410</c:v>
                </c:pt>
                <c:pt idx="77">
                  <c:v>44409</c:v>
                </c:pt>
                <c:pt idx="78">
                  <c:v>44408</c:v>
                </c:pt>
                <c:pt idx="79">
                  <c:v>44407</c:v>
                </c:pt>
                <c:pt idx="80">
                  <c:v>44406</c:v>
                </c:pt>
                <c:pt idx="81">
                  <c:v>44405</c:v>
                </c:pt>
                <c:pt idx="82">
                  <c:v>44404</c:v>
                </c:pt>
                <c:pt idx="83">
                  <c:v>44403</c:v>
                </c:pt>
                <c:pt idx="84">
                  <c:v>44402</c:v>
                </c:pt>
                <c:pt idx="85">
                  <c:v>44401</c:v>
                </c:pt>
                <c:pt idx="86">
                  <c:v>44400</c:v>
                </c:pt>
                <c:pt idx="87">
                  <c:v>44399</c:v>
                </c:pt>
                <c:pt idx="88">
                  <c:v>44398</c:v>
                </c:pt>
                <c:pt idx="89">
                  <c:v>44397</c:v>
                </c:pt>
                <c:pt idx="90">
                  <c:v>44396</c:v>
                </c:pt>
                <c:pt idx="91">
                  <c:v>44395</c:v>
                </c:pt>
                <c:pt idx="92">
                  <c:v>44394</c:v>
                </c:pt>
                <c:pt idx="93">
                  <c:v>44393</c:v>
                </c:pt>
                <c:pt idx="94">
                  <c:v>44392</c:v>
                </c:pt>
                <c:pt idx="95">
                  <c:v>44391</c:v>
                </c:pt>
                <c:pt idx="96">
                  <c:v>44390</c:v>
                </c:pt>
                <c:pt idx="97">
                  <c:v>44389</c:v>
                </c:pt>
                <c:pt idx="98">
                  <c:v>44388</c:v>
                </c:pt>
                <c:pt idx="99">
                  <c:v>44387</c:v>
                </c:pt>
                <c:pt idx="100">
                  <c:v>44386</c:v>
                </c:pt>
                <c:pt idx="101">
                  <c:v>44385</c:v>
                </c:pt>
                <c:pt idx="102">
                  <c:v>44384</c:v>
                </c:pt>
                <c:pt idx="103">
                  <c:v>44383</c:v>
                </c:pt>
                <c:pt idx="104">
                  <c:v>44382</c:v>
                </c:pt>
                <c:pt idx="105">
                  <c:v>44381</c:v>
                </c:pt>
                <c:pt idx="106">
                  <c:v>44380</c:v>
                </c:pt>
                <c:pt idx="107">
                  <c:v>44379</c:v>
                </c:pt>
                <c:pt idx="108">
                  <c:v>44378</c:v>
                </c:pt>
                <c:pt idx="109">
                  <c:v>44377</c:v>
                </c:pt>
                <c:pt idx="110">
                  <c:v>44376</c:v>
                </c:pt>
                <c:pt idx="111">
                  <c:v>44375</c:v>
                </c:pt>
                <c:pt idx="112">
                  <c:v>44374</c:v>
                </c:pt>
                <c:pt idx="113">
                  <c:v>44373</c:v>
                </c:pt>
                <c:pt idx="114">
                  <c:v>44372</c:v>
                </c:pt>
                <c:pt idx="115">
                  <c:v>44371</c:v>
                </c:pt>
                <c:pt idx="116">
                  <c:v>44370</c:v>
                </c:pt>
                <c:pt idx="117">
                  <c:v>44369</c:v>
                </c:pt>
                <c:pt idx="118">
                  <c:v>44368</c:v>
                </c:pt>
                <c:pt idx="119">
                  <c:v>44367</c:v>
                </c:pt>
                <c:pt idx="120">
                  <c:v>44366</c:v>
                </c:pt>
                <c:pt idx="121">
                  <c:v>44365</c:v>
                </c:pt>
                <c:pt idx="122">
                  <c:v>44364</c:v>
                </c:pt>
                <c:pt idx="123">
                  <c:v>44363</c:v>
                </c:pt>
                <c:pt idx="124">
                  <c:v>44362</c:v>
                </c:pt>
                <c:pt idx="125">
                  <c:v>44361</c:v>
                </c:pt>
                <c:pt idx="126">
                  <c:v>44360</c:v>
                </c:pt>
                <c:pt idx="127">
                  <c:v>44359</c:v>
                </c:pt>
                <c:pt idx="128">
                  <c:v>44358</c:v>
                </c:pt>
                <c:pt idx="129">
                  <c:v>44357</c:v>
                </c:pt>
                <c:pt idx="130">
                  <c:v>44356</c:v>
                </c:pt>
                <c:pt idx="131">
                  <c:v>44355</c:v>
                </c:pt>
                <c:pt idx="132">
                  <c:v>44354</c:v>
                </c:pt>
                <c:pt idx="133">
                  <c:v>44353</c:v>
                </c:pt>
                <c:pt idx="134">
                  <c:v>44352</c:v>
                </c:pt>
                <c:pt idx="135">
                  <c:v>44351</c:v>
                </c:pt>
                <c:pt idx="136">
                  <c:v>44350</c:v>
                </c:pt>
                <c:pt idx="137">
                  <c:v>44349</c:v>
                </c:pt>
                <c:pt idx="138">
                  <c:v>44348</c:v>
                </c:pt>
                <c:pt idx="139">
                  <c:v>44347</c:v>
                </c:pt>
                <c:pt idx="140">
                  <c:v>44346</c:v>
                </c:pt>
                <c:pt idx="141">
                  <c:v>44345</c:v>
                </c:pt>
                <c:pt idx="142">
                  <c:v>44344</c:v>
                </c:pt>
                <c:pt idx="143">
                  <c:v>44343</c:v>
                </c:pt>
                <c:pt idx="144">
                  <c:v>44342</c:v>
                </c:pt>
                <c:pt idx="145">
                  <c:v>44341</c:v>
                </c:pt>
                <c:pt idx="146">
                  <c:v>44340</c:v>
                </c:pt>
                <c:pt idx="147">
                  <c:v>44339</c:v>
                </c:pt>
                <c:pt idx="148">
                  <c:v>44338</c:v>
                </c:pt>
                <c:pt idx="149">
                  <c:v>44337</c:v>
                </c:pt>
                <c:pt idx="150">
                  <c:v>44336</c:v>
                </c:pt>
                <c:pt idx="151">
                  <c:v>44335</c:v>
                </c:pt>
                <c:pt idx="152">
                  <c:v>44334</c:v>
                </c:pt>
                <c:pt idx="153">
                  <c:v>44333</c:v>
                </c:pt>
                <c:pt idx="154">
                  <c:v>44332</c:v>
                </c:pt>
                <c:pt idx="155">
                  <c:v>44331</c:v>
                </c:pt>
                <c:pt idx="156">
                  <c:v>44330</c:v>
                </c:pt>
                <c:pt idx="157">
                  <c:v>44329</c:v>
                </c:pt>
                <c:pt idx="158">
                  <c:v>44328</c:v>
                </c:pt>
                <c:pt idx="159">
                  <c:v>44327</c:v>
                </c:pt>
                <c:pt idx="160">
                  <c:v>44326</c:v>
                </c:pt>
                <c:pt idx="161">
                  <c:v>44325</c:v>
                </c:pt>
                <c:pt idx="162">
                  <c:v>44324</c:v>
                </c:pt>
                <c:pt idx="163">
                  <c:v>44323</c:v>
                </c:pt>
                <c:pt idx="164">
                  <c:v>44322</c:v>
                </c:pt>
                <c:pt idx="165">
                  <c:v>44321</c:v>
                </c:pt>
                <c:pt idx="166">
                  <c:v>44320</c:v>
                </c:pt>
                <c:pt idx="167">
                  <c:v>44319</c:v>
                </c:pt>
                <c:pt idx="168">
                  <c:v>44318</c:v>
                </c:pt>
                <c:pt idx="169">
                  <c:v>44317</c:v>
                </c:pt>
                <c:pt idx="170">
                  <c:v>44316</c:v>
                </c:pt>
                <c:pt idx="171">
                  <c:v>44315</c:v>
                </c:pt>
                <c:pt idx="172">
                  <c:v>44314</c:v>
                </c:pt>
                <c:pt idx="173">
                  <c:v>44313</c:v>
                </c:pt>
                <c:pt idx="174">
                  <c:v>44312</c:v>
                </c:pt>
                <c:pt idx="175">
                  <c:v>44311</c:v>
                </c:pt>
                <c:pt idx="176">
                  <c:v>44310</c:v>
                </c:pt>
                <c:pt idx="177">
                  <c:v>44309</c:v>
                </c:pt>
                <c:pt idx="178">
                  <c:v>44308</c:v>
                </c:pt>
                <c:pt idx="179">
                  <c:v>44307</c:v>
                </c:pt>
                <c:pt idx="180">
                  <c:v>44306</c:v>
                </c:pt>
                <c:pt idx="181">
                  <c:v>44305</c:v>
                </c:pt>
                <c:pt idx="182">
                  <c:v>44304</c:v>
                </c:pt>
                <c:pt idx="183">
                  <c:v>44303</c:v>
                </c:pt>
                <c:pt idx="184">
                  <c:v>44302</c:v>
                </c:pt>
                <c:pt idx="185">
                  <c:v>44301</c:v>
                </c:pt>
                <c:pt idx="186">
                  <c:v>44300</c:v>
                </c:pt>
                <c:pt idx="187">
                  <c:v>44299</c:v>
                </c:pt>
                <c:pt idx="188">
                  <c:v>44298</c:v>
                </c:pt>
                <c:pt idx="189">
                  <c:v>44297</c:v>
                </c:pt>
                <c:pt idx="190">
                  <c:v>44296</c:v>
                </c:pt>
                <c:pt idx="191">
                  <c:v>44295</c:v>
                </c:pt>
                <c:pt idx="192">
                  <c:v>44294</c:v>
                </c:pt>
                <c:pt idx="193">
                  <c:v>44293</c:v>
                </c:pt>
                <c:pt idx="194">
                  <c:v>44292</c:v>
                </c:pt>
                <c:pt idx="195">
                  <c:v>44291</c:v>
                </c:pt>
                <c:pt idx="196">
                  <c:v>44290</c:v>
                </c:pt>
                <c:pt idx="197">
                  <c:v>44289</c:v>
                </c:pt>
                <c:pt idx="198">
                  <c:v>44288</c:v>
                </c:pt>
                <c:pt idx="199">
                  <c:v>44287</c:v>
                </c:pt>
                <c:pt idx="200">
                  <c:v>44286</c:v>
                </c:pt>
                <c:pt idx="201">
                  <c:v>44285</c:v>
                </c:pt>
                <c:pt idx="202">
                  <c:v>44284</c:v>
                </c:pt>
                <c:pt idx="203">
                  <c:v>44283</c:v>
                </c:pt>
                <c:pt idx="204">
                  <c:v>44282</c:v>
                </c:pt>
                <c:pt idx="205">
                  <c:v>44281</c:v>
                </c:pt>
                <c:pt idx="206">
                  <c:v>44280</c:v>
                </c:pt>
                <c:pt idx="207">
                  <c:v>44279</c:v>
                </c:pt>
                <c:pt idx="208">
                  <c:v>44278</c:v>
                </c:pt>
                <c:pt idx="209">
                  <c:v>44277</c:v>
                </c:pt>
                <c:pt idx="210">
                  <c:v>44276</c:v>
                </c:pt>
                <c:pt idx="211">
                  <c:v>44275</c:v>
                </c:pt>
                <c:pt idx="212">
                  <c:v>44274</c:v>
                </c:pt>
                <c:pt idx="213">
                  <c:v>44273</c:v>
                </c:pt>
                <c:pt idx="214">
                  <c:v>44272</c:v>
                </c:pt>
                <c:pt idx="215">
                  <c:v>44271</c:v>
                </c:pt>
                <c:pt idx="216">
                  <c:v>44270</c:v>
                </c:pt>
                <c:pt idx="217">
                  <c:v>44269</c:v>
                </c:pt>
                <c:pt idx="218">
                  <c:v>44268</c:v>
                </c:pt>
                <c:pt idx="219">
                  <c:v>44267</c:v>
                </c:pt>
                <c:pt idx="220">
                  <c:v>44266</c:v>
                </c:pt>
                <c:pt idx="221">
                  <c:v>44265</c:v>
                </c:pt>
                <c:pt idx="222">
                  <c:v>44264</c:v>
                </c:pt>
                <c:pt idx="223">
                  <c:v>44263</c:v>
                </c:pt>
                <c:pt idx="224">
                  <c:v>44262</c:v>
                </c:pt>
                <c:pt idx="225">
                  <c:v>44261</c:v>
                </c:pt>
                <c:pt idx="226">
                  <c:v>44260</c:v>
                </c:pt>
                <c:pt idx="227">
                  <c:v>44259</c:v>
                </c:pt>
                <c:pt idx="228">
                  <c:v>44258</c:v>
                </c:pt>
                <c:pt idx="229">
                  <c:v>44257</c:v>
                </c:pt>
                <c:pt idx="230">
                  <c:v>44256</c:v>
                </c:pt>
                <c:pt idx="231">
                  <c:v>44255</c:v>
                </c:pt>
                <c:pt idx="232">
                  <c:v>44254</c:v>
                </c:pt>
                <c:pt idx="233">
                  <c:v>44253</c:v>
                </c:pt>
                <c:pt idx="234">
                  <c:v>44252</c:v>
                </c:pt>
                <c:pt idx="235">
                  <c:v>44251</c:v>
                </c:pt>
                <c:pt idx="236">
                  <c:v>44250</c:v>
                </c:pt>
                <c:pt idx="237">
                  <c:v>44249</c:v>
                </c:pt>
                <c:pt idx="238">
                  <c:v>44248</c:v>
                </c:pt>
                <c:pt idx="239">
                  <c:v>44247</c:v>
                </c:pt>
                <c:pt idx="240">
                  <c:v>44246</c:v>
                </c:pt>
                <c:pt idx="241">
                  <c:v>44245</c:v>
                </c:pt>
                <c:pt idx="242">
                  <c:v>44244</c:v>
                </c:pt>
                <c:pt idx="243">
                  <c:v>44243</c:v>
                </c:pt>
                <c:pt idx="244">
                  <c:v>44242</c:v>
                </c:pt>
                <c:pt idx="245">
                  <c:v>44241</c:v>
                </c:pt>
                <c:pt idx="246">
                  <c:v>44240</c:v>
                </c:pt>
                <c:pt idx="247">
                  <c:v>44239</c:v>
                </c:pt>
                <c:pt idx="248">
                  <c:v>44238</c:v>
                </c:pt>
                <c:pt idx="249">
                  <c:v>44237</c:v>
                </c:pt>
                <c:pt idx="250">
                  <c:v>44236</c:v>
                </c:pt>
                <c:pt idx="251">
                  <c:v>44235</c:v>
                </c:pt>
                <c:pt idx="252">
                  <c:v>44234</c:v>
                </c:pt>
                <c:pt idx="253">
                  <c:v>44233</c:v>
                </c:pt>
                <c:pt idx="254">
                  <c:v>44232</c:v>
                </c:pt>
                <c:pt idx="255">
                  <c:v>44231</c:v>
                </c:pt>
                <c:pt idx="256">
                  <c:v>44230</c:v>
                </c:pt>
                <c:pt idx="257">
                  <c:v>44229</c:v>
                </c:pt>
                <c:pt idx="258">
                  <c:v>44228</c:v>
                </c:pt>
                <c:pt idx="259">
                  <c:v>44227</c:v>
                </c:pt>
                <c:pt idx="260">
                  <c:v>44226</c:v>
                </c:pt>
                <c:pt idx="261">
                  <c:v>44225</c:v>
                </c:pt>
                <c:pt idx="262">
                  <c:v>44224</c:v>
                </c:pt>
                <c:pt idx="263">
                  <c:v>44223</c:v>
                </c:pt>
                <c:pt idx="264">
                  <c:v>44222</c:v>
                </c:pt>
                <c:pt idx="265">
                  <c:v>44221</c:v>
                </c:pt>
                <c:pt idx="266">
                  <c:v>44220</c:v>
                </c:pt>
                <c:pt idx="267">
                  <c:v>44219</c:v>
                </c:pt>
                <c:pt idx="268">
                  <c:v>44218</c:v>
                </c:pt>
                <c:pt idx="269">
                  <c:v>44217</c:v>
                </c:pt>
                <c:pt idx="270">
                  <c:v>44216</c:v>
                </c:pt>
                <c:pt idx="271">
                  <c:v>44215</c:v>
                </c:pt>
                <c:pt idx="272">
                  <c:v>44214</c:v>
                </c:pt>
                <c:pt idx="273">
                  <c:v>44213</c:v>
                </c:pt>
                <c:pt idx="274">
                  <c:v>44212</c:v>
                </c:pt>
                <c:pt idx="275">
                  <c:v>44211</c:v>
                </c:pt>
                <c:pt idx="276">
                  <c:v>44210</c:v>
                </c:pt>
                <c:pt idx="277">
                  <c:v>44209</c:v>
                </c:pt>
                <c:pt idx="278">
                  <c:v>44208</c:v>
                </c:pt>
                <c:pt idx="279">
                  <c:v>44207</c:v>
                </c:pt>
                <c:pt idx="280">
                  <c:v>44206</c:v>
                </c:pt>
                <c:pt idx="281">
                  <c:v>44205</c:v>
                </c:pt>
                <c:pt idx="282">
                  <c:v>44204</c:v>
                </c:pt>
                <c:pt idx="283">
                  <c:v>44203</c:v>
                </c:pt>
                <c:pt idx="284">
                  <c:v>44202</c:v>
                </c:pt>
                <c:pt idx="285">
                  <c:v>44201</c:v>
                </c:pt>
                <c:pt idx="286">
                  <c:v>44200</c:v>
                </c:pt>
                <c:pt idx="287">
                  <c:v>44199</c:v>
                </c:pt>
                <c:pt idx="288">
                  <c:v>44198</c:v>
                </c:pt>
                <c:pt idx="289">
                  <c:v>44197</c:v>
                </c:pt>
                <c:pt idx="290">
                  <c:v>44196</c:v>
                </c:pt>
                <c:pt idx="291">
                  <c:v>44195</c:v>
                </c:pt>
                <c:pt idx="292">
                  <c:v>44194</c:v>
                </c:pt>
                <c:pt idx="293">
                  <c:v>44193</c:v>
                </c:pt>
                <c:pt idx="294">
                  <c:v>44192</c:v>
                </c:pt>
                <c:pt idx="295">
                  <c:v>44191</c:v>
                </c:pt>
                <c:pt idx="296">
                  <c:v>44190</c:v>
                </c:pt>
                <c:pt idx="297">
                  <c:v>44189</c:v>
                </c:pt>
                <c:pt idx="298">
                  <c:v>44188</c:v>
                </c:pt>
                <c:pt idx="299">
                  <c:v>44187</c:v>
                </c:pt>
                <c:pt idx="300">
                  <c:v>44186</c:v>
                </c:pt>
                <c:pt idx="301">
                  <c:v>44185</c:v>
                </c:pt>
                <c:pt idx="302">
                  <c:v>44184</c:v>
                </c:pt>
                <c:pt idx="303">
                  <c:v>44183</c:v>
                </c:pt>
                <c:pt idx="304">
                  <c:v>44182</c:v>
                </c:pt>
                <c:pt idx="305">
                  <c:v>44181</c:v>
                </c:pt>
                <c:pt idx="306">
                  <c:v>44180</c:v>
                </c:pt>
                <c:pt idx="307">
                  <c:v>44179</c:v>
                </c:pt>
                <c:pt idx="308">
                  <c:v>44178</c:v>
                </c:pt>
                <c:pt idx="309">
                  <c:v>44177</c:v>
                </c:pt>
                <c:pt idx="310">
                  <c:v>44176</c:v>
                </c:pt>
                <c:pt idx="311">
                  <c:v>44175</c:v>
                </c:pt>
                <c:pt idx="312">
                  <c:v>44174</c:v>
                </c:pt>
                <c:pt idx="313">
                  <c:v>44173</c:v>
                </c:pt>
                <c:pt idx="314">
                  <c:v>44172</c:v>
                </c:pt>
                <c:pt idx="315">
                  <c:v>44171</c:v>
                </c:pt>
                <c:pt idx="316">
                  <c:v>44170</c:v>
                </c:pt>
                <c:pt idx="317">
                  <c:v>44169</c:v>
                </c:pt>
                <c:pt idx="318">
                  <c:v>44168</c:v>
                </c:pt>
                <c:pt idx="319">
                  <c:v>44167</c:v>
                </c:pt>
                <c:pt idx="320">
                  <c:v>44166</c:v>
                </c:pt>
                <c:pt idx="321">
                  <c:v>44165</c:v>
                </c:pt>
                <c:pt idx="322">
                  <c:v>44164</c:v>
                </c:pt>
                <c:pt idx="323">
                  <c:v>44163</c:v>
                </c:pt>
                <c:pt idx="324">
                  <c:v>44162</c:v>
                </c:pt>
                <c:pt idx="325">
                  <c:v>44161</c:v>
                </c:pt>
                <c:pt idx="326">
                  <c:v>44160</c:v>
                </c:pt>
                <c:pt idx="327">
                  <c:v>44159</c:v>
                </c:pt>
                <c:pt idx="328">
                  <c:v>44158</c:v>
                </c:pt>
                <c:pt idx="329">
                  <c:v>44157</c:v>
                </c:pt>
                <c:pt idx="330">
                  <c:v>44156</c:v>
                </c:pt>
                <c:pt idx="331">
                  <c:v>44155</c:v>
                </c:pt>
                <c:pt idx="332">
                  <c:v>44154</c:v>
                </c:pt>
                <c:pt idx="333">
                  <c:v>44153</c:v>
                </c:pt>
                <c:pt idx="334">
                  <c:v>44152</c:v>
                </c:pt>
                <c:pt idx="335">
                  <c:v>44151</c:v>
                </c:pt>
                <c:pt idx="336">
                  <c:v>44150</c:v>
                </c:pt>
                <c:pt idx="337">
                  <c:v>44149</c:v>
                </c:pt>
                <c:pt idx="338">
                  <c:v>44148</c:v>
                </c:pt>
                <c:pt idx="339">
                  <c:v>44147</c:v>
                </c:pt>
                <c:pt idx="340">
                  <c:v>44146</c:v>
                </c:pt>
                <c:pt idx="341">
                  <c:v>44145</c:v>
                </c:pt>
                <c:pt idx="342">
                  <c:v>44144</c:v>
                </c:pt>
                <c:pt idx="343">
                  <c:v>44143</c:v>
                </c:pt>
                <c:pt idx="344">
                  <c:v>44142</c:v>
                </c:pt>
                <c:pt idx="345">
                  <c:v>44141</c:v>
                </c:pt>
                <c:pt idx="346">
                  <c:v>44140</c:v>
                </c:pt>
                <c:pt idx="347">
                  <c:v>44139</c:v>
                </c:pt>
                <c:pt idx="348">
                  <c:v>44138</c:v>
                </c:pt>
                <c:pt idx="349">
                  <c:v>44137</c:v>
                </c:pt>
                <c:pt idx="350">
                  <c:v>44136</c:v>
                </c:pt>
                <c:pt idx="351">
                  <c:v>44135</c:v>
                </c:pt>
                <c:pt idx="352">
                  <c:v>44134</c:v>
                </c:pt>
                <c:pt idx="353">
                  <c:v>44133</c:v>
                </c:pt>
                <c:pt idx="354">
                  <c:v>44132</c:v>
                </c:pt>
                <c:pt idx="355">
                  <c:v>44131</c:v>
                </c:pt>
                <c:pt idx="356">
                  <c:v>44130</c:v>
                </c:pt>
                <c:pt idx="357">
                  <c:v>44129</c:v>
                </c:pt>
                <c:pt idx="358">
                  <c:v>44128</c:v>
                </c:pt>
                <c:pt idx="359">
                  <c:v>44127</c:v>
                </c:pt>
                <c:pt idx="360">
                  <c:v>44126</c:v>
                </c:pt>
                <c:pt idx="361">
                  <c:v>44125</c:v>
                </c:pt>
                <c:pt idx="362">
                  <c:v>44124</c:v>
                </c:pt>
                <c:pt idx="363">
                  <c:v>44123</c:v>
                </c:pt>
                <c:pt idx="364">
                  <c:v>44122</c:v>
                </c:pt>
                <c:pt idx="365">
                  <c:v>44121</c:v>
                </c:pt>
                <c:pt idx="366">
                  <c:v>44120</c:v>
                </c:pt>
                <c:pt idx="367">
                  <c:v>44119</c:v>
                </c:pt>
                <c:pt idx="368">
                  <c:v>44118</c:v>
                </c:pt>
                <c:pt idx="369">
                  <c:v>44117</c:v>
                </c:pt>
                <c:pt idx="370">
                  <c:v>44116</c:v>
                </c:pt>
                <c:pt idx="371">
                  <c:v>44115</c:v>
                </c:pt>
                <c:pt idx="372">
                  <c:v>44114</c:v>
                </c:pt>
                <c:pt idx="373">
                  <c:v>44113</c:v>
                </c:pt>
                <c:pt idx="374">
                  <c:v>44112</c:v>
                </c:pt>
                <c:pt idx="375">
                  <c:v>44111</c:v>
                </c:pt>
                <c:pt idx="376">
                  <c:v>44110</c:v>
                </c:pt>
                <c:pt idx="377">
                  <c:v>44109</c:v>
                </c:pt>
                <c:pt idx="378">
                  <c:v>44108</c:v>
                </c:pt>
                <c:pt idx="379">
                  <c:v>44107</c:v>
                </c:pt>
                <c:pt idx="380">
                  <c:v>44106</c:v>
                </c:pt>
                <c:pt idx="381">
                  <c:v>44105</c:v>
                </c:pt>
                <c:pt idx="382">
                  <c:v>44104</c:v>
                </c:pt>
                <c:pt idx="383">
                  <c:v>44103</c:v>
                </c:pt>
                <c:pt idx="384">
                  <c:v>44102</c:v>
                </c:pt>
                <c:pt idx="385">
                  <c:v>44101</c:v>
                </c:pt>
                <c:pt idx="386">
                  <c:v>44100</c:v>
                </c:pt>
                <c:pt idx="387">
                  <c:v>44099</c:v>
                </c:pt>
                <c:pt idx="388">
                  <c:v>44098</c:v>
                </c:pt>
                <c:pt idx="389">
                  <c:v>44097</c:v>
                </c:pt>
                <c:pt idx="390">
                  <c:v>44096</c:v>
                </c:pt>
                <c:pt idx="391">
                  <c:v>44095</c:v>
                </c:pt>
                <c:pt idx="392">
                  <c:v>44094</c:v>
                </c:pt>
                <c:pt idx="393">
                  <c:v>44093</c:v>
                </c:pt>
                <c:pt idx="394">
                  <c:v>44092</c:v>
                </c:pt>
                <c:pt idx="395">
                  <c:v>44091</c:v>
                </c:pt>
                <c:pt idx="396">
                  <c:v>44090</c:v>
                </c:pt>
                <c:pt idx="397">
                  <c:v>44089</c:v>
                </c:pt>
                <c:pt idx="398">
                  <c:v>44088</c:v>
                </c:pt>
                <c:pt idx="399">
                  <c:v>44087</c:v>
                </c:pt>
                <c:pt idx="400">
                  <c:v>44086</c:v>
                </c:pt>
                <c:pt idx="401">
                  <c:v>44085</c:v>
                </c:pt>
                <c:pt idx="402">
                  <c:v>44084</c:v>
                </c:pt>
                <c:pt idx="403">
                  <c:v>44083</c:v>
                </c:pt>
                <c:pt idx="404">
                  <c:v>44082</c:v>
                </c:pt>
                <c:pt idx="405">
                  <c:v>44081</c:v>
                </c:pt>
                <c:pt idx="406">
                  <c:v>44080</c:v>
                </c:pt>
                <c:pt idx="407">
                  <c:v>44079</c:v>
                </c:pt>
                <c:pt idx="408">
                  <c:v>44078</c:v>
                </c:pt>
                <c:pt idx="409">
                  <c:v>44077</c:v>
                </c:pt>
                <c:pt idx="410">
                  <c:v>44076</c:v>
                </c:pt>
                <c:pt idx="411">
                  <c:v>44075</c:v>
                </c:pt>
                <c:pt idx="412">
                  <c:v>44074</c:v>
                </c:pt>
                <c:pt idx="413">
                  <c:v>44073</c:v>
                </c:pt>
                <c:pt idx="414">
                  <c:v>44072</c:v>
                </c:pt>
                <c:pt idx="415">
                  <c:v>44071</c:v>
                </c:pt>
                <c:pt idx="416">
                  <c:v>44070</c:v>
                </c:pt>
                <c:pt idx="417">
                  <c:v>44069</c:v>
                </c:pt>
                <c:pt idx="418">
                  <c:v>44068</c:v>
                </c:pt>
                <c:pt idx="419">
                  <c:v>44067</c:v>
                </c:pt>
                <c:pt idx="420">
                  <c:v>44066</c:v>
                </c:pt>
                <c:pt idx="421">
                  <c:v>44065</c:v>
                </c:pt>
                <c:pt idx="422">
                  <c:v>44064</c:v>
                </c:pt>
                <c:pt idx="423">
                  <c:v>44063</c:v>
                </c:pt>
                <c:pt idx="424">
                  <c:v>44062</c:v>
                </c:pt>
                <c:pt idx="425">
                  <c:v>44061</c:v>
                </c:pt>
                <c:pt idx="426">
                  <c:v>44060</c:v>
                </c:pt>
                <c:pt idx="427">
                  <c:v>44059</c:v>
                </c:pt>
                <c:pt idx="428">
                  <c:v>44058</c:v>
                </c:pt>
                <c:pt idx="429">
                  <c:v>44057</c:v>
                </c:pt>
                <c:pt idx="430">
                  <c:v>44056</c:v>
                </c:pt>
                <c:pt idx="431">
                  <c:v>44055</c:v>
                </c:pt>
                <c:pt idx="432">
                  <c:v>44054</c:v>
                </c:pt>
                <c:pt idx="433">
                  <c:v>44053</c:v>
                </c:pt>
                <c:pt idx="434">
                  <c:v>44052</c:v>
                </c:pt>
                <c:pt idx="435">
                  <c:v>44051</c:v>
                </c:pt>
                <c:pt idx="436">
                  <c:v>44050</c:v>
                </c:pt>
                <c:pt idx="437">
                  <c:v>44049</c:v>
                </c:pt>
                <c:pt idx="438">
                  <c:v>44048</c:v>
                </c:pt>
                <c:pt idx="439">
                  <c:v>44047</c:v>
                </c:pt>
                <c:pt idx="440">
                  <c:v>44046</c:v>
                </c:pt>
                <c:pt idx="441">
                  <c:v>44045</c:v>
                </c:pt>
                <c:pt idx="442">
                  <c:v>44044</c:v>
                </c:pt>
                <c:pt idx="443">
                  <c:v>44043</c:v>
                </c:pt>
                <c:pt idx="444">
                  <c:v>44042</c:v>
                </c:pt>
                <c:pt idx="445">
                  <c:v>44041</c:v>
                </c:pt>
                <c:pt idx="446">
                  <c:v>44040</c:v>
                </c:pt>
                <c:pt idx="447">
                  <c:v>44039</c:v>
                </c:pt>
                <c:pt idx="448">
                  <c:v>44038</c:v>
                </c:pt>
                <c:pt idx="449">
                  <c:v>44037</c:v>
                </c:pt>
                <c:pt idx="450">
                  <c:v>44036</c:v>
                </c:pt>
                <c:pt idx="451">
                  <c:v>44035</c:v>
                </c:pt>
                <c:pt idx="452">
                  <c:v>44034</c:v>
                </c:pt>
                <c:pt idx="453">
                  <c:v>44033</c:v>
                </c:pt>
                <c:pt idx="454">
                  <c:v>44032</c:v>
                </c:pt>
                <c:pt idx="455">
                  <c:v>44031</c:v>
                </c:pt>
                <c:pt idx="456">
                  <c:v>44030</c:v>
                </c:pt>
                <c:pt idx="457">
                  <c:v>44029</c:v>
                </c:pt>
                <c:pt idx="458">
                  <c:v>44028</c:v>
                </c:pt>
                <c:pt idx="459">
                  <c:v>44027</c:v>
                </c:pt>
                <c:pt idx="460">
                  <c:v>44026</c:v>
                </c:pt>
                <c:pt idx="461">
                  <c:v>44025</c:v>
                </c:pt>
                <c:pt idx="462">
                  <c:v>44024</c:v>
                </c:pt>
                <c:pt idx="463">
                  <c:v>44023</c:v>
                </c:pt>
                <c:pt idx="464">
                  <c:v>44022</c:v>
                </c:pt>
                <c:pt idx="465">
                  <c:v>44021</c:v>
                </c:pt>
                <c:pt idx="466">
                  <c:v>44020</c:v>
                </c:pt>
                <c:pt idx="467">
                  <c:v>44019</c:v>
                </c:pt>
                <c:pt idx="468">
                  <c:v>44018</c:v>
                </c:pt>
                <c:pt idx="469">
                  <c:v>44017</c:v>
                </c:pt>
                <c:pt idx="470">
                  <c:v>44016</c:v>
                </c:pt>
                <c:pt idx="471">
                  <c:v>44015</c:v>
                </c:pt>
                <c:pt idx="472">
                  <c:v>44014</c:v>
                </c:pt>
                <c:pt idx="473">
                  <c:v>44013</c:v>
                </c:pt>
                <c:pt idx="474">
                  <c:v>44012</c:v>
                </c:pt>
                <c:pt idx="475">
                  <c:v>44011</c:v>
                </c:pt>
                <c:pt idx="476">
                  <c:v>44010</c:v>
                </c:pt>
                <c:pt idx="477">
                  <c:v>44009</c:v>
                </c:pt>
                <c:pt idx="478">
                  <c:v>44008</c:v>
                </c:pt>
                <c:pt idx="479">
                  <c:v>44007</c:v>
                </c:pt>
                <c:pt idx="480">
                  <c:v>44006</c:v>
                </c:pt>
                <c:pt idx="481">
                  <c:v>44005</c:v>
                </c:pt>
                <c:pt idx="482">
                  <c:v>44004</c:v>
                </c:pt>
                <c:pt idx="483">
                  <c:v>44003</c:v>
                </c:pt>
                <c:pt idx="484">
                  <c:v>44002</c:v>
                </c:pt>
                <c:pt idx="485">
                  <c:v>44001</c:v>
                </c:pt>
                <c:pt idx="486">
                  <c:v>44000</c:v>
                </c:pt>
                <c:pt idx="487">
                  <c:v>43999</c:v>
                </c:pt>
                <c:pt idx="488">
                  <c:v>43998</c:v>
                </c:pt>
                <c:pt idx="489">
                  <c:v>43997</c:v>
                </c:pt>
                <c:pt idx="490">
                  <c:v>43996</c:v>
                </c:pt>
                <c:pt idx="491">
                  <c:v>43995</c:v>
                </c:pt>
                <c:pt idx="492">
                  <c:v>43994</c:v>
                </c:pt>
                <c:pt idx="493">
                  <c:v>43993</c:v>
                </c:pt>
                <c:pt idx="494">
                  <c:v>43992</c:v>
                </c:pt>
                <c:pt idx="495">
                  <c:v>43991</c:v>
                </c:pt>
                <c:pt idx="496">
                  <c:v>43990</c:v>
                </c:pt>
                <c:pt idx="497">
                  <c:v>43989</c:v>
                </c:pt>
                <c:pt idx="498">
                  <c:v>43988</c:v>
                </c:pt>
                <c:pt idx="499">
                  <c:v>43987</c:v>
                </c:pt>
                <c:pt idx="500">
                  <c:v>43986</c:v>
                </c:pt>
                <c:pt idx="501">
                  <c:v>43985</c:v>
                </c:pt>
                <c:pt idx="502">
                  <c:v>43984</c:v>
                </c:pt>
                <c:pt idx="503">
                  <c:v>43983</c:v>
                </c:pt>
                <c:pt idx="504">
                  <c:v>43982</c:v>
                </c:pt>
                <c:pt idx="505">
                  <c:v>43981</c:v>
                </c:pt>
                <c:pt idx="506">
                  <c:v>43980</c:v>
                </c:pt>
                <c:pt idx="507">
                  <c:v>43979</c:v>
                </c:pt>
                <c:pt idx="508">
                  <c:v>43978</c:v>
                </c:pt>
                <c:pt idx="509">
                  <c:v>43977</c:v>
                </c:pt>
                <c:pt idx="510">
                  <c:v>43976</c:v>
                </c:pt>
                <c:pt idx="511">
                  <c:v>43975</c:v>
                </c:pt>
                <c:pt idx="512">
                  <c:v>43974</c:v>
                </c:pt>
                <c:pt idx="513">
                  <c:v>43973</c:v>
                </c:pt>
                <c:pt idx="514">
                  <c:v>43972</c:v>
                </c:pt>
                <c:pt idx="515">
                  <c:v>43971</c:v>
                </c:pt>
                <c:pt idx="516">
                  <c:v>43970</c:v>
                </c:pt>
                <c:pt idx="517">
                  <c:v>43969</c:v>
                </c:pt>
                <c:pt idx="518">
                  <c:v>43968</c:v>
                </c:pt>
                <c:pt idx="519">
                  <c:v>43967</c:v>
                </c:pt>
                <c:pt idx="520">
                  <c:v>43966</c:v>
                </c:pt>
                <c:pt idx="521">
                  <c:v>43965</c:v>
                </c:pt>
                <c:pt idx="522">
                  <c:v>43964</c:v>
                </c:pt>
                <c:pt idx="523">
                  <c:v>43963</c:v>
                </c:pt>
                <c:pt idx="524">
                  <c:v>43962</c:v>
                </c:pt>
                <c:pt idx="525">
                  <c:v>43961</c:v>
                </c:pt>
                <c:pt idx="526">
                  <c:v>43960</c:v>
                </c:pt>
                <c:pt idx="527">
                  <c:v>43959</c:v>
                </c:pt>
                <c:pt idx="528">
                  <c:v>43958</c:v>
                </c:pt>
                <c:pt idx="529">
                  <c:v>43957</c:v>
                </c:pt>
                <c:pt idx="530">
                  <c:v>43956</c:v>
                </c:pt>
                <c:pt idx="531">
                  <c:v>43955</c:v>
                </c:pt>
                <c:pt idx="532">
                  <c:v>43954</c:v>
                </c:pt>
                <c:pt idx="533">
                  <c:v>43953</c:v>
                </c:pt>
                <c:pt idx="534">
                  <c:v>43952</c:v>
                </c:pt>
                <c:pt idx="535">
                  <c:v>43951</c:v>
                </c:pt>
                <c:pt idx="536">
                  <c:v>43950</c:v>
                </c:pt>
                <c:pt idx="537">
                  <c:v>43949</c:v>
                </c:pt>
                <c:pt idx="538">
                  <c:v>43948</c:v>
                </c:pt>
                <c:pt idx="539">
                  <c:v>43947</c:v>
                </c:pt>
                <c:pt idx="540">
                  <c:v>43946</c:v>
                </c:pt>
                <c:pt idx="541">
                  <c:v>43945</c:v>
                </c:pt>
                <c:pt idx="542">
                  <c:v>43944</c:v>
                </c:pt>
                <c:pt idx="543">
                  <c:v>43943</c:v>
                </c:pt>
                <c:pt idx="544">
                  <c:v>43942</c:v>
                </c:pt>
                <c:pt idx="545">
                  <c:v>43941</c:v>
                </c:pt>
                <c:pt idx="546">
                  <c:v>43940</c:v>
                </c:pt>
                <c:pt idx="547">
                  <c:v>43939</c:v>
                </c:pt>
                <c:pt idx="548">
                  <c:v>43938</c:v>
                </c:pt>
                <c:pt idx="549">
                  <c:v>43937</c:v>
                </c:pt>
                <c:pt idx="550">
                  <c:v>43936</c:v>
                </c:pt>
                <c:pt idx="551">
                  <c:v>43935</c:v>
                </c:pt>
                <c:pt idx="552">
                  <c:v>43934</c:v>
                </c:pt>
                <c:pt idx="553">
                  <c:v>43933</c:v>
                </c:pt>
                <c:pt idx="554">
                  <c:v>43932</c:v>
                </c:pt>
                <c:pt idx="555">
                  <c:v>43931</c:v>
                </c:pt>
                <c:pt idx="556">
                  <c:v>43930</c:v>
                </c:pt>
                <c:pt idx="557">
                  <c:v>43929</c:v>
                </c:pt>
                <c:pt idx="558">
                  <c:v>43928</c:v>
                </c:pt>
                <c:pt idx="559">
                  <c:v>43927</c:v>
                </c:pt>
                <c:pt idx="560">
                  <c:v>43926</c:v>
                </c:pt>
                <c:pt idx="561">
                  <c:v>43925</c:v>
                </c:pt>
                <c:pt idx="562">
                  <c:v>43924</c:v>
                </c:pt>
                <c:pt idx="563">
                  <c:v>43923</c:v>
                </c:pt>
                <c:pt idx="564">
                  <c:v>43922</c:v>
                </c:pt>
                <c:pt idx="565">
                  <c:v>43921</c:v>
                </c:pt>
                <c:pt idx="566">
                  <c:v>43920</c:v>
                </c:pt>
                <c:pt idx="567">
                  <c:v>43919</c:v>
                </c:pt>
                <c:pt idx="568">
                  <c:v>43918</c:v>
                </c:pt>
                <c:pt idx="569">
                  <c:v>43917</c:v>
                </c:pt>
                <c:pt idx="570">
                  <c:v>43916</c:v>
                </c:pt>
                <c:pt idx="571">
                  <c:v>43915</c:v>
                </c:pt>
                <c:pt idx="572">
                  <c:v>43914</c:v>
                </c:pt>
                <c:pt idx="573">
                  <c:v>43913</c:v>
                </c:pt>
                <c:pt idx="574">
                  <c:v>43912</c:v>
                </c:pt>
                <c:pt idx="575">
                  <c:v>43911</c:v>
                </c:pt>
                <c:pt idx="576">
                  <c:v>43910</c:v>
                </c:pt>
                <c:pt idx="577">
                  <c:v>43909</c:v>
                </c:pt>
                <c:pt idx="578">
                  <c:v>43908</c:v>
                </c:pt>
                <c:pt idx="579">
                  <c:v>43907</c:v>
                </c:pt>
                <c:pt idx="580">
                  <c:v>43906</c:v>
                </c:pt>
                <c:pt idx="581">
                  <c:v>43905</c:v>
                </c:pt>
                <c:pt idx="582">
                  <c:v>43904</c:v>
                </c:pt>
                <c:pt idx="583">
                  <c:v>43903</c:v>
                </c:pt>
                <c:pt idx="584">
                  <c:v>43902</c:v>
                </c:pt>
                <c:pt idx="585">
                  <c:v>43901</c:v>
                </c:pt>
                <c:pt idx="586">
                  <c:v>43900</c:v>
                </c:pt>
                <c:pt idx="587">
                  <c:v>43899</c:v>
                </c:pt>
                <c:pt idx="588">
                  <c:v>43898</c:v>
                </c:pt>
                <c:pt idx="589">
                  <c:v>43897</c:v>
                </c:pt>
                <c:pt idx="590">
                  <c:v>43896</c:v>
                </c:pt>
                <c:pt idx="591">
                  <c:v>43895</c:v>
                </c:pt>
                <c:pt idx="592">
                  <c:v>43894</c:v>
                </c:pt>
                <c:pt idx="593">
                  <c:v>43893</c:v>
                </c:pt>
                <c:pt idx="594">
                  <c:v>43892</c:v>
                </c:pt>
                <c:pt idx="595">
                  <c:v>43891</c:v>
                </c:pt>
                <c:pt idx="596">
                  <c:v>43890</c:v>
                </c:pt>
                <c:pt idx="597">
                  <c:v>43889</c:v>
                </c:pt>
                <c:pt idx="598">
                  <c:v>43888</c:v>
                </c:pt>
                <c:pt idx="599">
                  <c:v>43887</c:v>
                </c:pt>
                <c:pt idx="600">
                  <c:v>43886</c:v>
                </c:pt>
                <c:pt idx="601">
                  <c:v>43885</c:v>
                </c:pt>
                <c:pt idx="602">
                  <c:v>43884</c:v>
                </c:pt>
                <c:pt idx="603">
                  <c:v>43883</c:v>
                </c:pt>
                <c:pt idx="604">
                  <c:v>43882</c:v>
                </c:pt>
                <c:pt idx="605">
                  <c:v>43881</c:v>
                </c:pt>
                <c:pt idx="606">
                  <c:v>43880</c:v>
                </c:pt>
                <c:pt idx="607">
                  <c:v>43879</c:v>
                </c:pt>
                <c:pt idx="608">
                  <c:v>43878</c:v>
                </c:pt>
                <c:pt idx="609">
                  <c:v>43877</c:v>
                </c:pt>
                <c:pt idx="610">
                  <c:v>43876</c:v>
                </c:pt>
                <c:pt idx="611">
                  <c:v>43875</c:v>
                </c:pt>
                <c:pt idx="612">
                  <c:v>43874</c:v>
                </c:pt>
                <c:pt idx="613">
                  <c:v>43873</c:v>
                </c:pt>
                <c:pt idx="614">
                  <c:v>43872</c:v>
                </c:pt>
                <c:pt idx="615">
                  <c:v>43871</c:v>
                </c:pt>
                <c:pt idx="616">
                  <c:v>43870</c:v>
                </c:pt>
                <c:pt idx="617">
                  <c:v>43869</c:v>
                </c:pt>
                <c:pt idx="618">
                  <c:v>43868</c:v>
                </c:pt>
                <c:pt idx="619">
                  <c:v>43867</c:v>
                </c:pt>
                <c:pt idx="620">
                  <c:v>43866</c:v>
                </c:pt>
                <c:pt idx="621">
                  <c:v>43865</c:v>
                </c:pt>
                <c:pt idx="622">
                  <c:v>43864</c:v>
                </c:pt>
                <c:pt idx="623">
                  <c:v>43863</c:v>
                </c:pt>
                <c:pt idx="624">
                  <c:v>43862</c:v>
                </c:pt>
                <c:pt idx="625">
                  <c:v>43861</c:v>
                </c:pt>
                <c:pt idx="626">
                  <c:v>43860</c:v>
                </c:pt>
                <c:pt idx="627">
                  <c:v>43859</c:v>
                </c:pt>
                <c:pt idx="628">
                  <c:v>43858</c:v>
                </c:pt>
                <c:pt idx="629">
                  <c:v>43857</c:v>
                </c:pt>
                <c:pt idx="630">
                  <c:v>43856</c:v>
                </c:pt>
                <c:pt idx="631">
                  <c:v>43855</c:v>
                </c:pt>
                <c:pt idx="632">
                  <c:v>43854</c:v>
                </c:pt>
                <c:pt idx="633">
                  <c:v>43853</c:v>
                </c:pt>
                <c:pt idx="634">
                  <c:v>43852</c:v>
                </c:pt>
                <c:pt idx="635">
                  <c:v>43851</c:v>
                </c:pt>
                <c:pt idx="636">
                  <c:v>43850</c:v>
                </c:pt>
                <c:pt idx="637">
                  <c:v>43849</c:v>
                </c:pt>
                <c:pt idx="638">
                  <c:v>43848</c:v>
                </c:pt>
                <c:pt idx="639">
                  <c:v>43847</c:v>
                </c:pt>
                <c:pt idx="640">
                  <c:v>43846</c:v>
                </c:pt>
                <c:pt idx="641">
                  <c:v>43845</c:v>
                </c:pt>
                <c:pt idx="642">
                  <c:v>43844</c:v>
                </c:pt>
                <c:pt idx="643">
                  <c:v>43843</c:v>
                </c:pt>
                <c:pt idx="644">
                  <c:v>43842</c:v>
                </c:pt>
                <c:pt idx="645">
                  <c:v>43841</c:v>
                </c:pt>
                <c:pt idx="646">
                  <c:v>43840</c:v>
                </c:pt>
                <c:pt idx="647">
                  <c:v>43839</c:v>
                </c:pt>
                <c:pt idx="648">
                  <c:v>43838</c:v>
                </c:pt>
                <c:pt idx="649">
                  <c:v>43837</c:v>
                </c:pt>
                <c:pt idx="650">
                  <c:v>43836</c:v>
                </c:pt>
                <c:pt idx="651">
                  <c:v>43835</c:v>
                </c:pt>
                <c:pt idx="652">
                  <c:v>43834</c:v>
                </c:pt>
                <c:pt idx="653">
                  <c:v>43833</c:v>
                </c:pt>
                <c:pt idx="654">
                  <c:v>43832</c:v>
                </c:pt>
                <c:pt idx="655">
                  <c:v>43831</c:v>
                </c:pt>
                <c:pt idx="656">
                  <c:v>43830</c:v>
                </c:pt>
                <c:pt idx="657">
                  <c:v>43829</c:v>
                </c:pt>
                <c:pt idx="658">
                  <c:v>43828</c:v>
                </c:pt>
                <c:pt idx="659">
                  <c:v>43827</c:v>
                </c:pt>
                <c:pt idx="660">
                  <c:v>43826</c:v>
                </c:pt>
                <c:pt idx="661">
                  <c:v>43825</c:v>
                </c:pt>
                <c:pt idx="662">
                  <c:v>43824</c:v>
                </c:pt>
                <c:pt idx="663">
                  <c:v>43823</c:v>
                </c:pt>
                <c:pt idx="664">
                  <c:v>43822</c:v>
                </c:pt>
                <c:pt idx="665">
                  <c:v>43821</c:v>
                </c:pt>
                <c:pt idx="666">
                  <c:v>43820</c:v>
                </c:pt>
                <c:pt idx="667">
                  <c:v>43819</c:v>
                </c:pt>
                <c:pt idx="668">
                  <c:v>43818</c:v>
                </c:pt>
                <c:pt idx="669">
                  <c:v>43817</c:v>
                </c:pt>
                <c:pt idx="670">
                  <c:v>43816</c:v>
                </c:pt>
                <c:pt idx="671">
                  <c:v>43815</c:v>
                </c:pt>
                <c:pt idx="672">
                  <c:v>43814</c:v>
                </c:pt>
                <c:pt idx="673">
                  <c:v>43813</c:v>
                </c:pt>
                <c:pt idx="674">
                  <c:v>43812</c:v>
                </c:pt>
                <c:pt idx="675">
                  <c:v>43811</c:v>
                </c:pt>
                <c:pt idx="676">
                  <c:v>43810</c:v>
                </c:pt>
                <c:pt idx="677">
                  <c:v>43809</c:v>
                </c:pt>
                <c:pt idx="678">
                  <c:v>43808</c:v>
                </c:pt>
                <c:pt idx="679">
                  <c:v>43807</c:v>
                </c:pt>
                <c:pt idx="680">
                  <c:v>43806</c:v>
                </c:pt>
                <c:pt idx="681">
                  <c:v>43805</c:v>
                </c:pt>
                <c:pt idx="682">
                  <c:v>43804</c:v>
                </c:pt>
                <c:pt idx="683">
                  <c:v>43803</c:v>
                </c:pt>
                <c:pt idx="684">
                  <c:v>43802</c:v>
                </c:pt>
                <c:pt idx="685">
                  <c:v>43801</c:v>
                </c:pt>
                <c:pt idx="686">
                  <c:v>43800</c:v>
                </c:pt>
                <c:pt idx="687">
                  <c:v>43799</c:v>
                </c:pt>
                <c:pt idx="688">
                  <c:v>43798</c:v>
                </c:pt>
                <c:pt idx="689">
                  <c:v>43797</c:v>
                </c:pt>
                <c:pt idx="690">
                  <c:v>43796</c:v>
                </c:pt>
                <c:pt idx="691">
                  <c:v>43795</c:v>
                </c:pt>
                <c:pt idx="692">
                  <c:v>43794</c:v>
                </c:pt>
                <c:pt idx="693">
                  <c:v>43793</c:v>
                </c:pt>
                <c:pt idx="694">
                  <c:v>43792</c:v>
                </c:pt>
                <c:pt idx="695">
                  <c:v>43791</c:v>
                </c:pt>
                <c:pt idx="696">
                  <c:v>43790</c:v>
                </c:pt>
                <c:pt idx="697">
                  <c:v>43789</c:v>
                </c:pt>
                <c:pt idx="698">
                  <c:v>43788</c:v>
                </c:pt>
                <c:pt idx="699">
                  <c:v>43787</c:v>
                </c:pt>
                <c:pt idx="700">
                  <c:v>43786</c:v>
                </c:pt>
                <c:pt idx="701">
                  <c:v>43785</c:v>
                </c:pt>
                <c:pt idx="702">
                  <c:v>43784</c:v>
                </c:pt>
                <c:pt idx="703">
                  <c:v>43783</c:v>
                </c:pt>
                <c:pt idx="704">
                  <c:v>43782</c:v>
                </c:pt>
                <c:pt idx="705">
                  <c:v>43781</c:v>
                </c:pt>
                <c:pt idx="706">
                  <c:v>43780</c:v>
                </c:pt>
                <c:pt idx="707">
                  <c:v>43779</c:v>
                </c:pt>
                <c:pt idx="708">
                  <c:v>43778</c:v>
                </c:pt>
                <c:pt idx="709">
                  <c:v>43777</c:v>
                </c:pt>
                <c:pt idx="710">
                  <c:v>43776</c:v>
                </c:pt>
                <c:pt idx="711">
                  <c:v>43775</c:v>
                </c:pt>
                <c:pt idx="712">
                  <c:v>43774</c:v>
                </c:pt>
                <c:pt idx="713">
                  <c:v>43773</c:v>
                </c:pt>
                <c:pt idx="714">
                  <c:v>43772</c:v>
                </c:pt>
                <c:pt idx="715">
                  <c:v>43771</c:v>
                </c:pt>
                <c:pt idx="716">
                  <c:v>43770</c:v>
                </c:pt>
                <c:pt idx="717">
                  <c:v>43769</c:v>
                </c:pt>
                <c:pt idx="718">
                  <c:v>43768</c:v>
                </c:pt>
                <c:pt idx="719">
                  <c:v>43767</c:v>
                </c:pt>
                <c:pt idx="720">
                  <c:v>43766</c:v>
                </c:pt>
                <c:pt idx="721">
                  <c:v>43765</c:v>
                </c:pt>
                <c:pt idx="722">
                  <c:v>43764</c:v>
                </c:pt>
                <c:pt idx="723">
                  <c:v>43763</c:v>
                </c:pt>
                <c:pt idx="724">
                  <c:v>43762</c:v>
                </c:pt>
                <c:pt idx="725">
                  <c:v>43761</c:v>
                </c:pt>
                <c:pt idx="726">
                  <c:v>43760</c:v>
                </c:pt>
                <c:pt idx="727">
                  <c:v>43759</c:v>
                </c:pt>
                <c:pt idx="728">
                  <c:v>43758</c:v>
                </c:pt>
                <c:pt idx="729">
                  <c:v>43757</c:v>
                </c:pt>
                <c:pt idx="730">
                  <c:v>43756</c:v>
                </c:pt>
                <c:pt idx="731">
                  <c:v>43755</c:v>
                </c:pt>
                <c:pt idx="732">
                  <c:v>43754</c:v>
                </c:pt>
                <c:pt idx="733">
                  <c:v>43753</c:v>
                </c:pt>
                <c:pt idx="734">
                  <c:v>43752</c:v>
                </c:pt>
                <c:pt idx="735">
                  <c:v>43751</c:v>
                </c:pt>
                <c:pt idx="736">
                  <c:v>43750</c:v>
                </c:pt>
                <c:pt idx="737">
                  <c:v>43749</c:v>
                </c:pt>
                <c:pt idx="738">
                  <c:v>43748</c:v>
                </c:pt>
                <c:pt idx="739">
                  <c:v>43747</c:v>
                </c:pt>
                <c:pt idx="740">
                  <c:v>43746</c:v>
                </c:pt>
                <c:pt idx="741">
                  <c:v>43745</c:v>
                </c:pt>
                <c:pt idx="742">
                  <c:v>43744</c:v>
                </c:pt>
                <c:pt idx="743">
                  <c:v>43743</c:v>
                </c:pt>
                <c:pt idx="744">
                  <c:v>43742</c:v>
                </c:pt>
                <c:pt idx="745">
                  <c:v>43741</c:v>
                </c:pt>
                <c:pt idx="746">
                  <c:v>43740</c:v>
                </c:pt>
                <c:pt idx="747">
                  <c:v>43739</c:v>
                </c:pt>
                <c:pt idx="748">
                  <c:v>43738</c:v>
                </c:pt>
                <c:pt idx="749">
                  <c:v>43737</c:v>
                </c:pt>
                <c:pt idx="750">
                  <c:v>43736</c:v>
                </c:pt>
                <c:pt idx="751">
                  <c:v>43735</c:v>
                </c:pt>
                <c:pt idx="752">
                  <c:v>43734</c:v>
                </c:pt>
                <c:pt idx="753">
                  <c:v>43733</c:v>
                </c:pt>
                <c:pt idx="754">
                  <c:v>43732</c:v>
                </c:pt>
                <c:pt idx="755">
                  <c:v>43731</c:v>
                </c:pt>
                <c:pt idx="756">
                  <c:v>43730</c:v>
                </c:pt>
                <c:pt idx="757">
                  <c:v>43729</c:v>
                </c:pt>
                <c:pt idx="758">
                  <c:v>43728</c:v>
                </c:pt>
                <c:pt idx="759">
                  <c:v>43727</c:v>
                </c:pt>
                <c:pt idx="760">
                  <c:v>43726</c:v>
                </c:pt>
                <c:pt idx="761">
                  <c:v>43725</c:v>
                </c:pt>
                <c:pt idx="762">
                  <c:v>43724</c:v>
                </c:pt>
                <c:pt idx="763">
                  <c:v>43723</c:v>
                </c:pt>
                <c:pt idx="764">
                  <c:v>43722</c:v>
                </c:pt>
                <c:pt idx="765">
                  <c:v>43721</c:v>
                </c:pt>
                <c:pt idx="766">
                  <c:v>43720</c:v>
                </c:pt>
                <c:pt idx="767">
                  <c:v>43719</c:v>
                </c:pt>
                <c:pt idx="768">
                  <c:v>43718</c:v>
                </c:pt>
                <c:pt idx="769">
                  <c:v>43717</c:v>
                </c:pt>
                <c:pt idx="770">
                  <c:v>43716</c:v>
                </c:pt>
                <c:pt idx="771">
                  <c:v>43715</c:v>
                </c:pt>
                <c:pt idx="772">
                  <c:v>43714</c:v>
                </c:pt>
                <c:pt idx="773">
                  <c:v>43713</c:v>
                </c:pt>
                <c:pt idx="774">
                  <c:v>43712</c:v>
                </c:pt>
                <c:pt idx="775">
                  <c:v>43711</c:v>
                </c:pt>
                <c:pt idx="776">
                  <c:v>43710</c:v>
                </c:pt>
                <c:pt idx="777">
                  <c:v>43709</c:v>
                </c:pt>
                <c:pt idx="778">
                  <c:v>43708</c:v>
                </c:pt>
                <c:pt idx="779">
                  <c:v>43707</c:v>
                </c:pt>
                <c:pt idx="780">
                  <c:v>43706</c:v>
                </c:pt>
                <c:pt idx="781">
                  <c:v>43705</c:v>
                </c:pt>
                <c:pt idx="782">
                  <c:v>43704</c:v>
                </c:pt>
                <c:pt idx="783">
                  <c:v>43703</c:v>
                </c:pt>
                <c:pt idx="784">
                  <c:v>43702</c:v>
                </c:pt>
                <c:pt idx="785">
                  <c:v>43701</c:v>
                </c:pt>
                <c:pt idx="786">
                  <c:v>43700</c:v>
                </c:pt>
                <c:pt idx="787">
                  <c:v>43699</c:v>
                </c:pt>
                <c:pt idx="788">
                  <c:v>43698</c:v>
                </c:pt>
                <c:pt idx="789">
                  <c:v>43697</c:v>
                </c:pt>
                <c:pt idx="790">
                  <c:v>43696</c:v>
                </c:pt>
                <c:pt idx="791">
                  <c:v>43695</c:v>
                </c:pt>
                <c:pt idx="792">
                  <c:v>43694</c:v>
                </c:pt>
                <c:pt idx="793">
                  <c:v>43693</c:v>
                </c:pt>
                <c:pt idx="794">
                  <c:v>43692</c:v>
                </c:pt>
                <c:pt idx="795">
                  <c:v>43691</c:v>
                </c:pt>
                <c:pt idx="796">
                  <c:v>43690</c:v>
                </c:pt>
                <c:pt idx="797">
                  <c:v>43689</c:v>
                </c:pt>
                <c:pt idx="798">
                  <c:v>43688</c:v>
                </c:pt>
                <c:pt idx="799">
                  <c:v>43687</c:v>
                </c:pt>
                <c:pt idx="800">
                  <c:v>43686</c:v>
                </c:pt>
                <c:pt idx="801">
                  <c:v>43685</c:v>
                </c:pt>
                <c:pt idx="802">
                  <c:v>43684</c:v>
                </c:pt>
                <c:pt idx="803">
                  <c:v>43683</c:v>
                </c:pt>
                <c:pt idx="804">
                  <c:v>43682</c:v>
                </c:pt>
                <c:pt idx="805">
                  <c:v>43681</c:v>
                </c:pt>
                <c:pt idx="806">
                  <c:v>43680</c:v>
                </c:pt>
                <c:pt idx="807">
                  <c:v>43679</c:v>
                </c:pt>
                <c:pt idx="808">
                  <c:v>43678</c:v>
                </c:pt>
                <c:pt idx="809">
                  <c:v>43677</c:v>
                </c:pt>
                <c:pt idx="810">
                  <c:v>43676</c:v>
                </c:pt>
                <c:pt idx="811">
                  <c:v>43675</c:v>
                </c:pt>
                <c:pt idx="812">
                  <c:v>43674</c:v>
                </c:pt>
                <c:pt idx="813">
                  <c:v>43673</c:v>
                </c:pt>
                <c:pt idx="814">
                  <c:v>43672</c:v>
                </c:pt>
                <c:pt idx="815">
                  <c:v>43671</c:v>
                </c:pt>
                <c:pt idx="816">
                  <c:v>43670</c:v>
                </c:pt>
                <c:pt idx="817">
                  <c:v>43669</c:v>
                </c:pt>
                <c:pt idx="818">
                  <c:v>43668</c:v>
                </c:pt>
                <c:pt idx="819">
                  <c:v>43667</c:v>
                </c:pt>
                <c:pt idx="820">
                  <c:v>43666</c:v>
                </c:pt>
                <c:pt idx="821">
                  <c:v>43665</c:v>
                </c:pt>
                <c:pt idx="822">
                  <c:v>43664</c:v>
                </c:pt>
                <c:pt idx="823">
                  <c:v>43663</c:v>
                </c:pt>
                <c:pt idx="824">
                  <c:v>43662</c:v>
                </c:pt>
                <c:pt idx="825">
                  <c:v>43661</c:v>
                </c:pt>
                <c:pt idx="826">
                  <c:v>43660</c:v>
                </c:pt>
                <c:pt idx="827">
                  <c:v>43659</c:v>
                </c:pt>
                <c:pt idx="828">
                  <c:v>43658</c:v>
                </c:pt>
                <c:pt idx="829">
                  <c:v>43657</c:v>
                </c:pt>
                <c:pt idx="830">
                  <c:v>43656</c:v>
                </c:pt>
                <c:pt idx="831">
                  <c:v>43655</c:v>
                </c:pt>
                <c:pt idx="832">
                  <c:v>43654</c:v>
                </c:pt>
                <c:pt idx="833">
                  <c:v>43653</c:v>
                </c:pt>
                <c:pt idx="834">
                  <c:v>43652</c:v>
                </c:pt>
                <c:pt idx="835">
                  <c:v>43651</c:v>
                </c:pt>
                <c:pt idx="836">
                  <c:v>43650</c:v>
                </c:pt>
                <c:pt idx="837">
                  <c:v>43649</c:v>
                </c:pt>
                <c:pt idx="838">
                  <c:v>43648</c:v>
                </c:pt>
                <c:pt idx="839">
                  <c:v>43647</c:v>
                </c:pt>
                <c:pt idx="840">
                  <c:v>43646</c:v>
                </c:pt>
                <c:pt idx="841">
                  <c:v>43645</c:v>
                </c:pt>
                <c:pt idx="842">
                  <c:v>43644</c:v>
                </c:pt>
                <c:pt idx="843">
                  <c:v>43643</c:v>
                </c:pt>
                <c:pt idx="844">
                  <c:v>43642</c:v>
                </c:pt>
                <c:pt idx="845">
                  <c:v>43641</c:v>
                </c:pt>
                <c:pt idx="846">
                  <c:v>43640</c:v>
                </c:pt>
                <c:pt idx="847">
                  <c:v>43639</c:v>
                </c:pt>
                <c:pt idx="848">
                  <c:v>43638</c:v>
                </c:pt>
                <c:pt idx="849">
                  <c:v>43637</c:v>
                </c:pt>
                <c:pt idx="850">
                  <c:v>43636</c:v>
                </c:pt>
                <c:pt idx="851">
                  <c:v>43635</c:v>
                </c:pt>
                <c:pt idx="852">
                  <c:v>43634</c:v>
                </c:pt>
                <c:pt idx="853">
                  <c:v>43633</c:v>
                </c:pt>
                <c:pt idx="854">
                  <c:v>43632</c:v>
                </c:pt>
                <c:pt idx="855">
                  <c:v>43631</c:v>
                </c:pt>
                <c:pt idx="856">
                  <c:v>43630</c:v>
                </c:pt>
                <c:pt idx="857">
                  <c:v>43629</c:v>
                </c:pt>
                <c:pt idx="858">
                  <c:v>43628</c:v>
                </c:pt>
                <c:pt idx="859">
                  <c:v>43627</c:v>
                </c:pt>
                <c:pt idx="860">
                  <c:v>43626</c:v>
                </c:pt>
                <c:pt idx="861">
                  <c:v>43625</c:v>
                </c:pt>
                <c:pt idx="862">
                  <c:v>43624</c:v>
                </c:pt>
                <c:pt idx="863">
                  <c:v>43623</c:v>
                </c:pt>
                <c:pt idx="864">
                  <c:v>43622</c:v>
                </c:pt>
                <c:pt idx="865">
                  <c:v>43621</c:v>
                </c:pt>
                <c:pt idx="866">
                  <c:v>43620</c:v>
                </c:pt>
                <c:pt idx="867">
                  <c:v>43619</c:v>
                </c:pt>
                <c:pt idx="868">
                  <c:v>43618</c:v>
                </c:pt>
                <c:pt idx="869">
                  <c:v>43617</c:v>
                </c:pt>
                <c:pt idx="870">
                  <c:v>43616</c:v>
                </c:pt>
                <c:pt idx="871">
                  <c:v>43615</c:v>
                </c:pt>
                <c:pt idx="872">
                  <c:v>43614</c:v>
                </c:pt>
                <c:pt idx="873">
                  <c:v>43613</c:v>
                </c:pt>
                <c:pt idx="874">
                  <c:v>43612</c:v>
                </c:pt>
                <c:pt idx="875">
                  <c:v>43611</c:v>
                </c:pt>
                <c:pt idx="876">
                  <c:v>43610</c:v>
                </c:pt>
                <c:pt idx="877">
                  <c:v>43609</c:v>
                </c:pt>
                <c:pt idx="878">
                  <c:v>43608</c:v>
                </c:pt>
                <c:pt idx="879">
                  <c:v>43607</c:v>
                </c:pt>
                <c:pt idx="880">
                  <c:v>43606</c:v>
                </c:pt>
                <c:pt idx="881">
                  <c:v>43605</c:v>
                </c:pt>
                <c:pt idx="882">
                  <c:v>43604</c:v>
                </c:pt>
                <c:pt idx="883">
                  <c:v>43603</c:v>
                </c:pt>
                <c:pt idx="884">
                  <c:v>43602</c:v>
                </c:pt>
                <c:pt idx="885">
                  <c:v>43601</c:v>
                </c:pt>
                <c:pt idx="886">
                  <c:v>43600</c:v>
                </c:pt>
                <c:pt idx="887">
                  <c:v>43599</c:v>
                </c:pt>
                <c:pt idx="888">
                  <c:v>43598</c:v>
                </c:pt>
                <c:pt idx="889">
                  <c:v>43597</c:v>
                </c:pt>
                <c:pt idx="890">
                  <c:v>43596</c:v>
                </c:pt>
                <c:pt idx="891">
                  <c:v>43595</c:v>
                </c:pt>
                <c:pt idx="892">
                  <c:v>43594</c:v>
                </c:pt>
                <c:pt idx="893">
                  <c:v>43593</c:v>
                </c:pt>
              </c:numCache>
            </c:numRef>
          </c:cat>
          <c:val>
            <c:numRef>
              <c:f>DATA!$B$5:$B$898</c:f>
              <c:numCache>
                <c:formatCode>#,##0.0</c:formatCode>
                <c:ptCount val="894"/>
                <c:pt idx="0">
                  <c:v>36.75</c:v>
                </c:pt>
                <c:pt idx="1">
                  <c:v>37.15</c:v>
                </c:pt>
                <c:pt idx="2">
                  <c:v>37.14</c:v>
                </c:pt>
                <c:pt idx="3">
                  <c:v>36.74</c:v>
                </c:pt>
                <c:pt idx="4">
                  <c:v>37.590000000000003</c:v>
                </c:pt>
                <c:pt idx="5">
                  <c:v>39</c:v>
                </c:pt>
                <c:pt idx="6">
                  <c:v>39.270000000000003</c:v>
                </c:pt>
                <c:pt idx="7">
                  <c:v>42.69</c:v>
                </c:pt>
                <c:pt idx="8">
                  <c:v>43.32</c:v>
                </c:pt>
                <c:pt idx="9">
                  <c:v>46.32</c:v>
                </c:pt>
                <c:pt idx="10">
                  <c:v>42.02</c:v>
                </c:pt>
                <c:pt idx="11">
                  <c:v>44.99</c:v>
                </c:pt>
                <c:pt idx="12">
                  <c:v>46.76</c:v>
                </c:pt>
                <c:pt idx="13">
                  <c:v>42.97</c:v>
                </c:pt>
                <c:pt idx="14">
                  <c:v>41.38</c:v>
                </c:pt>
                <c:pt idx="15">
                  <c:v>37.799999999999997</c:v>
                </c:pt>
                <c:pt idx="16">
                  <c:v>38.380000000000003</c:v>
                </c:pt>
                <c:pt idx="17">
                  <c:v>34.159999999999997</c:v>
                </c:pt>
                <c:pt idx="18">
                  <c:v>33.07</c:v>
                </c:pt>
                <c:pt idx="19">
                  <c:v>36.76</c:v>
                </c:pt>
                <c:pt idx="20">
                  <c:v>34.54</c:v>
                </c:pt>
                <c:pt idx="21">
                  <c:v>38.08</c:v>
                </c:pt>
                <c:pt idx="22">
                  <c:v>40.04</c:v>
                </c:pt>
                <c:pt idx="23">
                  <c:v>36.43</c:v>
                </c:pt>
                <c:pt idx="24">
                  <c:v>33.31</c:v>
                </c:pt>
                <c:pt idx="25">
                  <c:v>24.95</c:v>
                </c:pt>
                <c:pt idx="26">
                  <c:v>27.42</c:v>
                </c:pt>
                <c:pt idx="27">
                  <c:v>33.049999999999997</c:v>
                </c:pt>
                <c:pt idx="28">
                  <c:v>34.659999999999997</c:v>
                </c:pt>
                <c:pt idx="29">
                  <c:v>34.33</c:v>
                </c:pt>
                <c:pt idx="30">
                  <c:v>37.51</c:v>
                </c:pt>
                <c:pt idx="31">
                  <c:v>36.47</c:v>
                </c:pt>
                <c:pt idx="32">
                  <c:v>35.520000000000003</c:v>
                </c:pt>
                <c:pt idx="33">
                  <c:v>37.29</c:v>
                </c:pt>
                <c:pt idx="34">
                  <c:v>39.44</c:v>
                </c:pt>
                <c:pt idx="35">
                  <c:v>39.020000000000003</c:v>
                </c:pt>
                <c:pt idx="36">
                  <c:v>43.36</c:v>
                </c:pt>
                <c:pt idx="37">
                  <c:v>30.46</c:v>
                </c:pt>
                <c:pt idx="38">
                  <c:v>29.39</c:v>
                </c:pt>
                <c:pt idx="39">
                  <c:v>27.89</c:v>
                </c:pt>
                <c:pt idx="40">
                  <c:v>32.43</c:v>
                </c:pt>
                <c:pt idx="41">
                  <c:v>34.43</c:v>
                </c:pt>
                <c:pt idx="42">
                  <c:v>31.41</c:v>
                </c:pt>
                <c:pt idx="43">
                  <c:v>31.67</c:v>
                </c:pt>
                <c:pt idx="44">
                  <c:v>32.99</c:v>
                </c:pt>
                <c:pt idx="45">
                  <c:v>31.57</c:v>
                </c:pt>
                <c:pt idx="46">
                  <c:v>31.73</c:v>
                </c:pt>
                <c:pt idx="47">
                  <c:v>33.36</c:v>
                </c:pt>
                <c:pt idx="48">
                  <c:v>33.380000000000003</c:v>
                </c:pt>
                <c:pt idx="49">
                  <c:v>34.92</c:v>
                </c:pt>
                <c:pt idx="50">
                  <c:v>32.64</c:v>
                </c:pt>
                <c:pt idx="51">
                  <c:v>27.36</c:v>
                </c:pt>
                <c:pt idx="52">
                  <c:v>30.18</c:v>
                </c:pt>
                <c:pt idx="53">
                  <c:v>29.88</c:v>
                </c:pt>
                <c:pt idx="54">
                  <c:v>29.7</c:v>
                </c:pt>
                <c:pt idx="55">
                  <c:v>27.66</c:v>
                </c:pt>
                <c:pt idx="56">
                  <c:v>27.59</c:v>
                </c:pt>
                <c:pt idx="57">
                  <c:v>30.45</c:v>
                </c:pt>
                <c:pt idx="58">
                  <c:v>29.6</c:v>
                </c:pt>
                <c:pt idx="59">
                  <c:v>31.11</c:v>
                </c:pt>
                <c:pt idx="60">
                  <c:v>25.16</c:v>
                </c:pt>
                <c:pt idx="61">
                  <c:v>22.1</c:v>
                </c:pt>
                <c:pt idx="62">
                  <c:v>19.260000000000002</c:v>
                </c:pt>
                <c:pt idx="63">
                  <c:v>17.350000000000001</c:v>
                </c:pt>
                <c:pt idx="64">
                  <c:v>17.739999999999998</c:v>
                </c:pt>
                <c:pt idx="65">
                  <c:v>16.600000000000001</c:v>
                </c:pt>
                <c:pt idx="66">
                  <c:v>17.12</c:v>
                </c:pt>
                <c:pt idx="67">
                  <c:v>16.68</c:v>
                </c:pt>
                <c:pt idx="68">
                  <c:v>13.96</c:v>
                </c:pt>
                <c:pt idx="69">
                  <c:v>13.47</c:v>
                </c:pt>
                <c:pt idx="70">
                  <c:v>14.61</c:v>
                </c:pt>
                <c:pt idx="71">
                  <c:v>14.53</c:v>
                </c:pt>
                <c:pt idx="72">
                  <c:v>14.56</c:v>
                </c:pt>
                <c:pt idx="73">
                  <c:v>14.55</c:v>
                </c:pt>
                <c:pt idx="74">
                  <c:v>14.58</c:v>
                </c:pt>
                <c:pt idx="75">
                  <c:v>12.42</c:v>
                </c:pt>
                <c:pt idx="76">
                  <c:v>11.82</c:v>
                </c:pt>
                <c:pt idx="77">
                  <c:v>10.86</c:v>
                </c:pt>
                <c:pt idx="78">
                  <c:v>10.86</c:v>
                </c:pt>
                <c:pt idx="79">
                  <c:v>11.06</c:v>
                </c:pt>
                <c:pt idx="80">
                  <c:v>11.05</c:v>
                </c:pt>
                <c:pt idx="81">
                  <c:v>9.4499999999999993</c:v>
                </c:pt>
                <c:pt idx="82">
                  <c:v>8.49</c:v>
                </c:pt>
                <c:pt idx="83">
                  <c:v>8.27</c:v>
                </c:pt>
                <c:pt idx="84">
                  <c:v>8.44</c:v>
                </c:pt>
                <c:pt idx="85">
                  <c:v>7.76</c:v>
                </c:pt>
                <c:pt idx="86">
                  <c:v>7.37</c:v>
                </c:pt>
                <c:pt idx="87">
                  <c:v>6.67</c:v>
                </c:pt>
                <c:pt idx="88">
                  <c:v>5.9</c:v>
                </c:pt>
                <c:pt idx="89">
                  <c:v>6.04</c:v>
                </c:pt>
                <c:pt idx="90">
                  <c:v>6.61</c:v>
                </c:pt>
                <c:pt idx="91">
                  <c:v>6.49</c:v>
                </c:pt>
                <c:pt idx="92">
                  <c:v>6.55</c:v>
                </c:pt>
                <c:pt idx="93">
                  <c:v>6.61</c:v>
                </c:pt>
                <c:pt idx="94">
                  <c:v>6.94</c:v>
                </c:pt>
                <c:pt idx="95">
                  <c:v>7.1</c:v>
                </c:pt>
                <c:pt idx="96">
                  <c:v>7.94</c:v>
                </c:pt>
                <c:pt idx="97">
                  <c:v>8.43</c:v>
                </c:pt>
                <c:pt idx="98">
                  <c:v>7.94</c:v>
                </c:pt>
                <c:pt idx="99">
                  <c:v>8.17</c:v>
                </c:pt>
                <c:pt idx="100">
                  <c:v>6.71</c:v>
                </c:pt>
                <c:pt idx="101">
                  <c:v>7.12</c:v>
                </c:pt>
                <c:pt idx="102">
                  <c:v>6.48</c:v>
                </c:pt>
                <c:pt idx="103">
                  <c:v>6.15</c:v>
                </c:pt>
                <c:pt idx="104">
                  <c:v>5.97</c:v>
                </c:pt>
                <c:pt idx="105">
                  <c:v>5.81</c:v>
                </c:pt>
                <c:pt idx="106">
                  <c:v>5.74</c:v>
                </c:pt>
                <c:pt idx="107">
                  <c:v>5.93</c:v>
                </c:pt>
                <c:pt idx="108">
                  <c:v>6.54</c:v>
                </c:pt>
                <c:pt idx="109">
                  <c:v>6.01</c:v>
                </c:pt>
                <c:pt idx="110">
                  <c:v>5.54</c:v>
                </c:pt>
                <c:pt idx="111">
                  <c:v>5.42</c:v>
                </c:pt>
                <c:pt idx="112">
                  <c:v>5.19</c:v>
                </c:pt>
                <c:pt idx="113">
                  <c:v>5.16</c:v>
                </c:pt>
                <c:pt idx="114">
                  <c:v>5.43</c:v>
                </c:pt>
                <c:pt idx="115">
                  <c:v>5.2</c:v>
                </c:pt>
                <c:pt idx="116">
                  <c:v>4.67</c:v>
                </c:pt>
                <c:pt idx="117">
                  <c:v>4.84</c:v>
                </c:pt>
                <c:pt idx="118">
                  <c:v>5.87</c:v>
                </c:pt>
                <c:pt idx="119">
                  <c:v>5.75</c:v>
                </c:pt>
                <c:pt idx="120">
                  <c:v>5.92</c:v>
                </c:pt>
                <c:pt idx="121">
                  <c:v>6.16</c:v>
                </c:pt>
                <c:pt idx="122">
                  <c:v>6.16</c:v>
                </c:pt>
                <c:pt idx="123">
                  <c:v>6.67</c:v>
                </c:pt>
                <c:pt idx="124">
                  <c:v>6.21</c:v>
                </c:pt>
                <c:pt idx="125">
                  <c:v>6.08</c:v>
                </c:pt>
                <c:pt idx="126">
                  <c:v>5.49</c:v>
                </c:pt>
                <c:pt idx="127">
                  <c:v>5.52</c:v>
                </c:pt>
                <c:pt idx="128">
                  <c:v>6.05</c:v>
                </c:pt>
                <c:pt idx="129">
                  <c:v>5.99</c:v>
                </c:pt>
                <c:pt idx="130">
                  <c:v>5.62</c:v>
                </c:pt>
                <c:pt idx="131">
                  <c:v>5.53</c:v>
                </c:pt>
                <c:pt idx="132">
                  <c:v>6.24</c:v>
                </c:pt>
                <c:pt idx="133">
                  <c:v>6.05</c:v>
                </c:pt>
                <c:pt idx="134">
                  <c:v>6.41</c:v>
                </c:pt>
                <c:pt idx="135">
                  <c:v>7.67</c:v>
                </c:pt>
                <c:pt idx="136">
                  <c:v>6.91</c:v>
                </c:pt>
                <c:pt idx="137">
                  <c:v>6.27</c:v>
                </c:pt>
                <c:pt idx="138">
                  <c:v>6.55</c:v>
                </c:pt>
                <c:pt idx="139">
                  <c:v>6.21</c:v>
                </c:pt>
                <c:pt idx="140">
                  <c:v>5.49</c:v>
                </c:pt>
                <c:pt idx="141">
                  <c:v>5.92</c:v>
                </c:pt>
                <c:pt idx="142">
                  <c:v>6.7</c:v>
                </c:pt>
                <c:pt idx="143">
                  <c:v>7.37</c:v>
                </c:pt>
                <c:pt idx="144">
                  <c:v>6.62</c:v>
                </c:pt>
                <c:pt idx="145">
                  <c:v>6.59</c:v>
                </c:pt>
                <c:pt idx="146">
                  <c:v>4.18</c:v>
                </c:pt>
                <c:pt idx="147">
                  <c:v>6.6</c:v>
                </c:pt>
                <c:pt idx="148">
                  <c:v>8.14</c:v>
                </c:pt>
                <c:pt idx="149">
                  <c:v>10.29</c:v>
                </c:pt>
                <c:pt idx="150">
                  <c:v>9.74</c:v>
                </c:pt>
                <c:pt idx="151">
                  <c:v>15.77</c:v>
                </c:pt>
                <c:pt idx="152">
                  <c:v>14.89</c:v>
                </c:pt>
                <c:pt idx="153">
                  <c:v>16.29</c:v>
                </c:pt>
                <c:pt idx="154">
                  <c:v>15.16</c:v>
                </c:pt>
                <c:pt idx="155">
                  <c:v>16.43</c:v>
                </c:pt>
                <c:pt idx="156">
                  <c:v>15.86</c:v>
                </c:pt>
                <c:pt idx="157">
                  <c:v>14.82</c:v>
                </c:pt>
                <c:pt idx="158">
                  <c:v>16.329999999999998</c:v>
                </c:pt>
                <c:pt idx="159">
                  <c:v>15.96</c:v>
                </c:pt>
                <c:pt idx="160">
                  <c:v>17</c:v>
                </c:pt>
                <c:pt idx="161">
                  <c:v>16.98</c:v>
                </c:pt>
                <c:pt idx="162">
                  <c:v>16.64</c:v>
                </c:pt>
                <c:pt idx="163">
                  <c:v>16.75</c:v>
                </c:pt>
                <c:pt idx="164">
                  <c:v>17.03</c:v>
                </c:pt>
                <c:pt idx="165">
                  <c:v>16.239999999999998</c:v>
                </c:pt>
                <c:pt idx="166">
                  <c:v>17.2</c:v>
                </c:pt>
                <c:pt idx="167">
                  <c:v>17.170000000000002</c:v>
                </c:pt>
                <c:pt idx="168">
                  <c:v>16.510000000000002</c:v>
                </c:pt>
                <c:pt idx="169">
                  <c:v>16.68</c:v>
                </c:pt>
                <c:pt idx="170">
                  <c:v>16.27</c:v>
                </c:pt>
                <c:pt idx="171">
                  <c:v>16.829999999999998</c:v>
                </c:pt>
                <c:pt idx="172">
                  <c:v>17.690000000000001</c:v>
                </c:pt>
                <c:pt idx="173">
                  <c:v>17.63</c:v>
                </c:pt>
                <c:pt idx="174">
                  <c:v>17.68</c:v>
                </c:pt>
                <c:pt idx="175">
                  <c:v>15.7</c:v>
                </c:pt>
                <c:pt idx="176">
                  <c:v>14.04</c:v>
                </c:pt>
                <c:pt idx="177">
                  <c:v>13.7</c:v>
                </c:pt>
                <c:pt idx="178">
                  <c:v>13.29</c:v>
                </c:pt>
                <c:pt idx="179">
                  <c:v>13.43</c:v>
                </c:pt>
                <c:pt idx="180">
                  <c:v>13.92</c:v>
                </c:pt>
                <c:pt idx="181">
                  <c:v>13.41</c:v>
                </c:pt>
                <c:pt idx="182">
                  <c:v>15.21</c:v>
                </c:pt>
                <c:pt idx="183">
                  <c:v>15.81</c:v>
                </c:pt>
                <c:pt idx="184">
                  <c:v>16.82</c:v>
                </c:pt>
                <c:pt idx="185">
                  <c:v>15.23</c:v>
                </c:pt>
                <c:pt idx="186">
                  <c:v>15.65</c:v>
                </c:pt>
                <c:pt idx="187">
                  <c:v>14.65</c:v>
                </c:pt>
                <c:pt idx="188">
                  <c:v>15.12</c:v>
                </c:pt>
                <c:pt idx="189">
                  <c:v>15.48</c:v>
                </c:pt>
                <c:pt idx="190">
                  <c:v>15.66</c:v>
                </c:pt>
                <c:pt idx="191">
                  <c:v>15.76</c:v>
                </c:pt>
                <c:pt idx="192">
                  <c:v>15.49</c:v>
                </c:pt>
                <c:pt idx="193">
                  <c:v>16.73</c:v>
                </c:pt>
                <c:pt idx="194">
                  <c:v>17.52</c:v>
                </c:pt>
                <c:pt idx="195">
                  <c:v>18.18</c:v>
                </c:pt>
                <c:pt idx="196">
                  <c:v>17.989999999999998</c:v>
                </c:pt>
                <c:pt idx="197">
                  <c:v>18.440000000000001</c:v>
                </c:pt>
                <c:pt idx="198">
                  <c:v>18.420000000000002</c:v>
                </c:pt>
                <c:pt idx="199">
                  <c:v>18.64</c:v>
                </c:pt>
                <c:pt idx="200">
                  <c:v>18.61</c:v>
                </c:pt>
                <c:pt idx="201">
                  <c:v>18.91</c:v>
                </c:pt>
                <c:pt idx="202">
                  <c:v>18.54</c:v>
                </c:pt>
                <c:pt idx="203">
                  <c:v>18.72</c:v>
                </c:pt>
                <c:pt idx="204">
                  <c:v>18.5</c:v>
                </c:pt>
                <c:pt idx="205">
                  <c:v>16.29</c:v>
                </c:pt>
                <c:pt idx="206">
                  <c:v>16.47</c:v>
                </c:pt>
                <c:pt idx="207">
                  <c:v>16.95</c:v>
                </c:pt>
                <c:pt idx="208">
                  <c:v>19.399999999999999</c:v>
                </c:pt>
                <c:pt idx="209">
                  <c:v>22</c:v>
                </c:pt>
                <c:pt idx="210">
                  <c:v>20.97</c:v>
                </c:pt>
                <c:pt idx="211">
                  <c:v>20.05</c:v>
                </c:pt>
                <c:pt idx="212">
                  <c:v>19.11</c:v>
                </c:pt>
                <c:pt idx="213">
                  <c:v>18.59</c:v>
                </c:pt>
                <c:pt idx="214">
                  <c:v>20.02</c:v>
                </c:pt>
                <c:pt idx="215">
                  <c:v>16.32</c:v>
                </c:pt>
                <c:pt idx="216">
                  <c:v>16.05</c:v>
                </c:pt>
                <c:pt idx="217">
                  <c:v>14.53</c:v>
                </c:pt>
                <c:pt idx="218">
                  <c:v>14.14</c:v>
                </c:pt>
                <c:pt idx="219">
                  <c:v>10.78</c:v>
                </c:pt>
                <c:pt idx="220">
                  <c:v>11.15</c:v>
                </c:pt>
                <c:pt idx="221">
                  <c:v>11.74</c:v>
                </c:pt>
                <c:pt idx="222">
                  <c:v>9.6199999999999992</c:v>
                </c:pt>
                <c:pt idx="223">
                  <c:v>8.27</c:v>
                </c:pt>
                <c:pt idx="224">
                  <c:v>8.2799999999999994</c:v>
                </c:pt>
                <c:pt idx="225">
                  <c:v>8.51</c:v>
                </c:pt>
                <c:pt idx="226">
                  <c:v>7.53</c:v>
                </c:pt>
                <c:pt idx="227">
                  <c:v>7.25</c:v>
                </c:pt>
                <c:pt idx="228">
                  <c:v>6.52</c:v>
                </c:pt>
                <c:pt idx="229">
                  <c:v>6.74</c:v>
                </c:pt>
                <c:pt idx="230">
                  <c:v>5.35</c:v>
                </c:pt>
                <c:pt idx="231">
                  <c:v>5.97</c:v>
                </c:pt>
                <c:pt idx="232">
                  <c:v>5.88</c:v>
                </c:pt>
                <c:pt idx="233">
                  <c:v>5.98</c:v>
                </c:pt>
                <c:pt idx="234">
                  <c:v>6.71</c:v>
                </c:pt>
                <c:pt idx="235">
                  <c:v>6.69</c:v>
                </c:pt>
                <c:pt idx="236">
                  <c:v>7.04</c:v>
                </c:pt>
                <c:pt idx="237">
                  <c:v>6.16</c:v>
                </c:pt>
                <c:pt idx="238">
                  <c:v>5.98</c:v>
                </c:pt>
                <c:pt idx="239">
                  <c:v>6.35</c:v>
                </c:pt>
                <c:pt idx="240">
                  <c:v>6.7</c:v>
                </c:pt>
                <c:pt idx="241">
                  <c:v>7.33</c:v>
                </c:pt>
                <c:pt idx="242">
                  <c:v>6.51</c:v>
                </c:pt>
                <c:pt idx="243">
                  <c:v>5.43</c:v>
                </c:pt>
                <c:pt idx="244">
                  <c:v>5.67</c:v>
                </c:pt>
                <c:pt idx="245">
                  <c:v>5.59</c:v>
                </c:pt>
                <c:pt idx="246">
                  <c:v>5.71</c:v>
                </c:pt>
                <c:pt idx="247">
                  <c:v>5.52</c:v>
                </c:pt>
                <c:pt idx="248">
                  <c:v>6.1</c:v>
                </c:pt>
                <c:pt idx="249">
                  <c:v>6.52</c:v>
                </c:pt>
                <c:pt idx="250">
                  <c:v>5.76</c:v>
                </c:pt>
                <c:pt idx="251">
                  <c:v>3.05</c:v>
                </c:pt>
                <c:pt idx="252">
                  <c:v>2.68</c:v>
                </c:pt>
                <c:pt idx="253">
                  <c:v>2.88</c:v>
                </c:pt>
                <c:pt idx="254">
                  <c:v>2.65</c:v>
                </c:pt>
                <c:pt idx="255">
                  <c:v>2.12</c:v>
                </c:pt>
                <c:pt idx="256">
                  <c:v>2.3199999999999998</c:v>
                </c:pt>
                <c:pt idx="257">
                  <c:v>1.79</c:v>
                </c:pt>
                <c:pt idx="258">
                  <c:v>1.47</c:v>
                </c:pt>
                <c:pt idx="259">
                  <c:v>1.43</c:v>
                </c:pt>
                <c:pt idx="260">
                  <c:v>1.47</c:v>
                </c:pt>
                <c:pt idx="261">
                  <c:v>1.45</c:v>
                </c:pt>
                <c:pt idx="262">
                  <c:v>1.1200000000000001</c:v>
                </c:pt>
                <c:pt idx="263">
                  <c:v>1.25</c:v>
                </c:pt>
                <c:pt idx="264">
                  <c:v>0.87</c:v>
                </c:pt>
                <c:pt idx="265">
                  <c:v>0.91</c:v>
                </c:pt>
                <c:pt idx="266">
                  <c:v>0.9</c:v>
                </c:pt>
                <c:pt idx="267">
                  <c:v>0.81</c:v>
                </c:pt>
                <c:pt idx="268">
                  <c:v>0.8</c:v>
                </c:pt>
                <c:pt idx="269">
                  <c:v>0.91</c:v>
                </c:pt>
                <c:pt idx="270">
                  <c:v>0.91</c:v>
                </c:pt>
                <c:pt idx="271">
                  <c:v>0.8</c:v>
                </c:pt>
                <c:pt idx="272">
                  <c:v>0.81</c:v>
                </c:pt>
                <c:pt idx="273">
                  <c:v>0.76</c:v>
                </c:pt>
                <c:pt idx="274">
                  <c:v>0.79</c:v>
                </c:pt>
                <c:pt idx="275">
                  <c:v>0.83</c:v>
                </c:pt>
                <c:pt idx="276">
                  <c:v>0.82</c:v>
                </c:pt>
                <c:pt idx="277">
                  <c:v>0.75</c:v>
                </c:pt>
                <c:pt idx="278">
                  <c:v>0.74</c:v>
                </c:pt>
                <c:pt idx="279">
                  <c:v>0.85</c:v>
                </c:pt>
                <c:pt idx="280">
                  <c:v>0.82</c:v>
                </c:pt>
                <c:pt idx="281">
                  <c:v>0.85</c:v>
                </c:pt>
                <c:pt idx="282">
                  <c:v>0.86</c:v>
                </c:pt>
                <c:pt idx="283">
                  <c:v>0.72</c:v>
                </c:pt>
                <c:pt idx="284">
                  <c:v>0.72</c:v>
                </c:pt>
                <c:pt idx="285">
                  <c:v>0.65</c:v>
                </c:pt>
                <c:pt idx="286">
                  <c:v>0.66</c:v>
                </c:pt>
                <c:pt idx="287">
                  <c:v>0.63</c:v>
                </c:pt>
                <c:pt idx="288">
                  <c:v>0.65</c:v>
                </c:pt>
                <c:pt idx="289">
                  <c:v>0.65</c:v>
                </c:pt>
                <c:pt idx="290">
                  <c:v>0.67</c:v>
                </c:pt>
                <c:pt idx="291">
                  <c:v>0.65</c:v>
                </c:pt>
                <c:pt idx="292">
                  <c:v>0.62</c:v>
                </c:pt>
                <c:pt idx="293">
                  <c:v>0.55000000000000004</c:v>
                </c:pt>
                <c:pt idx="294">
                  <c:v>0.54</c:v>
                </c:pt>
                <c:pt idx="295">
                  <c:v>0.54</c:v>
                </c:pt>
                <c:pt idx="296">
                  <c:v>0.52</c:v>
                </c:pt>
                <c:pt idx="297">
                  <c:v>0.46</c:v>
                </c:pt>
                <c:pt idx="298">
                  <c:v>0.51</c:v>
                </c:pt>
                <c:pt idx="299">
                  <c:v>0.47</c:v>
                </c:pt>
                <c:pt idx="300">
                  <c:v>0.49</c:v>
                </c:pt>
                <c:pt idx="301">
                  <c:v>0.54</c:v>
                </c:pt>
                <c:pt idx="302">
                  <c:v>0.53</c:v>
                </c:pt>
                <c:pt idx="303">
                  <c:v>0.48</c:v>
                </c:pt>
                <c:pt idx="304">
                  <c:v>0.5</c:v>
                </c:pt>
                <c:pt idx="305">
                  <c:v>0.48</c:v>
                </c:pt>
                <c:pt idx="306">
                  <c:v>0.47</c:v>
                </c:pt>
                <c:pt idx="307">
                  <c:v>0.48</c:v>
                </c:pt>
                <c:pt idx="308">
                  <c:v>0.48</c:v>
                </c:pt>
                <c:pt idx="309">
                  <c:v>0.46</c:v>
                </c:pt>
                <c:pt idx="310">
                  <c:v>0.48</c:v>
                </c:pt>
                <c:pt idx="311">
                  <c:v>0.49</c:v>
                </c:pt>
                <c:pt idx="312">
                  <c:v>0.47</c:v>
                </c:pt>
                <c:pt idx="313">
                  <c:v>0.51</c:v>
                </c:pt>
                <c:pt idx="314">
                  <c:v>0.5</c:v>
                </c:pt>
                <c:pt idx="315">
                  <c:v>0.51</c:v>
                </c:pt>
                <c:pt idx="316">
                  <c:v>0.45</c:v>
                </c:pt>
                <c:pt idx="317">
                  <c:v>0.5</c:v>
                </c:pt>
                <c:pt idx="318">
                  <c:v>0.41</c:v>
                </c:pt>
                <c:pt idx="319">
                  <c:v>0.39</c:v>
                </c:pt>
                <c:pt idx="320">
                  <c:v>0.4</c:v>
                </c:pt>
                <c:pt idx="321">
                  <c:v>0.38</c:v>
                </c:pt>
                <c:pt idx="322">
                  <c:v>0.38</c:v>
                </c:pt>
                <c:pt idx="323">
                  <c:v>0.38</c:v>
                </c:pt>
                <c:pt idx="324">
                  <c:v>0.35</c:v>
                </c:pt>
                <c:pt idx="325">
                  <c:v>0.41</c:v>
                </c:pt>
                <c:pt idx="326">
                  <c:v>0.41</c:v>
                </c:pt>
                <c:pt idx="327">
                  <c:v>0.38</c:v>
                </c:pt>
                <c:pt idx="328">
                  <c:v>0.35</c:v>
                </c:pt>
                <c:pt idx="329">
                  <c:v>0.35</c:v>
                </c:pt>
                <c:pt idx="330">
                  <c:v>0.34</c:v>
                </c:pt>
                <c:pt idx="331">
                  <c:v>0.32</c:v>
                </c:pt>
                <c:pt idx="332">
                  <c:v>0.32</c:v>
                </c:pt>
                <c:pt idx="333">
                  <c:v>0.31</c:v>
                </c:pt>
                <c:pt idx="334">
                  <c:v>0.31</c:v>
                </c:pt>
                <c:pt idx="335">
                  <c:v>0.31</c:v>
                </c:pt>
                <c:pt idx="336">
                  <c:v>0.31</c:v>
                </c:pt>
                <c:pt idx="337">
                  <c:v>0.32</c:v>
                </c:pt>
                <c:pt idx="338">
                  <c:v>0.32</c:v>
                </c:pt>
                <c:pt idx="339">
                  <c:v>0.32</c:v>
                </c:pt>
                <c:pt idx="340">
                  <c:v>0.31</c:v>
                </c:pt>
                <c:pt idx="341">
                  <c:v>0.3</c:v>
                </c:pt>
                <c:pt idx="342">
                  <c:v>0.3</c:v>
                </c:pt>
                <c:pt idx="343">
                  <c:v>0.28999999999999998</c:v>
                </c:pt>
                <c:pt idx="344">
                  <c:v>0.3</c:v>
                </c:pt>
                <c:pt idx="345">
                  <c:v>0.28999999999999998</c:v>
                </c:pt>
                <c:pt idx="346">
                  <c:v>0.28000000000000003</c:v>
                </c:pt>
                <c:pt idx="347">
                  <c:v>0.28999999999999998</c:v>
                </c:pt>
                <c:pt idx="348">
                  <c:v>0.28999999999999998</c:v>
                </c:pt>
                <c:pt idx="349">
                  <c:v>0.3</c:v>
                </c:pt>
                <c:pt idx="350">
                  <c:v>0.3</c:v>
                </c:pt>
                <c:pt idx="351">
                  <c:v>0.3</c:v>
                </c:pt>
                <c:pt idx="352">
                  <c:v>0.3</c:v>
                </c:pt>
                <c:pt idx="353">
                  <c:v>0.31</c:v>
                </c:pt>
                <c:pt idx="354">
                  <c:v>0.31</c:v>
                </c:pt>
                <c:pt idx="355">
                  <c:v>0.3</c:v>
                </c:pt>
                <c:pt idx="356">
                  <c:v>0.31</c:v>
                </c:pt>
                <c:pt idx="357">
                  <c:v>0.31</c:v>
                </c:pt>
                <c:pt idx="358">
                  <c:v>0.32</c:v>
                </c:pt>
                <c:pt idx="359">
                  <c:v>0.31</c:v>
                </c:pt>
                <c:pt idx="360">
                  <c:v>0.31</c:v>
                </c:pt>
                <c:pt idx="361">
                  <c:v>0.31</c:v>
                </c:pt>
                <c:pt idx="362">
                  <c:v>0.32</c:v>
                </c:pt>
                <c:pt idx="363">
                  <c:v>0.31</c:v>
                </c:pt>
                <c:pt idx="364">
                  <c:v>0.32</c:v>
                </c:pt>
                <c:pt idx="365">
                  <c:v>0.32</c:v>
                </c:pt>
                <c:pt idx="366">
                  <c:v>0.32</c:v>
                </c:pt>
                <c:pt idx="367">
                  <c:v>0.32</c:v>
                </c:pt>
                <c:pt idx="368">
                  <c:v>0.32</c:v>
                </c:pt>
                <c:pt idx="369">
                  <c:v>0.33</c:v>
                </c:pt>
                <c:pt idx="370">
                  <c:v>0.32</c:v>
                </c:pt>
                <c:pt idx="371">
                  <c:v>0.31</c:v>
                </c:pt>
                <c:pt idx="372">
                  <c:v>0.32</c:v>
                </c:pt>
                <c:pt idx="373">
                  <c:v>0.3</c:v>
                </c:pt>
                <c:pt idx="374">
                  <c:v>0.3</c:v>
                </c:pt>
                <c:pt idx="375">
                  <c:v>0.28999999999999998</c:v>
                </c:pt>
                <c:pt idx="376">
                  <c:v>0.31</c:v>
                </c:pt>
                <c:pt idx="377">
                  <c:v>0.3</c:v>
                </c:pt>
                <c:pt idx="378">
                  <c:v>0.31</c:v>
                </c:pt>
                <c:pt idx="379">
                  <c:v>0.33</c:v>
                </c:pt>
                <c:pt idx="380">
                  <c:v>0.32</c:v>
                </c:pt>
                <c:pt idx="381">
                  <c:v>0.33</c:v>
                </c:pt>
                <c:pt idx="382">
                  <c:v>0.33</c:v>
                </c:pt>
                <c:pt idx="383">
                  <c:v>0.32</c:v>
                </c:pt>
                <c:pt idx="384">
                  <c:v>0.31</c:v>
                </c:pt>
                <c:pt idx="385">
                  <c:v>0.32</c:v>
                </c:pt>
                <c:pt idx="386">
                  <c:v>0.32</c:v>
                </c:pt>
                <c:pt idx="387">
                  <c:v>0.3</c:v>
                </c:pt>
                <c:pt idx="388">
                  <c:v>0.28999999999999998</c:v>
                </c:pt>
                <c:pt idx="389">
                  <c:v>0.3</c:v>
                </c:pt>
                <c:pt idx="390">
                  <c:v>0.28999999999999998</c:v>
                </c:pt>
                <c:pt idx="391">
                  <c:v>0.31</c:v>
                </c:pt>
                <c:pt idx="392">
                  <c:v>0.32</c:v>
                </c:pt>
                <c:pt idx="393">
                  <c:v>0.32</c:v>
                </c:pt>
                <c:pt idx="394">
                  <c:v>0.31</c:v>
                </c:pt>
                <c:pt idx="395">
                  <c:v>0.32</c:v>
                </c:pt>
                <c:pt idx="396">
                  <c:v>0.34</c:v>
                </c:pt>
                <c:pt idx="397">
                  <c:v>0.32</c:v>
                </c:pt>
                <c:pt idx="398">
                  <c:v>0.31</c:v>
                </c:pt>
                <c:pt idx="399">
                  <c:v>0.33</c:v>
                </c:pt>
                <c:pt idx="400">
                  <c:v>0.34</c:v>
                </c:pt>
                <c:pt idx="401">
                  <c:v>0.35</c:v>
                </c:pt>
                <c:pt idx="402">
                  <c:v>0.32</c:v>
                </c:pt>
                <c:pt idx="403">
                  <c:v>0.32</c:v>
                </c:pt>
                <c:pt idx="404">
                  <c:v>0.33</c:v>
                </c:pt>
                <c:pt idx="405">
                  <c:v>0.33</c:v>
                </c:pt>
                <c:pt idx="406">
                  <c:v>0.33</c:v>
                </c:pt>
                <c:pt idx="407">
                  <c:v>0.37</c:v>
                </c:pt>
                <c:pt idx="408">
                  <c:v>0.38</c:v>
                </c:pt>
                <c:pt idx="409">
                  <c:v>0.44</c:v>
                </c:pt>
                <c:pt idx="410">
                  <c:v>0.48</c:v>
                </c:pt>
                <c:pt idx="411">
                  <c:v>0.51</c:v>
                </c:pt>
                <c:pt idx="412">
                  <c:v>0.53</c:v>
                </c:pt>
                <c:pt idx="413">
                  <c:v>0.54</c:v>
                </c:pt>
                <c:pt idx="414">
                  <c:v>0.56000000000000005</c:v>
                </c:pt>
                <c:pt idx="415">
                  <c:v>0.5</c:v>
                </c:pt>
                <c:pt idx="416">
                  <c:v>0.49</c:v>
                </c:pt>
                <c:pt idx="417">
                  <c:v>0.46</c:v>
                </c:pt>
                <c:pt idx="418">
                  <c:v>0.53</c:v>
                </c:pt>
                <c:pt idx="419">
                  <c:v>0.48</c:v>
                </c:pt>
                <c:pt idx="420">
                  <c:v>0.47</c:v>
                </c:pt>
                <c:pt idx="421">
                  <c:v>0.43</c:v>
                </c:pt>
                <c:pt idx="422">
                  <c:v>0.51</c:v>
                </c:pt>
                <c:pt idx="423">
                  <c:v>0.51</c:v>
                </c:pt>
                <c:pt idx="424">
                  <c:v>0.56000000000000005</c:v>
                </c:pt>
                <c:pt idx="425">
                  <c:v>0.56000000000000005</c:v>
                </c:pt>
                <c:pt idx="426">
                  <c:v>0.6</c:v>
                </c:pt>
                <c:pt idx="427">
                  <c:v>0.51</c:v>
                </c:pt>
                <c:pt idx="428">
                  <c:v>0.52</c:v>
                </c:pt>
                <c:pt idx="429">
                  <c:v>0.52</c:v>
                </c:pt>
                <c:pt idx="430">
                  <c:v>0.55000000000000004</c:v>
                </c:pt>
                <c:pt idx="431">
                  <c:v>0.52</c:v>
                </c:pt>
                <c:pt idx="432">
                  <c:v>0.56999999999999995</c:v>
                </c:pt>
                <c:pt idx="433">
                  <c:v>0.43</c:v>
                </c:pt>
                <c:pt idx="434">
                  <c:v>0.37</c:v>
                </c:pt>
                <c:pt idx="435">
                  <c:v>0.34</c:v>
                </c:pt>
                <c:pt idx="436">
                  <c:v>0.35</c:v>
                </c:pt>
                <c:pt idx="437">
                  <c:v>0.34</c:v>
                </c:pt>
                <c:pt idx="438">
                  <c:v>0.33</c:v>
                </c:pt>
                <c:pt idx="439">
                  <c:v>0.33</c:v>
                </c:pt>
                <c:pt idx="440">
                  <c:v>0.32</c:v>
                </c:pt>
                <c:pt idx="441">
                  <c:v>0.28000000000000003</c:v>
                </c:pt>
                <c:pt idx="442">
                  <c:v>0.31</c:v>
                </c:pt>
                <c:pt idx="443">
                  <c:v>0.34</c:v>
                </c:pt>
                <c:pt idx="444">
                  <c:v>0.35</c:v>
                </c:pt>
                <c:pt idx="445">
                  <c:v>0.37</c:v>
                </c:pt>
                <c:pt idx="446">
                  <c:v>0.4</c:v>
                </c:pt>
                <c:pt idx="447">
                  <c:v>0.42</c:v>
                </c:pt>
                <c:pt idx="448">
                  <c:v>0.38</c:v>
                </c:pt>
                <c:pt idx="449">
                  <c:v>0.38</c:v>
                </c:pt>
                <c:pt idx="450">
                  <c:v>0.39</c:v>
                </c:pt>
                <c:pt idx="451">
                  <c:v>0.38</c:v>
                </c:pt>
                <c:pt idx="452">
                  <c:v>0.32</c:v>
                </c:pt>
                <c:pt idx="453">
                  <c:v>0.34</c:v>
                </c:pt>
                <c:pt idx="454">
                  <c:v>0.34</c:v>
                </c:pt>
                <c:pt idx="455">
                  <c:v>0.27</c:v>
                </c:pt>
                <c:pt idx="456">
                  <c:v>0.26</c:v>
                </c:pt>
                <c:pt idx="457">
                  <c:v>0.23</c:v>
                </c:pt>
                <c:pt idx="458">
                  <c:v>0.24</c:v>
                </c:pt>
                <c:pt idx="459">
                  <c:v>0.22</c:v>
                </c:pt>
                <c:pt idx="460">
                  <c:v>0.21</c:v>
                </c:pt>
                <c:pt idx="461">
                  <c:v>0.22</c:v>
                </c:pt>
                <c:pt idx="462">
                  <c:v>0.21</c:v>
                </c:pt>
                <c:pt idx="463">
                  <c:v>0.21</c:v>
                </c:pt>
                <c:pt idx="464">
                  <c:v>0.21</c:v>
                </c:pt>
                <c:pt idx="465">
                  <c:v>0.21</c:v>
                </c:pt>
                <c:pt idx="466">
                  <c:v>0.21</c:v>
                </c:pt>
                <c:pt idx="467">
                  <c:v>0.21</c:v>
                </c:pt>
                <c:pt idx="468">
                  <c:v>0.21</c:v>
                </c:pt>
                <c:pt idx="469">
                  <c:v>0.2</c:v>
                </c:pt>
                <c:pt idx="470">
                  <c:v>0.21</c:v>
                </c:pt>
                <c:pt idx="471">
                  <c:v>0.21</c:v>
                </c:pt>
                <c:pt idx="472">
                  <c:v>0.21</c:v>
                </c:pt>
                <c:pt idx="473">
                  <c:v>0.21</c:v>
                </c:pt>
                <c:pt idx="474">
                  <c:v>0.21</c:v>
                </c:pt>
                <c:pt idx="475">
                  <c:v>0.21</c:v>
                </c:pt>
                <c:pt idx="476">
                  <c:v>0.21</c:v>
                </c:pt>
                <c:pt idx="477">
                  <c:v>0.2</c:v>
                </c:pt>
                <c:pt idx="478">
                  <c:v>0.2</c:v>
                </c:pt>
                <c:pt idx="479">
                  <c:v>0.21</c:v>
                </c:pt>
                <c:pt idx="480">
                  <c:v>0.21</c:v>
                </c:pt>
                <c:pt idx="481">
                  <c:v>0.21</c:v>
                </c:pt>
                <c:pt idx="482">
                  <c:v>0.21</c:v>
                </c:pt>
                <c:pt idx="483">
                  <c:v>0.21</c:v>
                </c:pt>
                <c:pt idx="484">
                  <c:v>0.21</c:v>
                </c:pt>
                <c:pt idx="485">
                  <c:v>0.21</c:v>
                </c:pt>
                <c:pt idx="486">
                  <c:v>0.21</c:v>
                </c:pt>
                <c:pt idx="487">
                  <c:v>0.22</c:v>
                </c:pt>
                <c:pt idx="488">
                  <c:v>0.21</c:v>
                </c:pt>
                <c:pt idx="489">
                  <c:v>0.21</c:v>
                </c:pt>
                <c:pt idx="490">
                  <c:v>0.21</c:v>
                </c:pt>
                <c:pt idx="491">
                  <c:v>0.21</c:v>
                </c:pt>
                <c:pt idx="492">
                  <c:v>0.2</c:v>
                </c:pt>
                <c:pt idx="493">
                  <c:v>0.23</c:v>
                </c:pt>
                <c:pt idx="494">
                  <c:v>0.22</c:v>
                </c:pt>
                <c:pt idx="495">
                  <c:v>0.22</c:v>
                </c:pt>
                <c:pt idx="496">
                  <c:v>0.22</c:v>
                </c:pt>
                <c:pt idx="497">
                  <c:v>0.21</c:v>
                </c:pt>
                <c:pt idx="498">
                  <c:v>0.21</c:v>
                </c:pt>
                <c:pt idx="499">
                  <c:v>0.22</c:v>
                </c:pt>
                <c:pt idx="500">
                  <c:v>0.2</c:v>
                </c:pt>
                <c:pt idx="501">
                  <c:v>0.2</c:v>
                </c:pt>
                <c:pt idx="502">
                  <c:v>0.2</c:v>
                </c:pt>
                <c:pt idx="503">
                  <c:v>0.2</c:v>
                </c:pt>
                <c:pt idx="504">
                  <c:v>0.2</c:v>
                </c:pt>
                <c:pt idx="505">
                  <c:v>0.2</c:v>
                </c:pt>
                <c:pt idx="506">
                  <c:v>0.2</c:v>
                </c:pt>
                <c:pt idx="507">
                  <c:v>0.2</c:v>
                </c:pt>
                <c:pt idx="508">
                  <c:v>0.2</c:v>
                </c:pt>
                <c:pt idx="509">
                  <c:v>0.19</c:v>
                </c:pt>
                <c:pt idx="510">
                  <c:v>0.18</c:v>
                </c:pt>
                <c:pt idx="511">
                  <c:v>0.19</c:v>
                </c:pt>
                <c:pt idx="512">
                  <c:v>0.18</c:v>
                </c:pt>
                <c:pt idx="513">
                  <c:v>0.18</c:v>
                </c:pt>
                <c:pt idx="514">
                  <c:v>0.19</c:v>
                </c:pt>
                <c:pt idx="515">
                  <c:v>0.19</c:v>
                </c:pt>
                <c:pt idx="516">
                  <c:v>0.19</c:v>
                </c:pt>
                <c:pt idx="517">
                  <c:v>0.19</c:v>
                </c:pt>
                <c:pt idx="518">
                  <c:v>0.19</c:v>
                </c:pt>
                <c:pt idx="519">
                  <c:v>0.18</c:v>
                </c:pt>
                <c:pt idx="520">
                  <c:v>0.19</c:v>
                </c:pt>
                <c:pt idx="521">
                  <c:v>0.19</c:v>
                </c:pt>
                <c:pt idx="522">
                  <c:v>0.19</c:v>
                </c:pt>
                <c:pt idx="523">
                  <c:v>0.18</c:v>
                </c:pt>
                <c:pt idx="524">
                  <c:v>0.18</c:v>
                </c:pt>
                <c:pt idx="525">
                  <c:v>0.19</c:v>
                </c:pt>
                <c:pt idx="526">
                  <c:v>0.19</c:v>
                </c:pt>
                <c:pt idx="527">
                  <c:v>0.19</c:v>
                </c:pt>
                <c:pt idx="528">
                  <c:v>0.21</c:v>
                </c:pt>
                <c:pt idx="529">
                  <c:v>0.19</c:v>
                </c:pt>
                <c:pt idx="530">
                  <c:v>0.19</c:v>
                </c:pt>
                <c:pt idx="531">
                  <c:v>0.19</c:v>
                </c:pt>
                <c:pt idx="532">
                  <c:v>0.2</c:v>
                </c:pt>
                <c:pt idx="533">
                  <c:v>0.19</c:v>
                </c:pt>
                <c:pt idx="534">
                  <c:v>0.19</c:v>
                </c:pt>
                <c:pt idx="535">
                  <c:v>0.2</c:v>
                </c:pt>
                <c:pt idx="536">
                  <c:v>0.2</c:v>
                </c:pt>
                <c:pt idx="537">
                  <c:v>0.2</c:v>
                </c:pt>
                <c:pt idx="538">
                  <c:v>0.2</c:v>
                </c:pt>
                <c:pt idx="539">
                  <c:v>0.2</c:v>
                </c:pt>
                <c:pt idx="540">
                  <c:v>0.2</c:v>
                </c:pt>
                <c:pt idx="541">
                  <c:v>0.2</c:v>
                </c:pt>
                <c:pt idx="542">
                  <c:v>0.2</c:v>
                </c:pt>
                <c:pt idx="543">
                  <c:v>0.21</c:v>
                </c:pt>
                <c:pt idx="544">
                  <c:v>0.21</c:v>
                </c:pt>
                <c:pt idx="545">
                  <c:v>0.23</c:v>
                </c:pt>
                <c:pt idx="546">
                  <c:v>0.22</c:v>
                </c:pt>
                <c:pt idx="547">
                  <c:v>0.22</c:v>
                </c:pt>
                <c:pt idx="548">
                  <c:v>0.22</c:v>
                </c:pt>
                <c:pt idx="549">
                  <c:v>0.2</c:v>
                </c:pt>
                <c:pt idx="550">
                  <c:v>0.2</c:v>
                </c:pt>
                <c:pt idx="551">
                  <c:v>0.18</c:v>
                </c:pt>
                <c:pt idx="552">
                  <c:v>0.18</c:v>
                </c:pt>
                <c:pt idx="553">
                  <c:v>0.17</c:v>
                </c:pt>
                <c:pt idx="554">
                  <c:v>0.17</c:v>
                </c:pt>
                <c:pt idx="555">
                  <c:v>0.18</c:v>
                </c:pt>
                <c:pt idx="556">
                  <c:v>0.18</c:v>
                </c:pt>
                <c:pt idx="557">
                  <c:v>0.17</c:v>
                </c:pt>
                <c:pt idx="558">
                  <c:v>0.18</c:v>
                </c:pt>
                <c:pt idx="559">
                  <c:v>0.16</c:v>
                </c:pt>
                <c:pt idx="560">
                  <c:v>0.16</c:v>
                </c:pt>
                <c:pt idx="561">
                  <c:v>0.15</c:v>
                </c:pt>
                <c:pt idx="562">
                  <c:v>0.15</c:v>
                </c:pt>
                <c:pt idx="563">
                  <c:v>0.14000000000000001</c:v>
                </c:pt>
                <c:pt idx="564">
                  <c:v>0.14000000000000001</c:v>
                </c:pt>
                <c:pt idx="565">
                  <c:v>0.14000000000000001</c:v>
                </c:pt>
                <c:pt idx="566">
                  <c:v>0.14000000000000001</c:v>
                </c:pt>
                <c:pt idx="567">
                  <c:v>0.14000000000000001</c:v>
                </c:pt>
                <c:pt idx="568">
                  <c:v>0.14000000000000001</c:v>
                </c:pt>
                <c:pt idx="569">
                  <c:v>0.15</c:v>
                </c:pt>
                <c:pt idx="570">
                  <c:v>0.15</c:v>
                </c:pt>
                <c:pt idx="571">
                  <c:v>0.15</c:v>
                </c:pt>
                <c:pt idx="572">
                  <c:v>0.14000000000000001</c:v>
                </c:pt>
                <c:pt idx="573">
                  <c:v>0.13</c:v>
                </c:pt>
                <c:pt idx="574">
                  <c:v>0.14000000000000001</c:v>
                </c:pt>
                <c:pt idx="575">
                  <c:v>0.14000000000000001</c:v>
                </c:pt>
                <c:pt idx="576">
                  <c:v>0.15</c:v>
                </c:pt>
                <c:pt idx="577">
                  <c:v>0.13</c:v>
                </c:pt>
                <c:pt idx="578">
                  <c:v>0.14000000000000001</c:v>
                </c:pt>
                <c:pt idx="579">
                  <c:v>0.14000000000000001</c:v>
                </c:pt>
                <c:pt idx="580">
                  <c:v>0.14000000000000001</c:v>
                </c:pt>
                <c:pt idx="581">
                  <c:v>0.15</c:v>
                </c:pt>
                <c:pt idx="582">
                  <c:v>0.16</c:v>
                </c:pt>
                <c:pt idx="583">
                  <c:v>0.16</c:v>
                </c:pt>
                <c:pt idx="584">
                  <c:v>0.2</c:v>
                </c:pt>
                <c:pt idx="585">
                  <c:v>0.21</c:v>
                </c:pt>
                <c:pt idx="586">
                  <c:v>0.21</c:v>
                </c:pt>
                <c:pt idx="587">
                  <c:v>0.21</c:v>
                </c:pt>
                <c:pt idx="588">
                  <c:v>0.24</c:v>
                </c:pt>
                <c:pt idx="589">
                  <c:v>0.24</c:v>
                </c:pt>
                <c:pt idx="590">
                  <c:v>0.24</c:v>
                </c:pt>
                <c:pt idx="591">
                  <c:v>0.24</c:v>
                </c:pt>
                <c:pt idx="592">
                  <c:v>0.24</c:v>
                </c:pt>
                <c:pt idx="593">
                  <c:v>0.25</c:v>
                </c:pt>
                <c:pt idx="594">
                  <c:v>0.24</c:v>
                </c:pt>
                <c:pt idx="595">
                  <c:v>0.22</c:v>
                </c:pt>
                <c:pt idx="596">
                  <c:v>0.22</c:v>
                </c:pt>
                <c:pt idx="597">
                  <c:v>0.23</c:v>
                </c:pt>
                <c:pt idx="598">
                  <c:v>0.21</c:v>
                </c:pt>
                <c:pt idx="599">
                  <c:v>0.23</c:v>
                </c:pt>
                <c:pt idx="600">
                  <c:v>0.25</c:v>
                </c:pt>
                <c:pt idx="601">
                  <c:v>0.26</c:v>
                </c:pt>
                <c:pt idx="602">
                  <c:v>0.26</c:v>
                </c:pt>
                <c:pt idx="603">
                  <c:v>0.25</c:v>
                </c:pt>
                <c:pt idx="604">
                  <c:v>0.23</c:v>
                </c:pt>
                <c:pt idx="605">
                  <c:v>0.22</c:v>
                </c:pt>
                <c:pt idx="606">
                  <c:v>0.23</c:v>
                </c:pt>
                <c:pt idx="607">
                  <c:v>0.24</c:v>
                </c:pt>
                <c:pt idx="608">
                  <c:v>0.25</c:v>
                </c:pt>
                <c:pt idx="609">
                  <c:v>0.26</c:v>
                </c:pt>
                <c:pt idx="610">
                  <c:v>0.28000000000000003</c:v>
                </c:pt>
                <c:pt idx="611">
                  <c:v>0.28000000000000003</c:v>
                </c:pt>
                <c:pt idx="612">
                  <c:v>0.26</c:v>
                </c:pt>
                <c:pt idx="613">
                  <c:v>0.33</c:v>
                </c:pt>
                <c:pt idx="614">
                  <c:v>0.23</c:v>
                </c:pt>
                <c:pt idx="615">
                  <c:v>0.22</c:v>
                </c:pt>
                <c:pt idx="616">
                  <c:v>0.23</c:v>
                </c:pt>
                <c:pt idx="617">
                  <c:v>0.23</c:v>
                </c:pt>
                <c:pt idx="618">
                  <c:v>0.22</c:v>
                </c:pt>
                <c:pt idx="619">
                  <c:v>0.21</c:v>
                </c:pt>
                <c:pt idx="620">
                  <c:v>0.2</c:v>
                </c:pt>
                <c:pt idx="621">
                  <c:v>0.2</c:v>
                </c:pt>
                <c:pt idx="622">
                  <c:v>0.2</c:v>
                </c:pt>
                <c:pt idx="623">
                  <c:v>0.19</c:v>
                </c:pt>
                <c:pt idx="624">
                  <c:v>0.19</c:v>
                </c:pt>
                <c:pt idx="625">
                  <c:v>0.19</c:v>
                </c:pt>
                <c:pt idx="626">
                  <c:v>0.19</c:v>
                </c:pt>
                <c:pt idx="627">
                  <c:v>0.19</c:v>
                </c:pt>
                <c:pt idx="628">
                  <c:v>0.19</c:v>
                </c:pt>
                <c:pt idx="629">
                  <c:v>0.19</c:v>
                </c:pt>
                <c:pt idx="630">
                  <c:v>0.19</c:v>
                </c:pt>
                <c:pt idx="631">
                  <c:v>0.19</c:v>
                </c:pt>
                <c:pt idx="632">
                  <c:v>0.19</c:v>
                </c:pt>
                <c:pt idx="633">
                  <c:v>0.19</c:v>
                </c:pt>
                <c:pt idx="634">
                  <c:v>0.2</c:v>
                </c:pt>
                <c:pt idx="635">
                  <c:v>0.2</c:v>
                </c:pt>
                <c:pt idx="636">
                  <c:v>0.2</c:v>
                </c:pt>
                <c:pt idx="637">
                  <c:v>0.2</c:v>
                </c:pt>
                <c:pt idx="638">
                  <c:v>0.21</c:v>
                </c:pt>
                <c:pt idx="639">
                  <c:v>0.21</c:v>
                </c:pt>
                <c:pt idx="640">
                  <c:v>0.2</c:v>
                </c:pt>
                <c:pt idx="641">
                  <c:v>0.19</c:v>
                </c:pt>
                <c:pt idx="642">
                  <c:v>0.2</c:v>
                </c:pt>
                <c:pt idx="643">
                  <c:v>0.21</c:v>
                </c:pt>
                <c:pt idx="644">
                  <c:v>0.2</c:v>
                </c:pt>
                <c:pt idx="645">
                  <c:v>0.21</c:v>
                </c:pt>
                <c:pt idx="646">
                  <c:v>0.21</c:v>
                </c:pt>
                <c:pt idx="647">
                  <c:v>0.2</c:v>
                </c:pt>
                <c:pt idx="648">
                  <c:v>0.22</c:v>
                </c:pt>
                <c:pt idx="649">
                  <c:v>0.23</c:v>
                </c:pt>
                <c:pt idx="650">
                  <c:v>0.24</c:v>
                </c:pt>
                <c:pt idx="651">
                  <c:v>0.24</c:v>
                </c:pt>
                <c:pt idx="652">
                  <c:v>0.22</c:v>
                </c:pt>
                <c:pt idx="653">
                  <c:v>0.21</c:v>
                </c:pt>
                <c:pt idx="654">
                  <c:v>0.23</c:v>
                </c:pt>
                <c:pt idx="655">
                  <c:v>0.26</c:v>
                </c:pt>
                <c:pt idx="656">
                  <c:v>0.28999999999999998</c:v>
                </c:pt>
                <c:pt idx="657">
                  <c:v>0.31</c:v>
                </c:pt>
                <c:pt idx="658">
                  <c:v>0.28999999999999998</c:v>
                </c:pt>
                <c:pt idx="659">
                  <c:v>0.31</c:v>
                </c:pt>
                <c:pt idx="660">
                  <c:v>0.35</c:v>
                </c:pt>
                <c:pt idx="661">
                  <c:v>0.34</c:v>
                </c:pt>
                <c:pt idx="662">
                  <c:v>0.32</c:v>
                </c:pt>
                <c:pt idx="663">
                  <c:v>0.28000000000000003</c:v>
                </c:pt>
                <c:pt idx="664">
                  <c:v>0.27</c:v>
                </c:pt>
                <c:pt idx="665">
                  <c:v>0.26</c:v>
                </c:pt>
                <c:pt idx="666">
                  <c:v>0.24</c:v>
                </c:pt>
                <c:pt idx="667">
                  <c:v>0.22</c:v>
                </c:pt>
                <c:pt idx="668">
                  <c:v>0.21</c:v>
                </c:pt>
                <c:pt idx="669">
                  <c:v>0.23</c:v>
                </c:pt>
                <c:pt idx="670">
                  <c:v>0.25</c:v>
                </c:pt>
                <c:pt idx="671">
                  <c:v>0.27</c:v>
                </c:pt>
                <c:pt idx="672">
                  <c:v>0.26</c:v>
                </c:pt>
                <c:pt idx="673">
                  <c:v>0.27</c:v>
                </c:pt>
                <c:pt idx="674">
                  <c:v>0.27</c:v>
                </c:pt>
                <c:pt idx="675">
                  <c:v>0.26</c:v>
                </c:pt>
                <c:pt idx="676">
                  <c:v>0.26</c:v>
                </c:pt>
                <c:pt idx="677">
                  <c:v>0.26</c:v>
                </c:pt>
                <c:pt idx="678">
                  <c:v>0.27</c:v>
                </c:pt>
                <c:pt idx="679">
                  <c:v>0.27</c:v>
                </c:pt>
                <c:pt idx="680">
                  <c:v>0.27</c:v>
                </c:pt>
                <c:pt idx="681">
                  <c:v>0.25</c:v>
                </c:pt>
                <c:pt idx="682">
                  <c:v>0.25</c:v>
                </c:pt>
                <c:pt idx="683">
                  <c:v>0.26</c:v>
                </c:pt>
                <c:pt idx="684">
                  <c:v>0.26</c:v>
                </c:pt>
                <c:pt idx="685">
                  <c:v>0.28000000000000003</c:v>
                </c:pt>
                <c:pt idx="686">
                  <c:v>0.28000000000000003</c:v>
                </c:pt>
                <c:pt idx="687">
                  <c:v>0.28000000000000003</c:v>
                </c:pt>
                <c:pt idx="688">
                  <c:v>0.26</c:v>
                </c:pt>
                <c:pt idx="689">
                  <c:v>0.21</c:v>
                </c:pt>
                <c:pt idx="690">
                  <c:v>0.21</c:v>
                </c:pt>
                <c:pt idx="691">
                  <c:v>0.22</c:v>
                </c:pt>
                <c:pt idx="692">
                  <c:v>0.25</c:v>
                </c:pt>
                <c:pt idx="693">
                  <c:v>0.26</c:v>
                </c:pt>
                <c:pt idx="694">
                  <c:v>0.25</c:v>
                </c:pt>
                <c:pt idx="695">
                  <c:v>0.28999999999999998</c:v>
                </c:pt>
                <c:pt idx="696">
                  <c:v>0.31</c:v>
                </c:pt>
                <c:pt idx="697">
                  <c:v>0.31</c:v>
                </c:pt>
                <c:pt idx="698">
                  <c:v>0.34</c:v>
                </c:pt>
                <c:pt idx="699">
                  <c:v>0.37</c:v>
                </c:pt>
                <c:pt idx="700">
                  <c:v>0.36</c:v>
                </c:pt>
                <c:pt idx="701">
                  <c:v>0.36</c:v>
                </c:pt>
                <c:pt idx="702">
                  <c:v>0.37</c:v>
                </c:pt>
                <c:pt idx="703">
                  <c:v>0.37</c:v>
                </c:pt>
                <c:pt idx="704">
                  <c:v>0.36</c:v>
                </c:pt>
                <c:pt idx="705">
                  <c:v>0.37</c:v>
                </c:pt>
                <c:pt idx="706">
                  <c:v>0.39</c:v>
                </c:pt>
                <c:pt idx="707">
                  <c:v>0.4</c:v>
                </c:pt>
                <c:pt idx="708">
                  <c:v>0.41</c:v>
                </c:pt>
                <c:pt idx="709">
                  <c:v>0.43</c:v>
                </c:pt>
                <c:pt idx="710">
                  <c:v>0.45</c:v>
                </c:pt>
                <c:pt idx="711">
                  <c:v>0.43</c:v>
                </c:pt>
                <c:pt idx="712">
                  <c:v>0.43</c:v>
                </c:pt>
                <c:pt idx="713">
                  <c:v>0.43</c:v>
                </c:pt>
                <c:pt idx="714">
                  <c:v>0.43</c:v>
                </c:pt>
                <c:pt idx="715">
                  <c:v>0.43</c:v>
                </c:pt>
                <c:pt idx="716">
                  <c:v>0.43</c:v>
                </c:pt>
                <c:pt idx="717">
                  <c:v>0.44</c:v>
                </c:pt>
                <c:pt idx="718">
                  <c:v>0.45</c:v>
                </c:pt>
                <c:pt idx="719">
                  <c:v>0.43</c:v>
                </c:pt>
                <c:pt idx="720">
                  <c:v>0.46</c:v>
                </c:pt>
                <c:pt idx="721">
                  <c:v>0.47</c:v>
                </c:pt>
                <c:pt idx="722">
                  <c:v>0.48</c:v>
                </c:pt>
                <c:pt idx="723">
                  <c:v>0.46</c:v>
                </c:pt>
                <c:pt idx="724">
                  <c:v>0.47</c:v>
                </c:pt>
                <c:pt idx="725">
                  <c:v>0.48</c:v>
                </c:pt>
                <c:pt idx="726">
                  <c:v>0.49</c:v>
                </c:pt>
                <c:pt idx="727">
                  <c:v>0.52</c:v>
                </c:pt>
                <c:pt idx="728">
                  <c:v>0.52</c:v>
                </c:pt>
                <c:pt idx="729">
                  <c:v>0.53</c:v>
                </c:pt>
                <c:pt idx="730">
                  <c:v>0.54</c:v>
                </c:pt>
                <c:pt idx="731">
                  <c:v>0.54</c:v>
                </c:pt>
                <c:pt idx="732">
                  <c:v>0.59</c:v>
                </c:pt>
                <c:pt idx="733">
                  <c:v>0.67</c:v>
                </c:pt>
                <c:pt idx="734">
                  <c:v>0.7</c:v>
                </c:pt>
                <c:pt idx="735">
                  <c:v>0.7</c:v>
                </c:pt>
                <c:pt idx="736">
                  <c:v>0.7</c:v>
                </c:pt>
                <c:pt idx="737">
                  <c:v>0.73</c:v>
                </c:pt>
                <c:pt idx="738">
                  <c:v>0.68</c:v>
                </c:pt>
                <c:pt idx="739">
                  <c:v>0.69</c:v>
                </c:pt>
                <c:pt idx="740">
                  <c:v>0.7</c:v>
                </c:pt>
                <c:pt idx="741">
                  <c:v>0.71</c:v>
                </c:pt>
                <c:pt idx="742">
                  <c:v>0.71</c:v>
                </c:pt>
                <c:pt idx="743">
                  <c:v>0.71</c:v>
                </c:pt>
                <c:pt idx="744">
                  <c:v>0.71</c:v>
                </c:pt>
                <c:pt idx="745">
                  <c:v>0.83</c:v>
                </c:pt>
                <c:pt idx="746">
                  <c:v>0.83</c:v>
                </c:pt>
                <c:pt idx="747">
                  <c:v>1.03</c:v>
                </c:pt>
                <c:pt idx="748">
                  <c:v>0.83</c:v>
                </c:pt>
                <c:pt idx="749">
                  <c:v>0.83</c:v>
                </c:pt>
                <c:pt idx="750">
                  <c:v>0.82</c:v>
                </c:pt>
                <c:pt idx="751">
                  <c:v>0.81</c:v>
                </c:pt>
                <c:pt idx="752">
                  <c:v>0.84</c:v>
                </c:pt>
                <c:pt idx="753">
                  <c:v>0.83</c:v>
                </c:pt>
                <c:pt idx="754">
                  <c:v>0.95</c:v>
                </c:pt>
                <c:pt idx="755">
                  <c:v>0.96</c:v>
                </c:pt>
                <c:pt idx="756">
                  <c:v>0.96</c:v>
                </c:pt>
                <c:pt idx="757">
                  <c:v>0.98</c:v>
                </c:pt>
                <c:pt idx="758">
                  <c:v>0.99</c:v>
                </c:pt>
                <c:pt idx="759">
                  <c:v>1.04</c:v>
                </c:pt>
                <c:pt idx="760">
                  <c:v>1.04</c:v>
                </c:pt>
                <c:pt idx="761">
                  <c:v>1</c:v>
                </c:pt>
                <c:pt idx="762">
                  <c:v>1.04</c:v>
                </c:pt>
                <c:pt idx="763">
                  <c:v>1.06</c:v>
                </c:pt>
                <c:pt idx="764">
                  <c:v>1.05</c:v>
                </c:pt>
                <c:pt idx="765">
                  <c:v>1.06</c:v>
                </c:pt>
                <c:pt idx="766">
                  <c:v>1.06</c:v>
                </c:pt>
                <c:pt idx="767">
                  <c:v>1.0900000000000001</c:v>
                </c:pt>
                <c:pt idx="768">
                  <c:v>1.1100000000000001</c:v>
                </c:pt>
                <c:pt idx="769">
                  <c:v>1.1499999999999999</c:v>
                </c:pt>
                <c:pt idx="770">
                  <c:v>1.1599999999999999</c:v>
                </c:pt>
                <c:pt idx="771">
                  <c:v>1.1299999999999999</c:v>
                </c:pt>
                <c:pt idx="772">
                  <c:v>1.1599999999999999</c:v>
                </c:pt>
                <c:pt idx="773">
                  <c:v>1.17</c:v>
                </c:pt>
                <c:pt idx="774">
                  <c:v>1.23</c:v>
                </c:pt>
                <c:pt idx="775">
                  <c:v>1.1499999999999999</c:v>
                </c:pt>
                <c:pt idx="776">
                  <c:v>1.1599999999999999</c:v>
                </c:pt>
                <c:pt idx="777">
                  <c:v>1.17</c:v>
                </c:pt>
                <c:pt idx="778">
                  <c:v>1.17</c:v>
                </c:pt>
                <c:pt idx="779">
                  <c:v>1.1499999999999999</c:v>
                </c:pt>
                <c:pt idx="780">
                  <c:v>1.1399999999999999</c:v>
                </c:pt>
                <c:pt idx="781">
                  <c:v>1.1599999999999999</c:v>
                </c:pt>
                <c:pt idx="782">
                  <c:v>1.17</c:v>
                </c:pt>
                <c:pt idx="783">
                  <c:v>1.23</c:v>
                </c:pt>
                <c:pt idx="784">
                  <c:v>1.17</c:v>
                </c:pt>
                <c:pt idx="785">
                  <c:v>1.18</c:v>
                </c:pt>
                <c:pt idx="786">
                  <c:v>1.22</c:v>
                </c:pt>
                <c:pt idx="787">
                  <c:v>1.29</c:v>
                </c:pt>
                <c:pt idx="788">
                  <c:v>1.26</c:v>
                </c:pt>
                <c:pt idx="789">
                  <c:v>1.31</c:v>
                </c:pt>
                <c:pt idx="790">
                  <c:v>1.28</c:v>
                </c:pt>
                <c:pt idx="791">
                  <c:v>1.31</c:v>
                </c:pt>
                <c:pt idx="792">
                  <c:v>1.3</c:v>
                </c:pt>
                <c:pt idx="793">
                  <c:v>1.32</c:v>
                </c:pt>
                <c:pt idx="794">
                  <c:v>1.3</c:v>
                </c:pt>
                <c:pt idx="795">
                  <c:v>1.39</c:v>
                </c:pt>
                <c:pt idx="796">
                  <c:v>1.28</c:v>
                </c:pt>
                <c:pt idx="797">
                  <c:v>1.28</c:v>
                </c:pt>
                <c:pt idx="798">
                  <c:v>1.1299999999999999</c:v>
                </c:pt>
                <c:pt idx="799">
                  <c:v>1.21</c:v>
                </c:pt>
                <c:pt idx="800">
                  <c:v>1.2</c:v>
                </c:pt>
                <c:pt idx="801">
                  <c:v>1.1100000000000001</c:v>
                </c:pt>
                <c:pt idx="802">
                  <c:v>1.1499999999999999</c:v>
                </c:pt>
                <c:pt idx="803">
                  <c:v>1.17</c:v>
                </c:pt>
                <c:pt idx="804">
                  <c:v>1.24</c:v>
                </c:pt>
                <c:pt idx="805">
                  <c:v>1.26</c:v>
                </c:pt>
                <c:pt idx="806">
                  <c:v>1.28</c:v>
                </c:pt>
                <c:pt idx="807">
                  <c:v>1.28</c:v>
                </c:pt>
                <c:pt idx="808">
                  <c:v>1.29</c:v>
                </c:pt>
                <c:pt idx="809">
                  <c:v>1.29</c:v>
                </c:pt>
                <c:pt idx="810">
                  <c:v>1.29</c:v>
                </c:pt>
                <c:pt idx="811">
                  <c:v>1.25</c:v>
                </c:pt>
                <c:pt idx="812">
                  <c:v>1.3</c:v>
                </c:pt>
                <c:pt idx="813">
                  <c:v>1.33</c:v>
                </c:pt>
                <c:pt idx="814">
                  <c:v>1.33</c:v>
                </c:pt>
                <c:pt idx="815">
                  <c:v>1.32</c:v>
                </c:pt>
                <c:pt idx="816">
                  <c:v>1.38</c:v>
                </c:pt>
                <c:pt idx="817">
                  <c:v>1.36</c:v>
                </c:pt>
                <c:pt idx="818">
                  <c:v>1.4</c:v>
                </c:pt>
                <c:pt idx="819">
                  <c:v>1.4</c:v>
                </c:pt>
                <c:pt idx="820">
                  <c:v>1.39</c:v>
                </c:pt>
                <c:pt idx="821">
                  <c:v>1.43</c:v>
                </c:pt>
                <c:pt idx="822">
                  <c:v>1.41</c:v>
                </c:pt>
                <c:pt idx="823">
                  <c:v>1.44</c:v>
                </c:pt>
                <c:pt idx="824">
                  <c:v>1.53</c:v>
                </c:pt>
                <c:pt idx="825">
                  <c:v>1.49</c:v>
                </c:pt>
                <c:pt idx="826">
                  <c:v>1.56</c:v>
                </c:pt>
                <c:pt idx="827">
                  <c:v>1.52</c:v>
                </c:pt>
                <c:pt idx="828">
                  <c:v>1.52</c:v>
                </c:pt>
                <c:pt idx="829">
                  <c:v>1.55</c:v>
                </c:pt>
                <c:pt idx="830">
                  <c:v>1.56</c:v>
                </c:pt>
                <c:pt idx="831">
                  <c:v>1.58</c:v>
                </c:pt>
                <c:pt idx="832">
                  <c:v>1.62</c:v>
                </c:pt>
                <c:pt idx="833">
                  <c:v>1.59</c:v>
                </c:pt>
                <c:pt idx="834">
                  <c:v>1.61</c:v>
                </c:pt>
                <c:pt idx="835">
                  <c:v>1.61</c:v>
                </c:pt>
                <c:pt idx="836">
                  <c:v>1.55</c:v>
                </c:pt>
                <c:pt idx="837">
                  <c:v>1.55</c:v>
                </c:pt>
                <c:pt idx="838">
                  <c:v>1.57</c:v>
                </c:pt>
                <c:pt idx="839">
                  <c:v>1.59</c:v>
                </c:pt>
                <c:pt idx="840">
                  <c:v>1.64</c:v>
                </c:pt>
                <c:pt idx="841">
                  <c:v>1.64</c:v>
                </c:pt>
                <c:pt idx="842">
                  <c:v>1.58</c:v>
                </c:pt>
                <c:pt idx="843">
                  <c:v>1.7</c:v>
                </c:pt>
                <c:pt idx="844">
                  <c:v>1.72</c:v>
                </c:pt>
                <c:pt idx="845">
                  <c:v>1.79</c:v>
                </c:pt>
                <c:pt idx="846">
                  <c:v>1.66</c:v>
                </c:pt>
                <c:pt idx="847">
                  <c:v>1.67</c:v>
                </c:pt>
                <c:pt idx="848">
                  <c:v>1.72</c:v>
                </c:pt>
                <c:pt idx="849">
                  <c:v>1.55</c:v>
                </c:pt>
                <c:pt idx="850">
                  <c:v>1.56</c:v>
                </c:pt>
                <c:pt idx="851">
                  <c:v>1.57</c:v>
                </c:pt>
                <c:pt idx="852">
                  <c:v>1.56</c:v>
                </c:pt>
                <c:pt idx="853">
                  <c:v>1.58</c:v>
                </c:pt>
                <c:pt idx="854">
                  <c:v>1.59</c:v>
                </c:pt>
                <c:pt idx="855">
                  <c:v>1.63</c:v>
                </c:pt>
                <c:pt idx="856">
                  <c:v>1.67</c:v>
                </c:pt>
                <c:pt idx="857">
                  <c:v>1.74</c:v>
                </c:pt>
                <c:pt idx="858">
                  <c:v>1.74</c:v>
                </c:pt>
                <c:pt idx="859">
                  <c:v>1.85</c:v>
                </c:pt>
                <c:pt idx="860">
                  <c:v>1.7</c:v>
                </c:pt>
                <c:pt idx="861">
                  <c:v>1.71</c:v>
                </c:pt>
                <c:pt idx="862">
                  <c:v>1.71</c:v>
                </c:pt>
                <c:pt idx="863">
                  <c:v>1.6</c:v>
                </c:pt>
                <c:pt idx="864">
                  <c:v>1.63</c:v>
                </c:pt>
                <c:pt idx="865">
                  <c:v>1.51</c:v>
                </c:pt>
                <c:pt idx="866">
                  <c:v>1.53</c:v>
                </c:pt>
                <c:pt idx="867">
                  <c:v>1.72</c:v>
                </c:pt>
                <c:pt idx="868">
                  <c:v>1.65</c:v>
                </c:pt>
                <c:pt idx="869">
                  <c:v>1.67</c:v>
                </c:pt>
                <c:pt idx="870">
                  <c:v>1.67</c:v>
                </c:pt>
                <c:pt idx="871">
                  <c:v>1.76</c:v>
                </c:pt>
                <c:pt idx="872">
                  <c:v>1.48</c:v>
                </c:pt>
                <c:pt idx="873">
                  <c:v>1.22</c:v>
                </c:pt>
                <c:pt idx="874">
                  <c:v>1.23</c:v>
                </c:pt>
                <c:pt idx="875">
                  <c:v>1.2</c:v>
                </c:pt>
                <c:pt idx="876">
                  <c:v>1.1599999999999999</c:v>
                </c:pt>
                <c:pt idx="877">
                  <c:v>1.96</c:v>
                </c:pt>
                <c:pt idx="878">
                  <c:v>2.31</c:v>
                </c:pt>
                <c:pt idx="879">
                  <c:v>2.48</c:v>
                </c:pt>
                <c:pt idx="880">
                  <c:v>2.38</c:v>
                </c:pt>
                <c:pt idx="881">
                  <c:v>2.42</c:v>
                </c:pt>
                <c:pt idx="882">
                  <c:v>2.38</c:v>
                </c:pt>
                <c:pt idx="883">
                  <c:v>2.36</c:v>
                </c:pt>
                <c:pt idx="884">
                  <c:v>2.5</c:v>
                </c:pt>
                <c:pt idx="885">
                  <c:v>2.5299999999999998</c:v>
                </c:pt>
                <c:pt idx="886">
                  <c:v>2.52</c:v>
                </c:pt>
                <c:pt idx="887">
                  <c:v>2.5299999999999998</c:v>
                </c:pt>
                <c:pt idx="888">
                  <c:v>2.54</c:v>
                </c:pt>
                <c:pt idx="889">
                  <c:v>2.78</c:v>
                </c:pt>
                <c:pt idx="890">
                  <c:v>3.04</c:v>
                </c:pt>
                <c:pt idx="891">
                  <c:v>3.08</c:v>
                </c:pt>
                <c:pt idx="892">
                  <c:v>3.31</c:v>
                </c:pt>
                <c:pt idx="893">
                  <c:v>3.27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3E2-4E86-ADFD-BBAC6DEE01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70038000"/>
        <c:axId val="270037584"/>
      </c:lineChart>
      <c:dateAx>
        <c:axId val="270038000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AR"/>
          </a:p>
        </c:txPr>
        <c:crossAx val="270037584"/>
        <c:crosses val="autoZero"/>
        <c:auto val="1"/>
        <c:lblOffset val="100"/>
        <c:baseTimeUnit val="days"/>
      </c:dateAx>
      <c:valAx>
        <c:axId val="2700375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AR"/>
          </a:p>
        </c:txPr>
        <c:crossAx val="2700380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A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Stablecoin price ove</a:t>
            </a:r>
            <a:r>
              <a:rPr lang="en-US" baseline="0"/>
              <a:t>r time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A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DATA!$R$5:$R$385</c:f>
              <c:numCache>
                <c:formatCode>#,##0.0000</c:formatCode>
                <c:ptCount val="381"/>
                <c:pt idx="0">
                  <c:v>1.0022180000000001</c:v>
                </c:pt>
                <c:pt idx="1">
                  <c:v>1.0036350000000001</c:v>
                </c:pt>
                <c:pt idx="2">
                  <c:v>1.000216</c:v>
                </c:pt>
                <c:pt idx="3">
                  <c:v>1.0035339999999999</c:v>
                </c:pt>
                <c:pt idx="4">
                  <c:v>1.0020009999999999</c:v>
                </c:pt>
                <c:pt idx="5">
                  <c:v>1.0056039999999999</c:v>
                </c:pt>
                <c:pt idx="6">
                  <c:v>1.0002610000000001</c:v>
                </c:pt>
                <c:pt idx="7">
                  <c:v>1.002543</c:v>
                </c:pt>
                <c:pt idx="8">
                  <c:v>1.0012319999999999</c:v>
                </c:pt>
                <c:pt idx="9">
                  <c:v>1.0004839999999999</c:v>
                </c:pt>
                <c:pt idx="10">
                  <c:v>1.0027159999999999</c:v>
                </c:pt>
                <c:pt idx="11">
                  <c:v>1.003258</c:v>
                </c:pt>
                <c:pt idx="12">
                  <c:v>1.002918</c:v>
                </c:pt>
                <c:pt idx="13">
                  <c:v>1.0034380000000001</c:v>
                </c:pt>
                <c:pt idx="14">
                  <c:v>1.0032989999999999</c:v>
                </c:pt>
                <c:pt idx="15">
                  <c:v>1.003374</c:v>
                </c:pt>
                <c:pt idx="16">
                  <c:v>1.0023299999999999</c:v>
                </c:pt>
                <c:pt idx="17">
                  <c:v>1.0043770000000001</c:v>
                </c:pt>
                <c:pt idx="18">
                  <c:v>0.99699000000000004</c:v>
                </c:pt>
                <c:pt idx="19">
                  <c:v>0.99519899999999994</c:v>
                </c:pt>
                <c:pt idx="20">
                  <c:v>1.0050840000000001</c:v>
                </c:pt>
                <c:pt idx="21">
                  <c:v>1.0038370000000001</c:v>
                </c:pt>
                <c:pt idx="22">
                  <c:v>1.0029779999999999</c:v>
                </c:pt>
                <c:pt idx="23">
                  <c:v>1.0039819999999999</c:v>
                </c:pt>
                <c:pt idx="24">
                  <c:v>1.0024690000000001</c:v>
                </c:pt>
                <c:pt idx="25">
                  <c:v>1.0012300000000001</c:v>
                </c:pt>
                <c:pt idx="26">
                  <c:v>1.003833</c:v>
                </c:pt>
                <c:pt idx="27">
                  <c:v>1.007334</c:v>
                </c:pt>
                <c:pt idx="28">
                  <c:v>1.006939</c:v>
                </c:pt>
                <c:pt idx="29">
                  <c:v>1.008859</c:v>
                </c:pt>
                <c:pt idx="30">
                  <c:v>1.0053890000000001</c:v>
                </c:pt>
                <c:pt idx="31">
                  <c:v>1.0041599999999999</c:v>
                </c:pt>
                <c:pt idx="32">
                  <c:v>1.006545</c:v>
                </c:pt>
                <c:pt idx="33">
                  <c:v>1.0062599999999999</c:v>
                </c:pt>
                <c:pt idx="34">
                  <c:v>1.0066919999999999</c:v>
                </c:pt>
                <c:pt idx="35">
                  <c:v>1.0072300000000001</c:v>
                </c:pt>
                <c:pt idx="36">
                  <c:v>1.006165</c:v>
                </c:pt>
                <c:pt idx="37">
                  <c:v>1.0021389999999999</c:v>
                </c:pt>
                <c:pt idx="38">
                  <c:v>1.0008980000000001</c:v>
                </c:pt>
                <c:pt idx="39">
                  <c:v>1.003649</c:v>
                </c:pt>
                <c:pt idx="40">
                  <c:v>1.0044550000000001</c:v>
                </c:pt>
                <c:pt idx="41">
                  <c:v>1.0010570000000001</c:v>
                </c:pt>
                <c:pt idx="42">
                  <c:v>1.000723</c:v>
                </c:pt>
                <c:pt idx="43">
                  <c:v>0.99992300000000001</c:v>
                </c:pt>
                <c:pt idx="44">
                  <c:v>0.99977099999999997</c:v>
                </c:pt>
                <c:pt idx="45">
                  <c:v>1.0024439999999999</c:v>
                </c:pt>
                <c:pt idx="46">
                  <c:v>1.0018020000000001</c:v>
                </c:pt>
                <c:pt idx="47">
                  <c:v>1.001199</c:v>
                </c:pt>
                <c:pt idx="48">
                  <c:v>1.0011019999999999</c:v>
                </c:pt>
                <c:pt idx="49">
                  <c:v>1.0023059999999999</c:v>
                </c:pt>
                <c:pt idx="50">
                  <c:v>1.001976</c:v>
                </c:pt>
                <c:pt idx="51">
                  <c:v>1.0021180000000001</c:v>
                </c:pt>
                <c:pt idx="52">
                  <c:v>1.001104</c:v>
                </c:pt>
                <c:pt idx="53">
                  <c:v>0.99715399999999998</c:v>
                </c:pt>
                <c:pt idx="54">
                  <c:v>0.99996200000000002</c:v>
                </c:pt>
                <c:pt idx="55">
                  <c:v>1.0014160000000001</c:v>
                </c:pt>
                <c:pt idx="56">
                  <c:v>1.002033</c:v>
                </c:pt>
                <c:pt idx="57">
                  <c:v>1.003406</c:v>
                </c:pt>
                <c:pt idx="58">
                  <c:v>1.018227</c:v>
                </c:pt>
                <c:pt idx="59">
                  <c:v>1.003862</c:v>
                </c:pt>
                <c:pt idx="60">
                  <c:v>1.001347</c:v>
                </c:pt>
                <c:pt idx="61">
                  <c:v>1.0028459999999999</c:v>
                </c:pt>
                <c:pt idx="62">
                  <c:v>1.00247</c:v>
                </c:pt>
                <c:pt idx="63">
                  <c:v>1.0030239999999999</c:v>
                </c:pt>
                <c:pt idx="64">
                  <c:v>1.0046520000000001</c:v>
                </c:pt>
                <c:pt idx="65">
                  <c:v>1.0061420000000001</c:v>
                </c:pt>
                <c:pt idx="66">
                  <c:v>1.0007079999999999</c:v>
                </c:pt>
                <c:pt idx="67">
                  <c:v>1.003117</c:v>
                </c:pt>
                <c:pt idx="68">
                  <c:v>1.002562</c:v>
                </c:pt>
                <c:pt idx="69">
                  <c:v>0.99745399999999995</c:v>
                </c:pt>
                <c:pt idx="70">
                  <c:v>1.005428</c:v>
                </c:pt>
                <c:pt idx="71">
                  <c:v>1.0029650000000001</c:v>
                </c:pt>
                <c:pt idx="72">
                  <c:v>0.99926199999999998</c:v>
                </c:pt>
                <c:pt idx="73">
                  <c:v>1.0017430000000001</c:v>
                </c:pt>
                <c:pt idx="74">
                  <c:v>1.002394</c:v>
                </c:pt>
                <c:pt idx="75">
                  <c:v>0.999533</c:v>
                </c:pt>
                <c:pt idx="76">
                  <c:v>0.99921599999999999</c:v>
                </c:pt>
                <c:pt idx="77">
                  <c:v>1.0000549999999999</c:v>
                </c:pt>
                <c:pt idx="78">
                  <c:v>1.0064200000000001</c:v>
                </c:pt>
                <c:pt idx="79">
                  <c:v>1.0008809999999999</c:v>
                </c:pt>
                <c:pt idx="80">
                  <c:v>1.0013799999999999</c:v>
                </c:pt>
                <c:pt idx="81">
                  <c:v>1.0014890000000001</c:v>
                </c:pt>
                <c:pt idx="82">
                  <c:v>0.99549500000000002</c:v>
                </c:pt>
                <c:pt idx="83">
                  <c:v>1.014116</c:v>
                </c:pt>
                <c:pt idx="84">
                  <c:v>1.00518</c:v>
                </c:pt>
                <c:pt idx="85">
                  <c:v>1.003941</c:v>
                </c:pt>
                <c:pt idx="86">
                  <c:v>1.003199</c:v>
                </c:pt>
                <c:pt idx="87">
                  <c:v>1.005009</c:v>
                </c:pt>
                <c:pt idx="88">
                  <c:v>1.0071760000000001</c:v>
                </c:pt>
                <c:pt idx="89">
                  <c:v>1.002875</c:v>
                </c:pt>
                <c:pt idx="90">
                  <c:v>1.0063359999999999</c:v>
                </c:pt>
                <c:pt idx="91">
                  <c:v>1.002618</c:v>
                </c:pt>
                <c:pt idx="92">
                  <c:v>0.99820200000000003</c:v>
                </c:pt>
                <c:pt idx="93">
                  <c:v>1.002256</c:v>
                </c:pt>
                <c:pt idx="94">
                  <c:v>1.0021260000000001</c:v>
                </c:pt>
                <c:pt idx="95">
                  <c:v>1.0029349999999999</c:v>
                </c:pt>
                <c:pt idx="96">
                  <c:v>1.0049079999999999</c:v>
                </c:pt>
                <c:pt idx="97">
                  <c:v>1.001323</c:v>
                </c:pt>
                <c:pt idx="98">
                  <c:v>1.0023340000000001</c:v>
                </c:pt>
                <c:pt idx="99">
                  <c:v>1.00268</c:v>
                </c:pt>
                <c:pt idx="100">
                  <c:v>1.0043340000000001</c:v>
                </c:pt>
                <c:pt idx="101">
                  <c:v>0.99929000000000001</c:v>
                </c:pt>
                <c:pt idx="102">
                  <c:v>1.0016370000000001</c:v>
                </c:pt>
                <c:pt idx="103">
                  <c:v>0.99978800000000001</c:v>
                </c:pt>
                <c:pt idx="104">
                  <c:v>1.002448</c:v>
                </c:pt>
                <c:pt idx="105">
                  <c:v>1.0056400000000001</c:v>
                </c:pt>
                <c:pt idx="106">
                  <c:v>1.004724</c:v>
                </c:pt>
                <c:pt idx="107">
                  <c:v>1.0043219999999999</c:v>
                </c:pt>
                <c:pt idx="108">
                  <c:v>1.00383</c:v>
                </c:pt>
                <c:pt idx="109">
                  <c:v>1.0003329999999999</c:v>
                </c:pt>
                <c:pt idx="110">
                  <c:v>1.0063949999999999</c:v>
                </c:pt>
                <c:pt idx="111">
                  <c:v>1.0050129999999999</c:v>
                </c:pt>
                <c:pt idx="112">
                  <c:v>1.004829</c:v>
                </c:pt>
                <c:pt idx="113">
                  <c:v>1.005735</c:v>
                </c:pt>
                <c:pt idx="114">
                  <c:v>1.0014270000000001</c:v>
                </c:pt>
                <c:pt idx="115">
                  <c:v>1.002643</c:v>
                </c:pt>
                <c:pt idx="116">
                  <c:v>1.0022009999999999</c:v>
                </c:pt>
                <c:pt idx="117">
                  <c:v>0.99770899999999996</c:v>
                </c:pt>
                <c:pt idx="118">
                  <c:v>1.00543</c:v>
                </c:pt>
                <c:pt idx="119">
                  <c:v>1.001862</c:v>
                </c:pt>
                <c:pt idx="120">
                  <c:v>0.99863100000000005</c:v>
                </c:pt>
                <c:pt idx="121">
                  <c:v>1.004559</c:v>
                </c:pt>
                <c:pt idx="122">
                  <c:v>0.99965499999999996</c:v>
                </c:pt>
                <c:pt idx="123">
                  <c:v>1.0030159999999999</c:v>
                </c:pt>
                <c:pt idx="124">
                  <c:v>1.0056210000000001</c:v>
                </c:pt>
                <c:pt idx="125">
                  <c:v>1.005007</c:v>
                </c:pt>
                <c:pt idx="126">
                  <c:v>0.99775800000000003</c:v>
                </c:pt>
                <c:pt idx="127">
                  <c:v>0.99877899999999997</c:v>
                </c:pt>
                <c:pt idx="128">
                  <c:v>0.99712699999999999</c:v>
                </c:pt>
                <c:pt idx="129">
                  <c:v>1.0093749999999999</c:v>
                </c:pt>
                <c:pt idx="130">
                  <c:v>1.001819</c:v>
                </c:pt>
                <c:pt idx="131">
                  <c:v>0.99512100000000003</c:v>
                </c:pt>
                <c:pt idx="132">
                  <c:v>1.000092</c:v>
                </c:pt>
                <c:pt idx="133">
                  <c:v>1.0009140000000001</c:v>
                </c:pt>
                <c:pt idx="134">
                  <c:v>0.99971200000000005</c:v>
                </c:pt>
                <c:pt idx="135">
                  <c:v>1.0065409999999999</c:v>
                </c:pt>
                <c:pt idx="136">
                  <c:v>0.99974300000000005</c:v>
                </c:pt>
                <c:pt idx="137">
                  <c:v>1.0021530000000001</c:v>
                </c:pt>
                <c:pt idx="138">
                  <c:v>1.0017910000000001</c:v>
                </c:pt>
                <c:pt idx="139">
                  <c:v>0.99510100000000001</c:v>
                </c:pt>
                <c:pt idx="140">
                  <c:v>1.0020009999999999</c:v>
                </c:pt>
                <c:pt idx="141">
                  <c:v>1.00274</c:v>
                </c:pt>
                <c:pt idx="142">
                  <c:v>0.99273900000000004</c:v>
                </c:pt>
                <c:pt idx="143">
                  <c:v>0.99983</c:v>
                </c:pt>
                <c:pt idx="144">
                  <c:v>0.988653</c:v>
                </c:pt>
                <c:pt idx="145">
                  <c:v>0.96595900000000001</c:v>
                </c:pt>
                <c:pt idx="146">
                  <c:v>0.96210700000000005</c:v>
                </c:pt>
                <c:pt idx="147">
                  <c:v>0.97977400000000003</c:v>
                </c:pt>
                <c:pt idx="148">
                  <c:v>0.97065299999999999</c:v>
                </c:pt>
                <c:pt idx="149">
                  <c:v>0.97947499999999998</c:v>
                </c:pt>
                <c:pt idx="150">
                  <c:v>0.984734</c:v>
                </c:pt>
                <c:pt idx="151">
                  <c:v>0.99642799999999998</c:v>
                </c:pt>
                <c:pt idx="152">
                  <c:v>0.99752300000000005</c:v>
                </c:pt>
                <c:pt idx="153">
                  <c:v>1.0069589999999999</c:v>
                </c:pt>
                <c:pt idx="154">
                  <c:v>0.99966299999999997</c:v>
                </c:pt>
                <c:pt idx="155">
                  <c:v>1.003903</c:v>
                </c:pt>
                <c:pt idx="156">
                  <c:v>1.006958</c:v>
                </c:pt>
                <c:pt idx="157">
                  <c:v>0.986236</c:v>
                </c:pt>
                <c:pt idx="158">
                  <c:v>1.0046330000000001</c:v>
                </c:pt>
                <c:pt idx="159">
                  <c:v>0.99996300000000005</c:v>
                </c:pt>
                <c:pt idx="160">
                  <c:v>1.005676</c:v>
                </c:pt>
                <c:pt idx="161">
                  <c:v>0.99760700000000002</c:v>
                </c:pt>
                <c:pt idx="162">
                  <c:v>1.003331</c:v>
                </c:pt>
                <c:pt idx="163">
                  <c:v>1.002362</c:v>
                </c:pt>
                <c:pt idx="164">
                  <c:v>1.0051509999999999</c:v>
                </c:pt>
                <c:pt idx="165">
                  <c:v>0.99590199999999995</c:v>
                </c:pt>
                <c:pt idx="166">
                  <c:v>1.0050049999999999</c:v>
                </c:pt>
                <c:pt idx="167">
                  <c:v>0.99577899999999997</c:v>
                </c:pt>
                <c:pt idx="168">
                  <c:v>1.00484</c:v>
                </c:pt>
                <c:pt idx="169">
                  <c:v>1.004678</c:v>
                </c:pt>
                <c:pt idx="170">
                  <c:v>1.019827</c:v>
                </c:pt>
                <c:pt idx="171">
                  <c:v>1.0015289999999999</c:v>
                </c:pt>
                <c:pt idx="172">
                  <c:v>1.0024219999999999</c:v>
                </c:pt>
                <c:pt idx="173">
                  <c:v>1.0020960000000001</c:v>
                </c:pt>
                <c:pt idx="174">
                  <c:v>1.0040119999999999</c:v>
                </c:pt>
                <c:pt idx="175">
                  <c:v>0.99071699999999996</c:v>
                </c:pt>
                <c:pt idx="176">
                  <c:v>1.0020880000000001</c:v>
                </c:pt>
                <c:pt idx="177">
                  <c:v>1.006348</c:v>
                </c:pt>
                <c:pt idx="178">
                  <c:v>1.00566</c:v>
                </c:pt>
                <c:pt idx="179">
                  <c:v>1.000434</c:v>
                </c:pt>
                <c:pt idx="180">
                  <c:v>0.99529599999999996</c:v>
                </c:pt>
                <c:pt idx="181">
                  <c:v>0.99856999999999996</c:v>
                </c:pt>
                <c:pt idx="182">
                  <c:v>0.99677000000000004</c:v>
                </c:pt>
                <c:pt idx="183">
                  <c:v>1.006488</c:v>
                </c:pt>
                <c:pt idx="184">
                  <c:v>0.99893500000000002</c:v>
                </c:pt>
                <c:pt idx="185">
                  <c:v>0.99835099999999999</c:v>
                </c:pt>
                <c:pt idx="186">
                  <c:v>1.004731</c:v>
                </c:pt>
                <c:pt idx="187">
                  <c:v>0.99744699999999997</c:v>
                </c:pt>
                <c:pt idx="188">
                  <c:v>0.99945600000000001</c:v>
                </c:pt>
                <c:pt idx="189">
                  <c:v>1.0115069999999999</c:v>
                </c:pt>
                <c:pt idx="190">
                  <c:v>1.0031080000000001</c:v>
                </c:pt>
                <c:pt idx="191">
                  <c:v>1.005044</c:v>
                </c:pt>
                <c:pt idx="192">
                  <c:v>0.99187800000000004</c:v>
                </c:pt>
                <c:pt idx="193">
                  <c:v>1.0002390000000001</c:v>
                </c:pt>
                <c:pt idx="194">
                  <c:v>0.99893100000000001</c:v>
                </c:pt>
                <c:pt idx="195">
                  <c:v>1.0020279999999999</c:v>
                </c:pt>
                <c:pt idx="196">
                  <c:v>1.0003899999999999</c:v>
                </c:pt>
                <c:pt idx="197">
                  <c:v>0.99710200000000004</c:v>
                </c:pt>
                <c:pt idx="198">
                  <c:v>0.99926599999999999</c:v>
                </c:pt>
                <c:pt idx="199">
                  <c:v>0.99903900000000001</c:v>
                </c:pt>
                <c:pt idx="200">
                  <c:v>1.0039419999999999</c:v>
                </c:pt>
                <c:pt idx="201">
                  <c:v>1.000359</c:v>
                </c:pt>
                <c:pt idx="202">
                  <c:v>1.018761</c:v>
                </c:pt>
                <c:pt idx="203">
                  <c:v>0.99800999999999995</c:v>
                </c:pt>
                <c:pt idx="204">
                  <c:v>1.006845</c:v>
                </c:pt>
                <c:pt idx="205">
                  <c:v>1.0011909999999999</c:v>
                </c:pt>
                <c:pt idx="206">
                  <c:v>1.0046310000000001</c:v>
                </c:pt>
                <c:pt idx="207">
                  <c:v>1.003684</c:v>
                </c:pt>
                <c:pt idx="208">
                  <c:v>0.999085</c:v>
                </c:pt>
                <c:pt idx="209">
                  <c:v>0.99873400000000001</c:v>
                </c:pt>
                <c:pt idx="210">
                  <c:v>0.99708399999999997</c:v>
                </c:pt>
                <c:pt idx="211">
                  <c:v>1.0052369999999999</c:v>
                </c:pt>
                <c:pt idx="212">
                  <c:v>1.0038469999999999</c:v>
                </c:pt>
                <c:pt idx="213">
                  <c:v>1.006729</c:v>
                </c:pt>
                <c:pt idx="214">
                  <c:v>1.015293</c:v>
                </c:pt>
                <c:pt idx="215">
                  <c:v>0.99533499999999997</c:v>
                </c:pt>
                <c:pt idx="216">
                  <c:v>0.99413700000000005</c:v>
                </c:pt>
                <c:pt idx="217">
                  <c:v>1.011709</c:v>
                </c:pt>
                <c:pt idx="218">
                  <c:v>1.0089790000000001</c:v>
                </c:pt>
                <c:pt idx="219">
                  <c:v>1.002445</c:v>
                </c:pt>
                <c:pt idx="220">
                  <c:v>1.0005740000000001</c:v>
                </c:pt>
                <c:pt idx="221">
                  <c:v>1.003131</c:v>
                </c:pt>
                <c:pt idx="222">
                  <c:v>1.0122739999999999</c:v>
                </c:pt>
                <c:pt idx="223">
                  <c:v>1.0069360000000001</c:v>
                </c:pt>
                <c:pt idx="224">
                  <c:v>1.003433</c:v>
                </c:pt>
                <c:pt idx="225">
                  <c:v>1.005725</c:v>
                </c:pt>
                <c:pt idx="226">
                  <c:v>0.99991799999999997</c:v>
                </c:pt>
                <c:pt idx="227">
                  <c:v>0.99788699999999997</c:v>
                </c:pt>
                <c:pt idx="228">
                  <c:v>1.0197179999999999</c:v>
                </c:pt>
                <c:pt idx="229">
                  <c:v>1.0036890000000001</c:v>
                </c:pt>
                <c:pt idx="230">
                  <c:v>0.99571399999999999</c:v>
                </c:pt>
                <c:pt idx="231">
                  <c:v>1.0011099999999999</c:v>
                </c:pt>
                <c:pt idx="232">
                  <c:v>1.0036769999999999</c:v>
                </c:pt>
                <c:pt idx="233">
                  <c:v>0.99506099999999997</c:v>
                </c:pt>
                <c:pt idx="234">
                  <c:v>1.0070380000000001</c:v>
                </c:pt>
                <c:pt idx="235">
                  <c:v>1.0088889999999999</c:v>
                </c:pt>
                <c:pt idx="236">
                  <c:v>1.0090030000000001</c:v>
                </c:pt>
                <c:pt idx="237">
                  <c:v>1.00536</c:v>
                </c:pt>
                <c:pt idx="238">
                  <c:v>1.007131</c:v>
                </c:pt>
                <c:pt idx="239">
                  <c:v>1.010729</c:v>
                </c:pt>
                <c:pt idx="240">
                  <c:v>1.0028589999999999</c:v>
                </c:pt>
                <c:pt idx="241">
                  <c:v>1.0011650000000001</c:v>
                </c:pt>
                <c:pt idx="242">
                  <c:v>0.99985100000000005</c:v>
                </c:pt>
                <c:pt idx="243">
                  <c:v>0.98921999999999999</c:v>
                </c:pt>
                <c:pt idx="244">
                  <c:v>0.99856</c:v>
                </c:pt>
                <c:pt idx="245">
                  <c:v>0.99595699999999998</c:v>
                </c:pt>
                <c:pt idx="246">
                  <c:v>1.00417</c:v>
                </c:pt>
                <c:pt idx="247">
                  <c:v>0.99757499999999999</c:v>
                </c:pt>
                <c:pt idx="248">
                  <c:v>1.0040560000000001</c:v>
                </c:pt>
                <c:pt idx="249">
                  <c:v>1.009628</c:v>
                </c:pt>
                <c:pt idx="250">
                  <c:v>1.022605</c:v>
                </c:pt>
                <c:pt idx="251">
                  <c:v>1.023317</c:v>
                </c:pt>
                <c:pt idx="252">
                  <c:v>1.0026619999999999</c:v>
                </c:pt>
                <c:pt idx="253">
                  <c:v>1.017663</c:v>
                </c:pt>
                <c:pt idx="254">
                  <c:v>0.99551599999999996</c:v>
                </c:pt>
                <c:pt idx="255">
                  <c:v>1.0125459999999999</c:v>
                </c:pt>
                <c:pt idx="256">
                  <c:v>1.0282990000000001</c:v>
                </c:pt>
                <c:pt idx="257">
                  <c:v>1.027795</c:v>
                </c:pt>
                <c:pt idx="258">
                  <c:v>1.0391619999999999</c:v>
                </c:pt>
                <c:pt idx="259">
                  <c:v>1.028497</c:v>
                </c:pt>
                <c:pt idx="260">
                  <c:v>1.01986</c:v>
                </c:pt>
                <c:pt idx="261">
                  <c:v>1.0148889999999999</c:v>
                </c:pt>
                <c:pt idx="262">
                  <c:v>0.99994400000000006</c:v>
                </c:pt>
                <c:pt idx="263">
                  <c:v>1.0122009999999999</c:v>
                </c:pt>
                <c:pt idx="264">
                  <c:v>0.99948800000000004</c:v>
                </c:pt>
                <c:pt idx="265">
                  <c:v>1.000588</c:v>
                </c:pt>
                <c:pt idx="266">
                  <c:v>1.010426</c:v>
                </c:pt>
                <c:pt idx="267">
                  <c:v>1.007768</c:v>
                </c:pt>
                <c:pt idx="268">
                  <c:v>0.99743400000000004</c:v>
                </c:pt>
                <c:pt idx="269">
                  <c:v>1.017112</c:v>
                </c:pt>
                <c:pt idx="270">
                  <c:v>1.0010749999999999</c:v>
                </c:pt>
                <c:pt idx="271">
                  <c:v>1.011771</c:v>
                </c:pt>
                <c:pt idx="272">
                  <c:v>0.97734299999999996</c:v>
                </c:pt>
                <c:pt idx="273">
                  <c:v>1.0067390000000001</c:v>
                </c:pt>
                <c:pt idx="274">
                  <c:v>1.005816</c:v>
                </c:pt>
                <c:pt idx="275">
                  <c:v>1.0168649999999999</c:v>
                </c:pt>
                <c:pt idx="276">
                  <c:v>0.99076500000000001</c:v>
                </c:pt>
                <c:pt idx="277">
                  <c:v>1.0080180000000001</c:v>
                </c:pt>
                <c:pt idx="278">
                  <c:v>1.0144880000000001</c:v>
                </c:pt>
                <c:pt idx="279">
                  <c:v>1.0032490000000001</c:v>
                </c:pt>
                <c:pt idx="280">
                  <c:v>0.99619599999999997</c:v>
                </c:pt>
                <c:pt idx="281">
                  <c:v>1.012974</c:v>
                </c:pt>
                <c:pt idx="282">
                  <c:v>1.00545</c:v>
                </c:pt>
                <c:pt idx="283">
                  <c:v>1.018777</c:v>
                </c:pt>
                <c:pt idx="284">
                  <c:v>1.0040690000000001</c:v>
                </c:pt>
                <c:pt idx="285">
                  <c:v>0.99317200000000005</c:v>
                </c:pt>
                <c:pt idx="286">
                  <c:v>0.980931</c:v>
                </c:pt>
                <c:pt idx="287">
                  <c:v>1.0052490000000001</c:v>
                </c:pt>
                <c:pt idx="288">
                  <c:v>1.0039290000000001</c:v>
                </c:pt>
                <c:pt idx="289">
                  <c:v>0.99601700000000004</c:v>
                </c:pt>
                <c:pt idx="290">
                  <c:v>1.0076320000000001</c:v>
                </c:pt>
                <c:pt idx="291">
                  <c:v>1.0084109999999999</c:v>
                </c:pt>
                <c:pt idx="292">
                  <c:v>1.0046010000000001</c:v>
                </c:pt>
                <c:pt idx="293">
                  <c:v>0.99311899999999997</c:v>
                </c:pt>
                <c:pt idx="294">
                  <c:v>0.99820399999999998</c:v>
                </c:pt>
                <c:pt idx="295">
                  <c:v>1.023099</c:v>
                </c:pt>
                <c:pt idx="296">
                  <c:v>1.0024029999999999</c:v>
                </c:pt>
                <c:pt idx="297">
                  <c:v>1.0002340000000001</c:v>
                </c:pt>
                <c:pt idx="298">
                  <c:v>1.004934</c:v>
                </c:pt>
                <c:pt idx="299">
                  <c:v>1.004645</c:v>
                </c:pt>
                <c:pt idx="300">
                  <c:v>0.99825299999999995</c:v>
                </c:pt>
                <c:pt idx="301">
                  <c:v>0.99766699999999997</c:v>
                </c:pt>
                <c:pt idx="302">
                  <c:v>1.009166</c:v>
                </c:pt>
                <c:pt idx="303">
                  <c:v>1.00126</c:v>
                </c:pt>
                <c:pt idx="304">
                  <c:v>1.009315</c:v>
                </c:pt>
                <c:pt idx="305">
                  <c:v>0.99882800000000005</c:v>
                </c:pt>
                <c:pt idx="306">
                  <c:v>1.00596</c:v>
                </c:pt>
                <c:pt idx="307">
                  <c:v>0.99617299999999998</c:v>
                </c:pt>
                <c:pt idx="308">
                  <c:v>1.000181</c:v>
                </c:pt>
                <c:pt idx="309">
                  <c:v>0.99741100000000005</c:v>
                </c:pt>
                <c:pt idx="310">
                  <c:v>0.99304499999999996</c:v>
                </c:pt>
                <c:pt idx="311">
                  <c:v>0.99538000000000004</c:v>
                </c:pt>
                <c:pt idx="312">
                  <c:v>1.0029239999999999</c:v>
                </c:pt>
                <c:pt idx="313">
                  <c:v>1.007933</c:v>
                </c:pt>
                <c:pt idx="314">
                  <c:v>1.0151129999999999</c:v>
                </c:pt>
                <c:pt idx="315">
                  <c:v>1.004769</c:v>
                </c:pt>
                <c:pt idx="316">
                  <c:v>1.001104</c:v>
                </c:pt>
                <c:pt idx="317">
                  <c:v>0.99811700000000003</c:v>
                </c:pt>
                <c:pt idx="318">
                  <c:v>1.0027870000000001</c:v>
                </c:pt>
                <c:pt idx="319">
                  <c:v>1.002815</c:v>
                </c:pt>
                <c:pt idx="320">
                  <c:v>0.99748599999999998</c:v>
                </c:pt>
                <c:pt idx="321">
                  <c:v>1.001317</c:v>
                </c:pt>
                <c:pt idx="322">
                  <c:v>0.99800800000000001</c:v>
                </c:pt>
                <c:pt idx="323">
                  <c:v>0.99897400000000003</c:v>
                </c:pt>
                <c:pt idx="324">
                  <c:v>1.000108</c:v>
                </c:pt>
                <c:pt idx="325">
                  <c:v>0.99470000000000003</c:v>
                </c:pt>
                <c:pt idx="326">
                  <c:v>0.99704400000000004</c:v>
                </c:pt>
                <c:pt idx="327">
                  <c:v>0.99941999999999998</c:v>
                </c:pt>
                <c:pt idx="328">
                  <c:v>1.02294</c:v>
                </c:pt>
                <c:pt idx="329">
                  <c:v>0.99956599999999995</c:v>
                </c:pt>
                <c:pt idx="330">
                  <c:v>1.0010650000000001</c:v>
                </c:pt>
                <c:pt idx="331">
                  <c:v>0.99419400000000002</c:v>
                </c:pt>
                <c:pt idx="332">
                  <c:v>0.98940300000000003</c:v>
                </c:pt>
                <c:pt idx="333">
                  <c:v>0.99760700000000002</c:v>
                </c:pt>
                <c:pt idx="334">
                  <c:v>0.99867799999999995</c:v>
                </c:pt>
                <c:pt idx="335">
                  <c:v>0.99917900000000004</c:v>
                </c:pt>
                <c:pt idx="336">
                  <c:v>0.99841500000000005</c:v>
                </c:pt>
                <c:pt idx="337">
                  <c:v>0.99738000000000004</c:v>
                </c:pt>
                <c:pt idx="338">
                  <c:v>0.99846100000000004</c:v>
                </c:pt>
                <c:pt idx="339">
                  <c:v>0.99713300000000005</c:v>
                </c:pt>
                <c:pt idx="340">
                  <c:v>0.99877199999999999</c:v>
                </c:pt>
                <c:pt idx="341">
                  <c:v>0.999081</c:v>
                </c:pt>
                <c:pt idx="342">
                  <c:v>1.0085230000000001</c:v>
                </c:pt>
                <c:pt idx="343">
                  <c:v>0.99875899999999995</c:v>
                </c:pt>
                <c:pt idx="344">
                  <c:v>1.0008079999999999</c:v>
                </c:pt>
                <c:pt idx="345">
                  <c:v>0.99716899999999997</c:v>
                </c:pt>
                <c:pt idx="346">
                  <c:v>1.0115959999999999</c:v>
                </c:pt>
                <c:pt idx="347">
                  <c:v>0.99910699999999997</c:v>
                </c:pt>
                <c:pt idx="348">
                  <c:v>0.99789499999999998</c:v>
                </c:pt>
                <c:pt idx="349">
                  <c:v>0.99460999999999999</c:v>
                </c:pt>
                <c:pt idx="350">
                  <c:v>0.99405600000000005</c:v>
                </c:pt>
                <c:pt idx="351">
                  <c:v>1.001652</c:v>
                </c:pt>
                <c:pt idx="352">
                  <c:v>1.0006999999999999</c:v>
                </c:pt>
                <c:pt idx="353">
                  <c:v>0.99990699999999999</c:v>
                </c:pt>
                <c:pt idx="354">
                  <c:v>0.99823799999999996</c:v>
                </c:pt>
                <c:pt idx="355">
                  <c:v>1.002429</c:v>
                </c:pt>
                <c:pt idx="356">
                  <c:v>0.99826499999999996</c:v>
                </c:pt>
                <c:pt idx="357">
                  <c:v>0.99800599999999995</c:v>
                </c:pt>
                <c:pt idx="358">
                  <c:v>1.010065</c:v>
                </c:pt>
                <c:pt idx="359">
                  <c:v>1.006902</c:v>
                </c:pt>
                <c:pt idx="360">
                  <c:v>1.0000359999999999</c:v>
                </c:pt>
                <c:pt idx="361">
                  <c:v>1.001484</c:v>
                </c:pt>
                <c:pt idx="362">
                  <c:v>1.013493</c:v>
                </c:pt>
                <c:pt idx="363">
                  <c:v>0.99868599999999996</c:v>
                </c:pt>
                <c:pt idx="364">
                  <c:v>1.002022</c:v>
                </c:pt>
                <c:pt idx="365">
                  <c:v>0.99993699999999996</c:v>
                </c:pt>
                <c:pt idx="366">
                  <c:v>1.0001960000000001</c:v>
                </c:pt>
                <c:pt idx="367">
                  <c:v>0.99903600000000004</c:v>
                </c:pt>
                <c:pt idx="368">
                  <c:v>0.99978699999999998</c:v>
                </c:pt>
                <c:pt idx="369">
                  <c:v>0.998529</c:v>
                </c:pt>
                <c:pt idx="370">
                  <c:v>1.0030730000000001</c:v>
                </c:pt>
                <c:pt idx="371">
                  <c:v>1.0003759999999999</c:v>
                </c:pt>
                <c:pt idx="372">
                  <c:v>0.967337</c:v>
                </c:pt>
                <c:pt idx="373">
                  <c:v>1.0018130000000001</c:v>
                </c:pt>
                <c:pt idx="374">
                  <c:v>0.99938499999999997</c:v>
                </c:pt>
                <c:pt idx="375">
                  <c:v>1.0121020000000001</c:v>
                </c:pt>
                <c:pt idx="376">
                  <c:v>1.0041469999999999</c:v>
                </c:pt>
                <c:pt idx="377">
                  <c:v>1.003115</c:v>
                </c:pt>
                <c:pt idx="378">
                  <c:v>0.99943400000000004</c:v>
                </c:pt>
                <c:pt idx="379">
                  <c:v>1.0002770000000001</c:v>
                </c:pt>
                <c:pt idx="380">
                  <c:v>1.0002770000000001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09D-41AE-A142-6BAA614449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1000544"/>
        <c:axId val="100999712"/>
      </c:lineChart>
      <c:catAx>
        <c:axId val="10100054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AR"/>
          </a:p>
        </c:txPr>
        <c:crossAx val="100999712"/>
        <c:crosses val="autoZero"/>
        <c:auto val="1"/>
        <c:lblAlgn val="ctr"/>
        <c:lblOffset val="100"/>
        <c:noMultiLvlLbl val="0"/>
      </c:catAx>
      <c:valAx>
        <c:axId val="100999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AR"/>
          </a:p>
        </c:txPr>
        <c:crossAx val="1010005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A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/>
          <a:lstStyle/>
          <a:p>
            <a:pPr lvl="0">
              <a:defRPr sz="1600" b="0">
                <a:solidFill>
                  <a:srgbClr val="757575"/>
                </a:solidFill>
                <a:latin typeface="+mn-lt"/>
              </a:defRPr>
            </a:pPr>
            <a:r>
              <a:rPr lang="en-US" sz="1600" b="0">
                <a:solidFill>
                  <a:srgbClr val="757575"/>
                </a:solidFill>
                <a:latin typeface="+mn-lt"/>
              </a:rPr>
              <a:t>30d cumulative burn/mint vs. 30d Luna return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>
              <a:noFill/>
            </a:ln>
          </c:spPr>
          <c:marker>
            <c:symbol val="circle"/>
            <c:size val="2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trendline>
            <c:spPr>
              <a:ln w="19050">
                <a:solidFill>
                  <a:srgbClr val="000000"/>
                </a:solidFill>
              </a:ln>
            </c:spPr>
            <c:trendlineType val="linear"/>
            <c:dispRSqr val="1"/>
            <c:dispEq val="0"/>
            <c:trendlineLbl>
              <c:layout>
                <c:manualLayout>
                  <c:x val="-0.30651461067366581"/>
                  <c:y val="-0.43520512766092917"/>
                </c:manualLayout>
              </c:layout>
              <c:numFmt formatCode="General" sourceLinked="0"/>
            </c:trendlineLbl>
          </c:trendline>
          <c:xVal>
            <c:numRef>
              <c:f>POST!$N$4:$N$299</c:f>
              <c:numCache>
                <c:formatCode>#,##0</c:formatCode>
                <c:ptCount val="296"/>
                <c:pt idx="0">
                  <c:v>-4058779.2478610771</c:v>
                </c:pt>
                <c:pt idx="1">
                  <c:v>-4036108.378999854</c:v>
                </c:pt>
                <c:pt idx="2">
                  <c:v>-4350806.4546360541</c:v>
                </c:pt>
                <c:pt idx="3">
                  <c:v>-4718848.1135421498</c:v>
                </c:pt>
                <c:pt idx="4">
                  <c:v>-4936186.830862483</c:v>
                </c:pt>
                <c:pt idx="5">
                  <c:v>-4849498.8394549731</c:v>
                </c:pt>
                <c:pt idx="6">
                  <c:v>-5653252.0402270127</c:v>
                </c:pt>
                <c:pt idx="7">
                  <c:v>-6442999.8719901592</c:v>
                </c:pt>
                <c:pt idx="8">
                  <c:v>-6918980.9237365574</c:v>
                </c:pt>
                <c:pt idx="9">
                  <c:v>-6796015.4410386067</c:v>
                </c:pt>
                <c:pt idx="10">
                  <c:v>-6749090.9214330213</c:v>
                </c:pt>
                <c:pt idx="11">
                  <c:v>-6808802.1810291428</c:v>
                </c:pt>
                <c:pt idx="12">
                  <c:v>-6802846.7722336026</c:v>
                </c:pt>
                <c:pt idx="13">
                  <c:v>-7040997.0920401551</c:v>
                </c:pt>
                <c:pt idx="14">
                  <c:v>-6957783.8556202389</c:v>
                </c:pt>
                <c:pt idx="15">
                  <c:v>-7417042.184219365</c:v>
                </c:pt>
                <c:pt idx="16">
                  <c:v>-8056495.6350877406</c:v>
                </c:pt>
                <c:pt idx="17">
                  <c:v>-8681711.9273433313</c:v>
                </c:pt>
                <c:pt idx="18">
                  <c:v>-9145811.7141608298</c:v>
                </c:pt>
                <c:pt idx="19">
                  <c:v>-8769245.2440704107</c:v>
                </c:pt>
                <c:pt idx="20">
                  <c:v>-8989414.2996756155</c:v>
                </c:pt>
                <c:pt idx="21">
                  <c:v>-9481309.6093857251</c:v>
                </c:pt>
                <c:pt idx="22">
                  <c:v>-9946370.2257877104</c:v>
                </c:pt>
                <c:pt idx="23">
                  <c:v>-10049504.392330067</c:v>
                </c:pt>
                <c:pt idx="24">
                  <c:v>-10151494.335705908</c:v>
                </c:pt>
                <c:pt idx="25">
                  <c:v>-9711883.9902934898</c:v>
                </c:pt>
                <c:pt idx="26">
                  <c:v>-10979195.850285489</c:v>
                </c:pt>
                <c:pt idx="27">
                  <c:v>-10744444.859802464</c:v>
                </c:pt>
                <c:pt idx="28">
                  <c:v>-11945290.875669809</c:v>
                </c:pt>
                <c:pt idx="29">
                  <c:v>-12178244.85503111</c:v>
                </c:pt>
                <c:pt idx="30">
                  <c:v>-12771174.845148172</c:v>
                </c:pt>
                <c:pt idx="31">
                  <c:v>-14338245.85383003</c:v>
                </c:pt>
                <c:pt idx="32">
                  <c:v>-15239705.139516568</c:v>
                </c:pt>
                <c:pt idx="33">
                  <c:v>-14788542.388391951</c:v>
                </c:pt>
                <c:pt idx="34">
                  <c:v>-14829478.019998306</c:v>
                </c:pt>
                <c:pt idx="35">
                  <c:v>-14664586.309648311</c:v>
                </c:pt>
                <c:pt idx="36">
                  <c:v>-14497738.944086835</c:v>
                </c:pt>
                <c:pt idx="37">
                  <c:v>-14330970.639766553</c:v>
                </c:pt>
                <c:pt idx="38">
                  <c:v>-13698430.883620454</c:v>
                </c:pt>
                <c:pt idx="39">
                  <c:v>-14928704.847819367</c:v>
                </c:pt>
                <c:pt idx="40">
                  <c:v>-14647843.763501411</c:v>
                </c:pt>
                <c:pt idx="41">
                  <c:v>-14430009.41257604</c:v>
                </c:pt>
                <c:pt idx="42">
                  <c:v>-15015674.190725608</c:v>
                </c:pt>
                <c:pt idx="43">
                  <c:v>-14758436.493640261</c:v>
                </c:pt>
                <c:pt idx="44">
                  <c:v>-14780891.138471378</c:v>
                </c:pt>
                <c:pt idx="45">
                  <c:v>-14253875.934094986</c:v>
                </c:pt>
                <c:pt idx="46">
                  <c:v>-14612319.002242876</c:v>
                </c:pt>
                <c:pt idx="47">
                  <c:v>-13909168.209688237</c:v>
                </c:pt>
                <c:pt idx="48">
                  <c:v>-13530252.21677977</c:v>
                </c:pt>
                <c:pt idx="49">
                  <c:v>-13451413.356206369</c:v>
                </c:pt>
                <c:pt idx="50">
                  <c:v>-13844368.08685931</c:v>
                </c:pt>
                <c:pt idx="51">
                  <c:v>-13807056.11647357</c:v>
                </c:pt>
                <c:pt idx="52">
                  <c:v>-12904968.697340125</c:v>
                </c:pt>
                <c:pt idx="53">
                  <c:v>-13516912.580626914</c:v>
                </c:pt>
                <c:pt idx="54">
                  <c:v>-12805772.804026017</c:v>
                </c:pt>
                <c:pt idx="55">
                  <c:v>-12955880.78570712</c:v>
                </c:pt>
                <c:pt idx="56">
                  <c:v>-12024599.170970742</c:v>
                </c:pt>
                <c:pt idx="57">
                  <c:v>-13156104.467885334</c:v>
                </c:pt>
                <c:pt idx="58">
                  <c:v>-11659449.081684588</c:v>
                </c:pt>
                <c:pt idx="59">
                  <c:v>-10480561.728253882</c:v>
                </c:pt>
                <c:pt idx="60">
                  <c:v>-11283581.974225102</c:v>
                </c:pt>
                <c:pt idx="61">
                  <c:v>-8780522.1331104692</c:v>
                </c:pt>
                <c:pt idx="62">
                  <c:v>-7643970.4466587566</c:v>
                </c:pt>
                <c:pt idx="63">
                  <c:v>-9985152.389156688</c:v>
                </c:pt>
                <c:pt idx="64">
                  <c:v>-9103917.2350207567</c:v>
                </c:pt>
                <c:pt idx="65">
                  <c:v>-19491703.669571646</c:v>
                </c:pt>
                <c:pt idx="66">
                  <c:v>-18338290.806709606</c:v>
                </c:pt>
                <c:pt idx="67">
                  <c:v>-17943037.95535728</c:v>
                </c:pt>
                <c:pt idx="68">
                  <c:v>-17881407.250590637</c:v>
                </c:pt>
                <c:pt idx="69">
                  <c:v>-17241226.787985444</c:v>
                </c:pt>
                <c:pt idx="70">
                  <c:v>-16751492.45987328</c:v>
                </c:pt>
                <c:pt idx="71">
                  <c:v>-17310336.344798524</c:v>
                </c:pt>
                <c:pt idx="72">
                  <c:v>-16276110.117463969</c:v>
                </c:pt>
                <c:pt idx="73">
                  <c:v>-16615838.044972533</c:v>
                </c:pt>
                <c:pt idx="74">
                  <c:v>-16417031.48401002</c:v>
                </c:pt>
                <c:pt idx="75">
                  <c:v>-16520673.065131428</c:v>
                </c:pt>
                <c:pt idx="76">
                  <c:v>-16265458.463905003</c:v>
                </c:pt>
                <c:pt idx="77">
                  <c:v>-19215456.272344474</c:v>
                </c:pt>
                <c:pt idx="78">
                  <c:v>-18721484.214556407</c:v>
                </c:pt>
                <c:pt idx="79">
                  <c:v>-18568519.11321361</c:v>
                </c:pt>
                <c:pt idx="80">
                  <c:v>-18912375.857186232</c:v>
                </c:pt>
                <c:pt idx="81">
                  <c:v>-17689198.316315588</c:v>
                </c:pt>
                <c:pt idx="82">
                  <c:v>-19025403.055168658</c:v>
                </c:pt>
                <c:pt idx="83">
                  <c:v>-16730175.280580044</c:v>
                </c:pt>
                <c:pt idx="84">
                  <c:v>-17487684.194646146</c:v>
                </c:pt>
                <c:pt idx="85">
                  <c:v>-17020721.93715848</c:v>
                </c:pt>
                <c:pt idx="86">
                  <c:v>-17218197.223609652</c:v>
                </c:pt>
                <c:pt idx="87">
                  <c:v>-13451272.937245684</c:v>
                </c:pt>
                <c:pt idx="88">
                  <c:v>-16111324.944586786</c:v>
                </c:pt>
                <c:pt idx="89">
                  <c:v>-15090046.267094957</c:v>
                </c:pt>
                <c:pt idx="90">
                  <c:v>-13578446.229981553</c:v>
                </c:pt>
                <c:pt idx="91">
                  <c:v>-17497237.951782491</c:v>
                </c:pt>
                <c:pt idx="92">
                  <c:v>-16186010.837046908</c:v>
                </c:pt>
                <c:pt idx="93">
                  <c:v>-13625041.986122452</c:v>
                </c:pt>
                <c:pt idx="94">
                  <c:v>-14891388.388115428</c:v>
                </c:pt>
                <c:pt idx="95">
                  <c:v>-5133993.5948848892</c:v>
                </c:pt>
                <c:pt idx="96">
                  <c:v>-3197521.3274401161</c:v>
                </c:pt>
                <c:pt idx="97">
                  <c:v>-5975005.8423508797</c:v>
                </c:pt>
                <c:pt idx="98">
                  <c:v>-4002584.0443773577</c:v>
                </c:pt>
                <c:pt idx="99">
                  <c:v>-3531492.5402805693</c:v>
                </c:pt>
                <c:pt idx="100">
                  <c:v>-3268991.2086800034</c:v>
                </c:pt>
                <c:pt idx="101">
                  <c:v>-2968174.531477585</c:v>
                </c:pt>
                <c:pt idx="102">
                  <c:v>-2056442.5568633769</c:v>
                </c:pt>
                <c:pt idx="103">
                  <c:v>-301990.62833150756</c:v>
                </c:pt>
                <c:pt idx="104">
                  <c:v>205003.324488085</c:v>
                </c:pt>
                <c:pt idx="105">
                  <c:v>972764.44428049319</c:v>
                </c:pt>
                <c:pt idx="106">
                  <c:v>2591708.3259509858</c:v>
                </c:pt>
                <c:pt idx="107">
                  <c:v>6607129.6715339636</c:v>
                </c:pt>
                <c:pt idx="108">
                  <c:v>6876808.9489858849</c:v>
                </c:pt>
                <c:pt idx="109">
                  <c:v>7229254.573666811</c:v>
                </c:pt>
                <c:pt idx="110">
                  <c:v>10001227.177100312</c:v>
                </c:pt>
                <c:pt idx="111">
                  <c:v>9312905.9586748257</c:v>
                </c:pt>
                <c:pt idx="112">
                  <c:v>11215182.411615903</c:v>
                </c:pt>
                <c:pt idx="113">
                  <c:v>11949394.2147673</c:v>
                </c:pt>
                <c:pt idx="114">
                  <c:v>13454517.613899132</c:v>
                </c:pt>
                <c:pt idx="115">
                  <c:v>17783282.561898436</c:v>
                </c:pt>
                <c:pt idx="116">
                  <c:v>22847602.832106441</c:v>
                </c:pt>
                <c:pt idx="117">
                  <c:v>30452118.295987707</c:v>
                </c:pt>
                <c:pt idx="118">
                  <c:v>33514160.141768549</c:v>
                </c:pt>
                <c:pt idx="119">
                  <c:v>33948777.461482786</c:v>
                </c:pt>
                <c:pt idx="120">
                  <c:v>33807507.33870957</c:v>
                </c:pt>
                <c:pt idx="121">
                  <c:v>36152579.238915034</c:v>
                </c:pt>
                <c:pt idx="122">
                  <c:v>34810652.798634008</c:v>
                </c:pt>
                <c:pt idx="123">
                  <c:v>32608743.242592495</c:v>
                </c:pt>
                <c:pt idx="124">
                  <c:v>32941194.648579396</c:v>
                </c:pt>
                <c:pt idx="125">
                  <c:v>35012335.215638742</c:v>
                </c:pt>
                <c:pt idx="126">
                  <c:v>31613170.049259368</c:v>
                </c:pt>
                <c:pt idx="127">
                  <c:v>38149015.191738561</c:v>
                </c:pt>
                <c:pt idx="128">
                  <c:v>30911994.197561767</c:v>
                </c:pt>
                <c:pt idx="129">
                  <c:v>31120060.762015343</c:v>
                </c:pt>
                <c:pt idx="130">
                  <c:v>29998622.261631064</c:v>
                </c:pt>
                <c:pt idx="131">
                  <c:v>29712004.726743251</c:v>
                </c:pt>
                <c:pt idx="132">
                  <c:v>27983834.687363587</c:v>
                </c:pt>
                <c:pt idx="133">
                  <c:v>25767934.297974844</c:v>
                </c:pt>
                <c:pt idx="134">
                  <c:v>23844079.325563617</c:v>
                </c:pt>
                <c:pt idx="135">
                  <c:v>22425967.456819996</c:v>
                </c:pt>
                <c:pt idx="136">
                  <c:v>20997253.868524533</c:v>
                </c:pt>
                <c:pt idx="137">
                  <c:v>19302324.863796152</c:v>
                </c:pt>
                <c:pt idx="138">
                  <c:v>18880167.301359445</c:v>
                </c:pt>
                <c:pt idx="139">
                  <c:v>19379373.160082687</c:v>
                </c:pt>
                <c:pt idx="140">
                  <c:v>15193583.032375716</c:v>
                </c:pt>
                <c:pt idx="141">
                  <c:v>13901188.561928125</c:v>
                </c:pt>
                <c:pt idx="142">
                  <c:v>12190695.497964744</c:v>
                </c:pt>
                <c:pt idx="143">
                  <c:v>8008172.4367355853</c:v>
                </c:pt>
                <c:pt idx="144">
                  <c:v>6213995.026153014</c:v>
                </c:pt>
                <c:pt idx="145">
                  <c:v>1535525.8046291207</c:v>
                </c:pt>
                <c:pt idx="146">
                  <c:v>-2597058.155363909</c:v>
                </c:pt>
                <c:pt idx="147">
                  <c:v>-13762800.144281151</c:v>
                </c:pt>
                <c:pt idx="148">
                  <c:v>-15865628.808749313</c:v>
                </c:pt>
                <c:pt idx="149">
                  <c:v>-18453473.889635134</c:v>
                </c:pt>
                <c:pt idx="150">
                  <c:v>-19097231.679293308</c:v>
                </c:pt>
                <c:pt idx="151">
                  <c:v>-18900131.61709334</c:v>
                </c:pt>
                <c:pt idx="152">
                  <c:v>-20063135.050102826</c:v>
                </c:pt>
                <c:pt idx="153">
                  <c:v>-17300155.681759246</c:v>
                </c:pt>
                <c:pt idx="154">
                  <c:v>-18389481.635747533</c:v>
                </c:pt>
                <c:pt idx="155">
                  <c:v>-20229943.614009276</c:v>
                </c:pt>
                <c:pt idx="156">
                  <c:v>-19766594.344556112</c:v>
                </c:pt>
                <c:pt idx="157">
                  <c:v>-24037267.383762639</c:v>
                </c:pt>
                <c:pt idx="158">
                  <c:v>-19591499.720763605</c:v>
                </c:pt>
                <c:pt idx="159">
                  <c:v>-20227199.804654889</c:v>
                </c:pt>
                <c:pt idx="160">
                  <c:v>-20017332.962940447</c:v>
                </c:pt>
                <c:pt idx="161">
                  <c:v>-20293720.740291148</c:v>
                </c:pt>
                <c:pt idx="162">
                  <c:v>-20209910.216362309</c:v>
                </c:pt>
                <c:pt idx="163">
                  <c:v>-20129285.510777567</c:v>
                </c:pt>
                <c:pt idx="164">
                  <c:v>-19785856.935807656</c:v>
                </c:pt>
                <c:pt idx="165">
                  <c:v>-19701529.320860982</c:v>
                </c:pt>
                <c:pt idx="166">
                  <c:v>-19788345.935013987</c:v>
                </c:pt>
                <c:pt idx="167">
                  <c:v>-19139835.527604062</c:v>
                </c:pt>
                <c:pt idx="168">
                  <c:v>-20465777.591135908</c:v>
                </c:pt>
                <c:pt idx="169">
                  <c:v>-22969557.535213079</c:v>
                </c:pt>
                <c:pt idx="170">
                  <c:v>-22214831.748592507</c:v>
                </c:pt>
                <c:pt idx="171">
                  <c:v>-21960905.527358171</c:v>
                </c:pt>
                <c:pt idx="172">
                  <c:v>-22453177.103412773</c:v>
                </c:pt>
                <c:pt idx="173">
                  <c:v>-22404195.890473731</c:v>
                </c:pt>
                <c:pt idx="174">
                  <c:v>-23657347.392117891</c:v>
                </c:pt>
                <c:pt idx="175">
                  <c:v>-25765734.776485395</c:v>
                </c:pt>
                <c:pt idx="176">
                  <c:v>-27411191.009130646</c:v>
                </c:pt>
                <c:pt idx="177">
                  <c:v>-27680047.69446525</c:v>
                </c:pt>
                <c:pt idx="178">
                  <c:v>-27448530.460381031</c:v>
                </c:pt>
                <c:pt idx="179">
                  <c:v>-28790908.645310633</c:v>
                </c:pt>
                <c:pt idx="180">
                  <c:v>-29191985.412880596</c:v>
                </c:pt>
                <c:pt idx="181">
                  <c:v>-30073073.587185752</c:v>
                </c:pt>
                <c:pt idx="182">
                  <c:v>-30516874.125632763</c:v>
                </c:pt>
                <c:pt idx="183">
                  <c:v>-34536271.477161184</c:v>
                </c:pt>
                <c:pt idx="184">
                  <c:v>-36506907.885484882</c:v>
                </c:pt>
                <c:pt idx="185">
                  <c:v>-38585687.721404597</c:v>
                </c:pt>
                <c:pt idx="186">
                  <c:v>-40506932.354372136</c:v>
                </c:pt>
                <c:pt idx="187">
                  <c:v>-42089548.766628057</c:v>
                </c:pt>
                <c:pt idx="188">
                  <c:v>-44255190.291965201</c:v>
                </c:pt>
                <c:pt idx="189">
                  <c:v>-47149114.819506422</c:v>
                </c:pt>
                <c:pt idx="190">
                  <c:v>-50291969.372183233</c:v>
                </c:pt>
                <c:pt idx="191">
                  <c:v>-52782767.770375535</c:v>
                </c:pt>
                <c:pt idx="192">
                  <c:v>-55449674.714449979</c:v>
                </c:pt>
                <c:pt idx="193">
                  <c:v>-56073516.547292411</c:v>
                </c:pt>
                <c:pt idx="194">
                  <c:v>-56149609.914395213</c:v>
                </c:pt>
                <c:pt idx="195">
                  <c:v>-56762612.823111944</c:v>
                </c:pt>
                <c:pt idx="196">
                  <c:v>-57951772.616026044</c:v>
                </c:pt>
                <c:pt idx="197">
                  <c:v>-60864590.255850859</c:v>
                </c:pt>
                <c:pt idx="198">
                  <c:v>-62590670.618861355</c:v>
                </c:pt>
                <c:pt idx="199">
                  <c:v>-61253217.676620685</c:v>
                </c:pt>
                <c:pt idx="200">
                  <c:v>-61046126.223074615</c:v>
                </c:pt>
                <c:pt idx="201">
                  <c:v>-64205432.915226579</c:v>
                </c:pt>
                <c:pt idx="202">
                  <c:v>-66217254.410594851</c:v>
                </c:pt>
                <c:pt idx="203">
                  <c:v>-67986378.136390418</c:v>
                </c:pt>
                <c:pt idx="204">
                  <c:v>-70397329.468654901</c:v>
                </c:pt>
                <c:pt idx="205">
                  <c:v>-70983355.104934379</c:v>
                </c:pt>
                <c:pt idx="206">
                  <c:v>-70559080.425870851</c:v>
                </c:pt>
                <c:pt idx="207">
                  <c:v>-72427244.879815161</c:v>
                </c:pt>
                <c:pt idx="208">
                  <c:v>-74697956.187060967</c:v>
                </c:pt>
                <c:pt idx="209">
                  <c:v>-76221710.166421294</c:v>
                </c:pt>
                <c:pt idx="210">
                  <c:v>-77323360.521387756</c:v>
                </c:pt>
                <c:pt idx="211">
                  <c:v>-78339768.796374246</c:v>
                </c:pt>
                <c:pt idx="212">
                  <c:v>-79652450.50536187</c:v>
                </c:pt>
                <c:pt idx="213">
                  <c:v>-79377568.704747394</c:v>
                </c:pt>
                <c:pt idx="214">
                  <c:v>-79615053.595921427</c:v>
                </c:pt>
                <c:pt idx="215">
                  <c:v>-81611629.835325912</c:v>
                </c:pt>
                <c:pt idx="216">
                  <c:v>-85443942.130297318</c:v>
                </c:pt>
                <c:pt idx="217">
                  <c:v>-88559022.613667384</c:v>
                </c:pt>
                <c:pt idx="218">
                  <c:v>-90539987.30459629</c:v>
                </c:pt>
                <c:pt idx="219">
                  <c:v>-90007588.349661067</c:v>
                </c:pt>
                <c:pt idx="220">
                  <c:v>-89657442.742353767</c:v>
                </c:pt>
                <c:pt idx="221">
                  <c:v>-87805583.596576259</c:v>
                </c:pt>
                <c:pt idx="222">
                  <c:v>-84853771.493199199</c:v>
                </c:pt>
                <c:pt idx="223">
                  <c:v>-83567569.839096576</c:v>
                </c:pt>
                <c:pt idx="224">
                  <c:v>-82003716.958063617</c:v>
                </c:pt>
                <c:pt idx="225">
                  <c:v>-80989154.713010535</c:v>
                </c:pt>
                <c:pt idx="226">
                  <c:v>-78579231.522053137</c:v>
                </c:pt>
                <c:pt idx="227">
                  <c:v>-76045118.792448208</c:v>
                </c:pt>
                <c:pt idx="228">
                  <c:v>-72959720.214665413</c:v>
                </c:pt>
                <c:pt idx="229">
                  <c:v>-72512304.836391449</c:v>
                </c:pt>
                <c:pt idx="230">
                  <c:v>-71333058.249122009</c:v>
                </c:pt>
                <c:pt idx="231">
                  <c:v>-69143381.37277697</c:v>
                </c:pt>
                <c:pt idx="232">
                  <c:v>-66628683.1686178</c:v>
                </c:pt>
                <c:pt idx="233">
                  <c:v>-69547569.099467784</c:v>
                </c:pt>
                <c:pt idx="234">
                  <c:v>-66746714.716186263</c:v>
                </c:pt>
                <c:pt idx="235">
                  <c:v>-91782391.283078492</c:v>
                </c:pt>
                <c:pt idx="236">
                  <c:v>-92941480.245320395</c:v>
                </c:pt>
                <c:pt idx="237">
                  <c:v>-99212337.621256739</c:v>
                </c:pt>
                <c:pt idx="238">
                  <c:v>-104092373.85821424</c:v>
                </c:pt>
                <c:pt idx="239">
                  <c:v>-111886910.86916366</c:v>
                </c:pt>
                <c:pt idx="240">
                  <c:v>-112549755.17975079</c:v>
                </c:pt>
                <c:pt idx="241">
                  <c:v>-110265267.42588232</c:v>
                </c:pt>
                <c:pt idx="242">
                  <c:v>-107335931.85991186</c:v>
                </c:pt>
                <c:pt idx="243">
                  <c:v>-104092570.3018823</c:v>
                </c:pt>
                <c:pt idx="244">
                  <c:v>-100239044.12928076</c:v>
                </c:pt>
                <c:pt idx="245">
                  <c:v>-97643744.130177706</c:v>
                </c:pt>
                <c:pt idx="246">
                  <c:v>-91024191.512222633</c:v>
                </c:pt>
                <c:pt idx="247">
                  <c:v>-85343348.445170358</c:v>
                </c:pt>
                <c:pt idx="248">
                  <c:v>-92386340.063499346</c:v>
                </c:pt>
                <c:pt idx="249">
                  <c:v>-88330428.971841097</c:v>
                </c:pt>
                <c:pt idx="250">
                  <c:v>-85563297.45025827</c:v>
                </c:pt>
                <c:pt idx="251">
                  <c:v>-84825057.195168287</c:v>
                </c:pt>
                <c:pt idx="252">
                  <c:v>-86332610.270700663</c:v>
                </c:pt>
                <c:pt idx="253">
                  <c:v>-84294590.568927705</c:v>
                </c:pt>
                <c:pt idx="254">
                  <c:v>-84356830.015947163</c:v>
                </c:pt>
                <c:pt idx="255">
                  <c:v>-86299356.948393136</c:v>
                </c:pt>
                <c:pt idx="256">
                  <c:v>-83361231.423569098</c:v>
                </c:pt>
                <c:pt idx="257">
                  <c:v>-90834939.876064301</c:v>
                </c:pt>
                <c:pt idx="258">
                  <c:v>-89881514.854598746</c:v>
                </c:pt>
                <c:pt idx="259">
                  <c:v>-90629289.988671318</c:v>
                </c:pt>
                <c:pt idx="260">
                  <c:v>-91419529.788622335</c:v>
                </c:pt>
                <c:pt idx="261">
                  <c:v>-101763824.81895043</c:v>
                </c:pt>
                <c:pt idx="262">
                  <c:v>-110727390.40340438</c:v>
                </c:pt>
                <c:pt idx="263">
                  <c:v>-106731679.60374172</c:v>
                </c:pt>
                <c:pt idx="264">
                  <c:v>-107634200.7776031</c:v>
                </c:pt>
                <c:pt idx="265">
                  <c:v>-79081761.330148697</c:v>
                </c:pt>
                <c:pt idx="266">
                  <c:v>-78109334.495907068</c:v>
                </c:pt>
                <c:pt idx="267">
                  <c:v>-78951073.941112056</c:v>
                </c:pt>
                <c:pt idx="268">
                  <c:v>-82186801.019109353</c:v>
                </c:pt>
                <c:pt idx="269">
                  <c:v>-71166547.828664467</c:v>
                </c:pt>
                <c:pt idx="270">
                  <c:v>-72803630.933950484</c:v>
                </c:pt>
                <c:pt idx="271">
                  <c:v>-72342050.074182376</c:v>
                </c:pt>
                <c:pt idx="272">
                  <c:v>-73054891.852734074</c:v>
                </c:pt>
                <c:pt idx="273">
                  <c:v>-76256665.778319567</c:v>
                </c:pt>
                <c:pt idx="274">
                  <c:v>-81435400.947984606</c:v>
                </c:pt>
                <c:pt idx="275">
                  <c:v>-85416287.648320436</c:v>
                </c:pt>
                <c:pt idx="276">
                  <c:v>-85725436.533547595</c:v>
                </c:pt>
                <c:pt idx="277">
                  <c:v>-85801577.285482615</c:v>
                </c:pt>
                <c:pt idx="278">
                  <c:v>-73974640.476521283</c:v>
                </c:pt>
                <c:pt idx="279">
                  <c:v>-74818578.852771774</c:v>
                </c:pt>
                <c:pt idx="280">
                  <c:v>-100810059.12064484</c:v>
                </c:pt>
                <c:pt idx="281">
                  <c:v>-113874574.90061474</c:v>
                </c:pt>
                <c:pt idx="282">
                  <c:v>-111969001.1339879</c:v>
                </c:pt>
                <c:pt idx="283">
                  <c:v>-129858023.55516976</c:v>
                </c:pt>
                <c:pt idx="284">
                  <c:v>-144936353.01126876</c:v>
                </c:pt>
                <c:pt idx="285">
                  <c:v>-147969214.95775056</c:v>
                </c:pt>
                <c:pt idx="286">
                  <c:v>-157953019.26978165</c:v>
                </c:pt>
                <c:pt idx="287">
                  <c:v>-156606983.43886313</c:v>
                </c:pt>
                <c:pt idx="288">
                  <c:v>-313105322.47264624</c:v>
                </c:pt>
                <c:pt idx="289">
                  <c:v>-327263599.40399879</c:v>
                </c:pt>
                <c:pt idx="290">
                  <c:v>-326430205.56917095</c:v>
                </c:pt>
                <c:pt idx="291">
                  <c:v>-314593165.02864301</c:v>
                </c:pt>
                <c:pt idx="292">
                  <c:v>-304723644.1732949</c:v>
                </c:pt>
                <c:pt idx="293">
                  <c:v>-301879133.16382432</c:v>
                </c:pt>
                <c:pt idx="294">
                  <c:v>-304094086.40896648</c:v>
                </c:pt>
                <c:pt idx="295">
                  <c:v>-311425905.00629216</c:v>
                </c:pt>
              </c:numCache>
            </c:numRef>
          </c:xVal>
          <c:yVal>
            <c:numRef>
              <c:f>POST!$O$4:$O$299</c:f>
              <c:numCache>
                <c:formatCode>0.00%</c:formatCode>
                <c:ptCount val="296"/>
                <c:pt idx="0">
                  <c:v>-2.0261263663023388E-2</c:v>
                </c:pt>
                <c:pt idx="1">
                  <c:v>1.8645462023580306E-2</c:v>
                </c:pt>
                <c:pt idx="2">
                  <c:v>4.5608108108108114E-2</c:v>
                </c:pt>
                <c:pt idx="3">
                  <c:v>-1.4749262536873364E-2</c:v>
                </c:pt>
                <c:pt idx="4">
                  <c:v>-4.6906693711967873E-2</c:v>
                </c:pt>
                <c:pt idx="5">
                  <c:v>-5.1255766273750059E-4</c:v>
                </c:pt>
                <c:pt idx="6">
                  <c:v>-9.4326568265683086E-2</c:v>
                </c:pt>
                <c:pt idx="7">
                  <c:v>0.4015101772816807</c:v>
                </c:pt>
                <c:pt idx="8">
                  <c:v>0.47397073834637538</c:v>
                </c:pt>
                <c:pt idx="9">
                  <c:v>0.66081032628182124</c:v>
                </c:pt>
                <c:pt idx="10">
                  <c:v>0.2957138452050565</c:v>
                </c:pt>
                <c:pt idx="11">
                  <c:v>0.30670926517571862</c:v>
                </c:pt>
                <c:pt idx="12">
                  <c:v>0.48869786692136219</c:v>
                </c:pt>
                <c:pt idx="13">
                  <c:v>0.3568045468898009</c:v>
                </c:pt>
                <c:pt idx="14">
                  <c:v>0.25431949075477389</c:v>
                </c:pt>
                <c:pt idx="15">
                  <c:v>0.19733924611973341</c:v>
                </c:pt>
                <c:pt idx="16">
                  <c:v>0.2095808383233535</c:v>
                </c:pt>
                <c:pt idx="17">
                  <c:v>2.3980815347721673E-2</c:v>
                </c:pt>
                <c:pt idx="18">
                  <c:v>-9.2869982025169939E-3</c:v>
                </c:pt>
                <c:pt idx="19">
                  <c:v>5.2691867124856184E-2</c:v>
                </c:pt>
                <c:pt idx="20">
                  <c:v>5.8210784313725172E-2</c:v>
                </c:pt>
                <c:pt idx="21">
                  <c:v>0.39181286549707539</c:v>
                </c:pt>
                <c:pt idx="22">
                  <c:v>0.3267064280980787</c:v>
                </c:pt>
                <c:pt idx="23">
                  <c:v>0.21921017402945142</c:v>
                </c:pt>
                <c:pt idx="24">
                  <c:v>0.12154882154882096</c:v>
                </c:pt>
                <c:pt idx="25">
                  <c:v>-9.7975415762833862E-2</c:v>
                </c:pt>
                <c:pt idx="26">
                  <c:v>-6.1616527727431647E-3</c:v>
                </c:pt>
                <c:pt idx="27">
                  <c:v>8.5385878489327327E-2</c:v>
                </c:pt>
                <c:pt idx="28">
                  <c:v>0.17094594594594659</c:v>
                </c:pt>
                <c:pt idx="29">
                  <c:v>0.10350369656059177</c:v>
                </c:pt>
                <c:pt idx="30">
                  <c:v>0.49085850556438859</c:v>
                </c:pt>
                <c:pt idx="31">
                  <c:v>0.65022624434389198</c:v>
                </c:pt>
                <c:pt idx="32">
                  <c:v>0.84423676012461191</c:v>
                </c:pt>
                <c:pt idx="33">
                  <c:v>1.1492795389048998</c:v>
                </c:pt>
                <c:pt idx="34">
                  <c:v>1.2232243517474646</c:v>
                </c:pt>
                <c:pt idx="35">
                  <c:v>1.3506024096385554</c:v>
                </c:pt>
                <c:pt idx="36">
                  <c:v>1.5327102803738319</c:v>
                </c:pt>
                <c:pt idx="37">
                  <c:v>0.82613908872901742</c:v>
                </c:pt>
                <c:pt idx="38">
                  <c:v>1.1053008595988545</c:v>
                </c:pt>
                <c:pt idx="39">
                  <c:v>1.0705270972531555</c:v>
                </c:pt>
                <c:pt idx="40">
                  <c:v>1.2197125256673518</c:v>
                </c:pt>
                <c:pt idx="41">
                  <c:v>1.3695801789401241</c:v>
                </c:pt>
                <c:pt idx="42">
                  <c:v>1.1572802197802208</c:v>
                </c:pt>
                <c:pt idx="43">
                  <c:v>1.1766323024054977</c:v>
                </c:pt>
                <c:pt idx="44">
                  <c:v>1.2626886145404677</c:v>
                </c:pt>
                <c:pt idx="45">
                  <c:v>1.5418679549114356</c:v>
                </c:pt>
                <c:pt idx="46">
                  <c:v>1.6844331641285972</c:v>
                </c:pt>
                <c:pt idx="47">
                  <c:v>2.0718232044198897</c:v>
                </c:pt>
                <c:pt idx="48">
                  <c:v>2.0736648250460421</c:v>
                </c:pt>
                <c:pt idx="49">
                  <c:v>2.1573236889692597</c:v>
                </c:pt>
                <c:pt idx="50">
                  <c:v>1.9538461538461549</c:v>
                </c:pt>
                <c:pt idx="51">
                  <c:v>1.8952380952380961</c:v>
                </c:pt>
                <c:pt idx="52">
                  <c:v>2.5547703180212022</c:v>
                </c:pt>
                <c:pt idx="53">
                  <c:v>2.6130592503022951</c:v>
                </c:pt>
                <c:pt idx="54">
                  <c:v>2.5189573459715642</c:v>
                </c:pt>
                <c:pt idx="55">
                  <c:v>2.5644329896907219</c:v>
                </c:pt>
                <c:pt idx="56">
                  <c:v>2.7435549525101766</c:v>
                </c:pt>
                <c:pt idx="57">
                  <c:v>3.5652173913043459</c:v>
                </c:pt>
                <c:pt idx="58">
                  <c:v>4.0169491525423702</c:v>
                </c:pt>
                <c:pt idx="59">
                  <c:v>4.1506622516556231</c:v>
                </c:pt>
                <c:pt idx="60">
                  <c:v>2.806354009077153</c:v>
                </c:pt>
                <c:pt idx="61">
                  <c:v>2.4052388289676419</c:v>
                </c:pt>
                <c:pt idx="62">
                  <c:v>1.9404580152671751</c:v>
                </c:pt>
                <c:pt idx="63">
                  <c:v>1.6248108925869884</c:v>
                </c:pt>
                <c:pt idx="64">
                  <c:v>1.5561959654178654</c:v>
                </c:pt>
                <c:pt idx="65">
                  <c:v>1.3380281690140841</c:v>
                </c:pt>
                <c:pt idx="66">
                  <c:v>1.1561712846347594</c:v>
                </c:pt>
                <c:pt idx="67">
                  <c:v>0.97864768683273917</c:v>
                </c:pt>
                <c:pt idx="68">
                  <c:v>0.75818639798488618</c:v>
                </c:pt>
                <c:pt idx="69">
                  <c:v>0.64871481028151701</c:v>
                </c:pt>
                <c:pt idx="70">
                  <c:v>1.1773472429210128</c:v>
                </c:pt>
                <c:pt idx="71">
                  <c:v>1.0407303370786503</c:v>
                </c:pt>
                <c:pt idx="72">
                  <c:v>1.246913580246912</c:v>
                </c:pt>
                <c:pt idx="73">
                  <c:v>1.3658536585365839</c:v>
                </c:pt>
                <c:pt idx="74">
                  <c:v>1.4422110552763807</c:v>
                </c:pt>
                <c:pt idx="75">
                  <c:v>1.137693631669535</c:v>
                </c:pt>
                <c:pt idx="76">
                  <c:v>1.0592334494773508</c:v>
                </c:pt>
                <c:pt idx="77">
                  <c:v>0.83136593591905417</c:v>
                </c:pt>
                <c:pt idx="78">
                  <c:v>0.66055045871559481</c:v>
                </c:pt>
                <c:pt idx="79">
                  <c:v>0.84026622296172948</c:v>
                </c:pt>
                <c:pt idx="80">
                  <c:v>0.99458483754512561</c:v>
                </c:pt>
                <c:pt idx="81">
                  <c:v>0.74354243542435294</c:v>
                </c:pt>
                <c:pt idx="82">
                  <c:v>0.6358381502890158</c:v>
                </c:pt>
                <c:pt idx="83">
                  <c:v>0.60271317829457227</c:v>
                </c:pt>
                <c:pt idx="84">
                  <c:v>0.55432780847145402</c:v>
                </c:pt>
                <c:pt idx="85">
                  <c:v>0.49230769230769145</c:v>
                </c:pt>
                <c:pt idx="86">
                  <c:v>0.57815845824410994</c:v>
                </c:pt>
                <c:pt idx="87">
                  <c:v>0.37809917355371825</c:v>
                </c:pt>
                <c:pt idx="88">
                  <c:v>5.110732538330609E-3</c:v>
                </c:pt>
                <c:pt idx="89">
                  <c:v>5.0434782608695716E-2</c:v>
                </c:pt>
                <c:pt idx="90">
                  <c:v>0.1165540540540535</c:v>
                </c:pt>
                <c:pt idx="91">
                  <c:v>5.3571428571428159E-2</c:v>
                </c:pt>
                <c:pt idx="92">
                  <c:v>6.3311688311688208E-2</c:v>
                </c:pt>
                <c:pt idx="93">
                  <c:v>-8.9955022488759084E-3</c:v>
                </c:pt>
                <c:pt idx="94">
                  <c:v>0.11755233494363915</c:v>
                </c:pt>
                <c:pt idx="95">
                  <c:v>0.16776315789473673</c:v>
                </c:pt>
                <c:pt idx="96">
                  <c:v>0.44626593806921577</c:v>
                </c:pt>
                <c:pt idx="97">
                  <c:v>0.52717391304347738</c:v>
                </c:pt>
                <c:pt idx="98">
                  <c:v>0.31239669421487526</c:v>
                </c:pt>
                <c:pt idx="99">
                  <c:v>0.36393989983305541</c:v>
                </c:pt>
                <c:pt idx="100">
                  <c:v>0.19395017793594249</c:v>
                </c:pt>
                <c:pt idx="101">
                  <c:v>0.28752260397829987</c:v>
                </c:pt>
                <c:pt idx="102">
                  <c:v>3.8461538461538325E-2</c:v>
                </c:pt>
                <c:pt idx="103">
                  <c:v>1.6528925619834212E-2</c:v>
                </c:pt>
                <c:pt idx="104">
                  <c:v>-6.86427457098292E-2</c:v>
                </c:pt>
                <c:pt idx="105">
                  <c:v>-0.24250325945241225</c:v>
                </c:pt>
                <c:pt idx="106">
                  <c:v>-0.16931982633863984</c:v>
                </c:pt>
                <c:pt idx="107">
                  <c:v>-5.4226475279107178E-2</c:v>
                </c:pt>
                <c:pt idx="108">
                  <c:v>-1.5267175572518665E-3</c:v>
                </c:pt>
                <c:pt idx="109">
                  <c:v>-3.2206119162641933E-2</c:v>
                </c:pt>
                <c:pt idx="110">
                  <c:v>9.1074681238616506E-3</c:v>
                </c:pt>
                <c:pt idx="111">
                  <c:v>-8.4459459459459429E-2</c:v>
                </c:pt>
                <c:pt idx="112">
                  <c:v>-0.22537313432835804</c:v>
                </c:pt>
                <c:pt idx="113">
                  <c:v>-0.299864314789688</c:v>
                </c:pt>
                <c:pt idx="114">
                  <c:v>-0.17975830815710003</c:v>
                </c:pt>
                <c:pt idx="115">
                  <c:v>-0.21092564491654064</c:v>
                </c:pt>
                <c:pt idx="116">
                  <c:v>0.11722488038277512</c:v>
                </c:pt>
                <c:pt idx="117">
                  <c:v>-0.26666666666666672</c:v>
                </c:pt>
                <c:pt idx="118">
                  <c:v>-0.27886977886977915</c:v>
                </c:pt>
                <c:pt idx="119">
                  <c:v>-0.4412050534499512</c:v>
                </c:pt>
                <c:pt idx="120">
                  <c:v>-0.3921971252566735</c:v>
                </c:pt>
                <c:pt idx="121">
                  <c:v>-0.60938490805326573</c:v>
                </c:pt>
                <c:pt idx="122">
                  <c:v>-0.58629952988582956</c:v>
                </c:pt>
                <c:pt idx="123">
                  <c:v>-0.59054634745242485</c:v>
                </c:pt>
                <c:pt idx="124">
                  <c:v>-0.59036939313984149</c:v>
                </c:pt>
                <c:pt idx="125">
                  <c:v>-0.62994522215459536</c:v>
                </c:pt>
                <c:pt idx="126">
                  <c:v>-0.65384615384615374</c:v>
                </c:pt>
                <c:pt idx="127">
                  <c:v>-0.62753036437246967</c:v>
                </c:pt>
                <c:pt idx="128">
                  <c:v>-0.62951622780159222</c:v>
                </c:pt>
                <c:pt idx="129">
                  <c:v>-0.62468671679197996</c:v>
                </c:pt>
                <c:pt idx="130">
                  <c:v>-0.66941176470588237</c:v>
                </c:pt>
                <c:pt idx="131">
                  <c:v>-0.67432273262661946</c:v>
                </c:pt>
                <c:pt idx="132">
                  <c:v>-0.625</c:v>
                </c:pt>
                <c:pt idx="133">
                  <c:v>-0.63880597014925378</c:v>
                </c:pt>
                <c:pt idx="134">
                  <c:v>-0.62360540223135641</c:v>
                </c:pt>
                <c:pt idx="135">
                  <c:v>-0.52770935960591125</c:v>
                </c:pt>
                <c:pt idx="136">
                  <c:v>-0.59825581395348837</c:v>
                </c:pt>
                <c:pt idx="137">
                  <c:v>-0.63482818870122304</c:v>
                </c:pt>
                <c:pt idx="138">
                  <c:v>-0.60327074500302835</c:v>
                </c:pt>
                <c:pt idx="139">
                  <c:v>-0.62769784172661869</c:v>
                </c:pt>
                <c:pt idx="140">
                  <c:v>-0.66256914566687142</c:v>
                </c:pt>
                <c:pt idx="141">
                  <c:v>-0.64824717765894224</c:v>
                </c:pt>
                <c:pt idx="142">
                  <c:v>-0.62125494629734312</c:v>
                </c:pt>
                <c:pt idx="143">
                  <c:v>-0.58196256381168465</c:v>
                </c:pt>
                <c:pt idx="144">
                  <c:v>-0.62556561085972828</c:v>
                </c:pt>
                <c:pt idx="145">
                  <c:v>-0.58025477707006368</c:v>
                </c:pt>
                <c:pt idx="146">
                  <c:v>-0.70227920227920215</c:v>
                </c:pt>
                <c:pt idx="147">
                  <c:v>-0.51824817518248145</c:v>
                </c:pt>
                <c:pt idx="148">
                  <c:v>-0.38750940556809588</c:v>
                </c:pt>
                <c:pt idx="149">
                  <c:v>-0.23380491437081197</c:v>
                </c:pt>
                <c:pt idx="150">
                  <c:v>-0.30028735632183901</c:v>
                </c:pt>
                <c:pt idx="151">
                  <c:v>0.17598806860551774</c:v>
                </c:pt>
                <c:pt idx="152">
                  <c:v>-2.1038790269559349E-2</c:v>
                </c:pt>
                <c:pt idx="153">
                  <c:v>3.0360531309298056E-2</c:v>
                </c:pt>
                <c:pt idx="154">
                  <c:v>-9.8692033293698356E-2</c:v>
                </c:pt>
                <c:pt idx="155">
                  <c:v>7.8791858174655394E-2</c:v>
                </c:pt>
                <c:pt idx="156">
                  <c:v>1.3418530351437807E-2</c:v>
                </c:pt>
                <c:pt idx="157">
                  <c:v>1.1604095563140238E-2</c:v>
                </c:pt>
                <c:pt idx="158">
                  <c:v>8.002645502645489E-2</c:v>
                </c:pt>
                <c:pt idx="159">
                  <c:v>3.1007751937984995E-2</c:v>
                </c:pt>
                <c:pt idx="160">
                  <c:v>8.5568326947637496E-2</c:v>
                </c:pt>
                <c:pt idx="161">
                  <c:v>7.7411167512690948E-2</c:v>
                </c:pt>
                <c:pt idx="162">
                  <c:v>7.424144609425376E-2</c:v>
                </c:pt>
                <c:pt idx="163">
                  <c:v>1.195457262402666E-3</c:v>
                </c:pt>
                <c:pt idx="164">
                  <c:v>-2.7968036529680051E-2</c:v>
                </c:pt>
                <c:pt idx="165">
                  <c:v>-0.10671067106710641</c:v>
                </c:pt>
                <c:pt idx="166">
                  <c:v>-4.3913285158421189E-2</c:v>
                </c:pt>
                <c:pt idx="167">
                  <c:v>-6.8872017353579507E-2</c:v>
                </c:pt>
                <c:pt idx="168">
                  <c:v>-0.10369163952225879</c:v>
                </c:pt>
                <c:pt idx="169">
                  <c:v>-0.1051502145922748</c:v>
                </c:pt>
                <c:pt idx="170">
                  <c:v>-0.12573885008060237</c:v>
                </c:pt>
                <c:pt idx="171">
                  <c:v>-0.10999471179270226</c:v>
                </c:pt>
                <c:pt idx="172">
                  <c:v>-4.5846817691477471E-2</c:v>
                </c:pt>
                <c:pt idx="173">
                  <c:v>-5.8226495726495742E-2</c:v>
                </c:pt>
                <c:pt idx="174">
                  <c:v>-4.432432432432476E-2</c:v>
                </c:pt>
                <c:pt idx="175">
                  <c:v>-3.6218538980970716E-2</c:v>
                </c:pt>
                <c:pt idx="176">
                  <c:v>-0.14754098360655787</c:v>
                </c:pt>
                <c:pt idx="177">
                  <c:v>-0.19174041297935107</c:v>
                </c:pt>
                <c:pt idx="178">
                  <c:v>-0.31494845360824764</c:v>
                </c:pt>
                <c:pt idx="179">
                  <c:v>-0.38954545454545475</c:v>
                </c:pt>
                <c:pt idx="180">
                  <c:v>-0.33619456366237488</c:v>
                </c:pt>
                <c:pt idx="181">
                  <c:v>-0.33117206982543645</c:v>
                </c:pt>
                <c:pt idx="182">
                  <c:v>-0.20408163265306112</c:v>
                </c:pt>
                <c:pt idx="183">
                  <c:v>-0.14954276492738061</c:v>
                </c:pt>
                <c:pt idx="184">
                  <c:v>-0.15984015984016031</c:v>
                </c:pt>
                <c:pt idx="185">
                  <c:v>-6.6789215686274717E-2</c:v>
                </c:pt>
                <c:pt idx="186">
                  <c:v>-2.4922118380062308E-2</c:v>
                </c:pt>
                <c:pt idx="187">
                  <c:v>8.2587749483822304E-3</c:v>
                </c:pt>
                <c:pt idx="188">
                  <c:v>6.9306930693068702E-2</c:v>
                </c:pt>
                <c:pt idx="189">
                  <c:v>0.43599257884972187</c:v>
                </c:pt>
                <c:pt idx="190">
                  <c:v>0.40448430493273468</c:v>
                </c:pt>
                <c:pt idx="191">
                  <c:v>0.34241908006814348</c:v>
                </c:pt>
                <c:pt idx="192">
                  <c:v>0.61018711018710992</c:v>
                </c:pt>
                <c:pt idx="193">
                  <c:v>1.0229746070133006</c:v>
                </c:pt>
                <c:pt idx="194">
                  <c:v>1.1159420289855064</c:v>
                </c:pt>
                <c:pt idx="195">
                  <c:v>1.1363102232667441</c:v>
                </c:pt>
                <c:pt idx="196">
                  <c:v>1.3891102257636123</c:v>
                </c:pt>
                <c:pt idx="197">
                  <c:v>1.5434482758620685</c:v>
                </c:pt>
                <c:pt idx="198">
                  <c:v>1.8251533742331278</c:v>
                </c:pt>
                <c:pt idx="199">
                  <c:v>1.7655786350148359</c:v>
                </c:pt>
                <c:pt idx="200">
                  <c:v>2.4785046728971953</c:v>
                </c:pt>
                <c:pt idx="201">
                  <c:v>2.1675041876046901</c:v>
                </c:pt>
                <c:pt idx="202">
                  <c:v>2.1530612244897962</c:v>
                </c:pt>
                <c:pt idx="203">
                  <c:v>2.1304347826086949</c:v>
                </c:pt>
                <c:pt idx="204">
                  <c:v>1.7570789865871825</c:v>
                </c:pt>
                <c:pt idx="205">
                  <c:v>1.4349775784753369</c:v>
                </c:pt>
                <c:pt idx="206">
                  <c:v>1.3394886363636367</c:v>
                </c:pt>
                <c:pt idx="207">
                  <c:v>1.7516233766233769</c:v>
                </c:pt>
                <c:pt idx="208">
                  <c:v>2.2441471571906364</c:v>
                </c:pt>
                <c:pt idx="209">
                  <c:v>2.464566929133861</c:v>
                </c:pt>
                <c:pt idx="210">
                  <c:v>2.1298507462686564</c:v>
                </c:pt>
                <c:pt idx="211">
                  <c:v>1.7353342428376535</c:v>
                </c:pt>
                <c:pt idx="212">
                  <c:v>1.9354838709677429</c:v>
                </c:pt>
                <c:pt idx="213">
                  <c:v>2.423572744014733</c:v>
                </c:pt>
                <c:pt idx="214">
                  <c:v>2.5308641975308648</c:v>
                </c:pt>
                <c:pt idx="215">
                  <c:v>1.9194991055456176</c:v>
                </c:pt>
                <c:pt idx="216">
                  <c:v>1.8108581436077045</c:v>
                </c:pt>
                <c:pt idx="217">
                  <c:v>1.6322463768115956</c:v>
                </c:pt>
                <c:pt idx="218">
                  <c:v>1.3180327868852473</c:v>
                </c:pt>
                <c:pt idx="219">
                  <c:v>0.65337423312883458</c:v>
                </c:pt>
                <c:pt idx="220">
                  <c:v>0.93576388888888951</c:v>
                </c:pt>
                <c:pt idx="221">
                  <c:v>2.8491803278688539</c:v>
                </c:pt>
                <c:pt idx="222">
                  <c:v>2.5895522388059704</c:v>
                </c:pt>
                <c:pt idx="223">
                  <c:v>1.871527777777779</c:v>
                </c:pt>
                <c:pt idx="224">
                  <c:v>2.1245283018867944</c:v>
                </c:pt>
                <c:pt idx="225">
                  <c:v>3.0141509433962277</c:v>
                </c:pt>
                <c:pt idx="226">
                  <c:v>2.2456896551724155</c:v>
                </c:pt>
                <c:pt idx="227">
                  <c:v>3.0502793296089417</c:v>
                </c:pt>
                <c:pt idx="228">
                  <c:v>3.4353741496598653</c:v>
                </c:pt>
                <c:pt idx="229">
                  <c:v>3.7132867132867178</c:v>
                </c:pt>
                <c:pt idx="230">
                  <c:v>2.639455782312925</c:v>
                </c:pt>
                <c:pt idx="231">
                  <c:v>3.1172413793103457</c:v>
                </c:pt>
                <c:pt idx="232">
                  <c:v>4.2500000000000009</c:v>
                </c:pt>
                <c:pt idx="233">
                  <c:v>3.7840000000000034</c:v>
                </c:pt>
                <c:pt idx="234">
                  <c:v>6.7126436781609211</c:v>
                </c:pt>
                <c:pt idx="235">
                  <c:v>6.3516483516483522</c:v>
                </c:pt>
                <c:pt idx="236">
                  <c:v>6.8222222222222202</c:v>
                </c:pt>
                <c:pt idx="237">
                  <c:v>6.6049382716049401</c:v>
                </c:pt>
                <c:pt idx="238">
                  <c:v>6.4750000000000041</c:v>
                </c:pt>
                <c:pt idx="239">
                  <c:v>5.9780219780219772</c:v>
                </c:pt>
                <c:pt idx="240">
                  <c:v>6.3626373626373622</c:v>
                </c:pt>
                <c:pt idx="241">
                  <c:v>8.1625000000000014</c:v>
                </c:pt>
                <c:pt idx="242">
                  <c:v>7.0370370370370399</c:v>
                </c:pt>
                <c:pt idx="243">
                  <c:v>6.1447368421052664</c:v>
                </c:pt>
                <c:pt idx="244">
                  <c:v>6.1772151898734204</c:v>
                </c:pt>
                <c:pt idx="245">
                  <c:v>5.7349397590361457</c:v>
                </c:pt>
                <c:pt idx="246">
                  <c:v>5.9634146341463428</c:v>
                </c:pt>
                <c:pt idx="247">
                  <c:v>6.3599999999999968</c:v>
                </c:pt>
                <c:pt idx="248">
                  <c:v>7.2432432432432456</c:v>
                </c:pt>
                <c:pt idx="249">
                  <c:v>6.6705882352941206</c:v>
                </c:pt>
                <c:pt idx="250">
                  <c:v>6.0243902439024399</c:v>
                </c:pt>
                <c:pt idx="251">
                  <c:v>2.5882352941176472</c:v>
                </c:pt>
                <c:pt idx="252">
                  <c:v>2.1162790697674443</c:v>
                </c:pt>
                <c:pt idx="253">
                  <c:v>3</c:v>
                </c:pt>
                <c:pt idx="254">
                  <c:v>2.6805555555555549</c:v>
                </c:pt>
                <c:pt idx="255">
                  <c:v>2.2615384615384597</c:v>
                </c:pt>
                <c:pt idx="256">
                  <c:v>2.5151515151515156</c:v>
                </c:pt>
                <c:pt idx="257">
                  <c:v>1.8412698412698409</c:v>
                </c:pt>
                <c:pt idx="258">
                  <c:v>1.2615384615384602</c:v>
                </c:pt>
                <c:pt idx="259">
                  <c:v>1.2000000000000002</c:v>
                </c:pt>
                <c:pt idx="260">
                  <c:v>1.1940298507462677</c:v>
                </c:pt>
                <c:pt idx="261">
                  <c:v>1.2307692307692308</c:v>
                </c:pt>
                <c:pt idx="262">
                  <c:v>0.80645161290322687</c:v>
                </c:pt>
                <c:pt idx="263">
                  <c:v>1.2727272727272734</c:v>
                </c:pt>
                <c:pt idx="264">
                  <c:v>0.61111111111111094</c:v>
                </c:pt>
                <c:pt idx="265">
                  <c:v>0.68518518518518556</c:v>
                </c:pt>
                <c:pt idx="266">
                  <c:v>0.73076923076923084</c:v>
                </c:pt>
                <c:pt idx="267">
                  <c:v>0.76086956521739135</c:v>
                </c:pt>
                <c:pt idx="268">
                  <c:v>0.56862745098039214</c:v>
                </c:pt>
                <c:pt idx="269">
                  <c:v>0.93617021276595791</c:v>
                </c:pt>
                <c:pt idx="270">
                  <c:v>0.85714285714285743</c:v>
                </c:pt>
                <c:pt idx="271">
                  <c:v>0.48148148148148162</c:v>
                </c:pt>
                <c:pt idx="272">
                  <c:v>0.52830188679245316</c:v>
                </c:pt>
                <c:pt idx="273">
                  <c:v>0.58333333333333326</c:v>
                </c:pt>
                <c:pt idx="274">
                  <c:v>0.57999999999999985</c:v>
                </c:pt>
                <c:pt idx="275">
                  <c:v>0.72916666666666674</c:v>
                </c:pt>
                <c:pt idx="276">
                  <c:v>0.74468085106382964</c:v>
                </c:pt>
                <c:pt idx="277">
                  <c:v>0.5625</c:v>
                </c:pt>
                <c:pt idx="278">
                  <c:v>0.54166666666666674</c:v>
                </c:pt>
                <c:pt idx="279">
                  <c:v>0.84782608695652151</c:v>
                </c:pt>
                <c:pt idx="280">
                  <c:v>0.70833333333333304</c:v>
                </c:pt>
                <c:pt idx="281">
                  <c:v>0.73469387755102034</c:v>
                </c:pt>
                <c:pt idx="282">
                  <c:v>0.8297872340425525</c:v>
                </c:pt>
                <c:pt idx="283">
                  <c:v>0.41176470588235259</c:v>
                </c:pt>
                <c:pt idx="284">
                  <c:v>0.43999999999999972</c:v>
                </c:pt>
                <c:pt idx="285">
                  <c:v>0.27450980392156898</c:v>
                </c:pt>
                <c:pt idx="286">
                  <c:v>0.46666666666666679</c:v>
                </c:pt>
                <c:pt idx="287">
                  <c:v>0.26000000000000045</c:v>
                </c:pt>
                <c:pt idx="288">
                  <c:v>0.58536585365853711</c:v>
                </c:pt>
                <c:pt idx="289">
                  <c:v>0.66666666666666696</c:v>
                </c:pt>
                <c:pt idx="290">
                  <c:v>0.67499999999999982</c:v>
                </c:pt>
                <c:pt idx="291">
                  <c:v>0.71052631578947367</c:v>
                </c:pt>
                <c:pt idx="292">
                  <c:v>0.63157894736842035</c:v>
                </c:pt>
                <c:pt idx="293">
                  <c:v>0.44736842105263075</c:v>
                </c:pt>
                <c:pt idx="294">
                  <c:v>0.54285714285714226</c:v>
                </c:pt>
                <c:pt idx="295">
                  <c:v>0.31707317073170671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3F2-435D-8FC3-6E52CAD356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2483807"/>
        <c:axId val="2132347369"/>
      </c:scatterChart>
      <c:valAx>
        <c:axId val="422483807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0"/>
        </c:title>
        <c:numFmt formatCode="#,##0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AR"/>
          </a:p>
        </c:txPr>
        <c:crossAx val="2132347369"/>
        <c:crosses val="autoZero"/>
        <c:crossBetween val="midCat"/>
      </c:valAx>
      <c:valAx>
        <c:axId val="213234736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0"/>
        </c:title>
        <c:numFmt formatCode="0.00%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AR"/>
          </a:p>
        </c:txPr>
        <c:crossAx val="422483807"/>
        <c:crosses val="autoZero"/>
        <c:crossBetween val="midCat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AR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/>
          <a:lstStyle/>
          <a:p>
            <a:pPr lvl="0">
              <a:defRPr sz="1600" b="0">
                <a:solidFill>
                  <a:srgbClr val="757575"/>
                </a:solidFill>
                <a:latin typeface="+mn-lt"/>
              </a:defRPr>
            </a:pPr>
            <a:r>
              <a:rPr lang="en-US" sz="1600" b="0">
                <a:solidFill>
                  <a:srgbClr val="757575"/>
                </a:solidFill>
                <a:latin typeface="+mn-lt"/>
              </a:rPr>
              <a:t>90d cumulative burn/mint vs. 90d Luna return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>
              <a:noFill/>
            </a:ln>
          </c:spPr>
          <c:marker>
            <c:symbol val="circle"/>
            <c:size val="2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trendline>
            <c:spPr>
              <a:ln w="19050">
                <a:solidFill>
                  <a:srgbClr val="000000"/>
                </a:solidFill>
              </a:ln>
            </c:spPr>
            <c:trendlineType val="linear"/>
            <c:dispRSqr val="1"/>
            <c:dispEq val="0"/>
            <c:trendlineLbl>
              <c:layout>
                <c:manualLayout>
                  <c:x val="-0.29850656167979001"/>
                  <c:y val="-0.56974849841882969"/>
                </c:manualLayout>
              </c:layout>
              <c:numFmt formatCode="General" sourceLinked="0"/>
            </c:trendlineLbl>
          </c:trendline>
          <c:xVal>
            <c:numRef>
              <c:f>POST!$P$4:$P$239</c:f>
              <c:numCache>
                <c:formatCode>#,##0</c:formatCode>
                <c:ptCount val="236"/>
                <c:pt idx="0">
                  <c:v>-28113536.067234356</c:v>
                </c:pt>
                <c:pt idx="1">
                  <c:v>-27154876.365940358</c:v>
                </c:pt>
                <c:pt idx="2">
                  <c:v>-27234482.040811382</c:v>
                </c:pt>
                <c:pt idx="3">
                  <c:v>-29492542.891090795</c:v>
                </c:pt>
                <c:pt idx="4">
                  <c:v>-28869582.08588155</c:v>
                </c:pt>
                <c:pt idx="5">
                  <c:v>-39005788.818674937</c:v>
                </c:pt>
                <c:pt idx="6">
                  <c:v>-38489281.791023456</c:v>
                </c:pt>
                <c:pt idx="7">
                  <c:v>-38717008.467113987</c:v>
                </c:pt>
                <c:pt idx="8">
                  <c:v>-38498819.057947658</c:v>
                </c:pt>
                <c:pt idx="9">
                  <c:v>-38965947.076843411</c:v>
                </c:pt>
                <c:pt idx="10">
                  <c:v>-38148427.144807704</c:v>
                </c:pt>
                <c:pt idx="11">
                  <c:v>-38549147.938403696</c:v>
                </c:pt>
                <c:pt idx="12">
                  <c:v>-38094631.080423184</c:v>
                </c:pt>
                <c:pt idx="13">
                  <c:v>-38415271.630652949</c:v>
                </c:pt>
                <c:pt idx="14">
                  <c:v>-38155706.478101633</c:v>
                </c:pt>
                <c:pt idx="15">
                  <c:v>-38191591.183445774</c:v>
                </c:pt>
                <c:pt idx="16">
                  <c:v>-38934273.101235613</c:v>
                </c:pt>
                <c:pt idx="17">
                  <c:v>-41806336.409376048</c:v>
                </c:pt>
                <c:pt idx="18">
                  <c:v>-41397548.145497009</c:v>
                </c:pt>
                <c:pt idx="19">
                  <c:v>-40789177.713490382</c:v>
                </c:pt>
                <c:pt idx="20">
                  <c:v>-41746158.24372115</c:v>
                </c:pt>
                <c:pt idx="21">
                  <c:v>-40977564.042174883</c:v>
                </c:pt>
                <c:pt idx="22">
                  <c:v>-41876741.978296489</c:v>
                </c:pt>
                <c:pt idx="23">
                  <c:v>-40296592.253537022</c:v>
                </c:pt>
                <c:pt idx="24">
                  <c:v>-40444951.334378071</c:v>
                </c:pt>
                <c:pt idx="25">
                  <c:v>-39688486.713159092</c:v>
                </c:pt>
                <c:pt idx="26">
                  <c:v>-40221992.244865879</c:v>
                </c:pt>
                <c:pt idx="27">
                  <c:v>-37351822.264933489</c:v>
                </c:pt>
                <c:pt idx="28">
                  <c:v>-39716064.901941188</c:v>
                </c:pt>
                <c:pt idx="29">
                  <c:v>-37748852.850379959</c:v>
                </c:pt>
                <c:pt idx="30">
                  <c:v>-37633203.049354829</c:v>
                </c:pt>
                <c:pt idx="31">
                  <c:v>-40616005.93872299</c:v>
                </c:pt>
                <c:pt idx="32">
                  <c:v>-39069686.423222236</c:v>
                </c:pt>
                <c:pt idx="33">
                  <c:v>-38398736.763671108</c:v>
                </c:pt>
                <c:pt idx="34">
                  <c:v>-38824783.643134505</c:v>
                </c:pt>
                <c:pt idx="35">
                  <c:v>-39290283.574104853</c:v>
                </c:pt>
                <c:pt idx="36">
                  <c:v>-36033551.078236558</c:v>
                </c:pt>
                <c:pt idx="37">
                  <c:v>-38249014.437474713</c:v>
                </c:pt>
                <c:pt idx="38">
                  <c:v>-35582422.178588457</c:v>
                </c:pt>
                <c:pt idx="39">
                  <c:v>-35701424.176085383</c:v>
                </c:pt>
                <c:pt idx="40">
                  <c:v>-34668327.432054698</c:v>
                </c:pt>
                <c:pt idx="41">
                  <c:v>-34708520.288852148</c:v>
                </c:pt>
                <c:pt idx="42">
                  <c:v>-33348226.865052953</c:v>
                </c:pt>
                <c:pt idx="43">
                  <c:v>-31676265.166944314</c:v>
                </c:pt>
                <c:pt idx="44">
                  <c:v>-30992919.297993325</c:v>
                </c:pt>
                <c:pt idx="45">
                  <c:v>-29801784.554945923</c:v>
                </c:pt>
                <c:pt idx="46">
                  <c:v>-28286069.140196901</c:v>
                </c:pt>
                <c:pt idx="47">
                  <c:v>-26517494.810498752</c:v>
                </c:pt>
                <c:pt idx="48">
                  <c:v>-25374927.48235029</c:v>
                </c:pt>
                <c:pt idx="49">
                  <c:v>-24790677.895753156</c:v>
                </c:pt>
                <c:pt idx="50">
                  <c:v>-22755516.766945221</c:v>
                </c:pt>
                <c:pt idx="51">
                  <c:v>-22183348.474114325</c:v>
                </c:pt>
                <c:pt idx="52">
                  <c:v>-20715189.340892874</c:v>
                </c:pt>
                <c:pt idx="53">
                  <c:v>-18297693.646439649</c:v>
                </c:pt>
                <c:pt idx="54">
                  <c:v>-16838939.384773023</c:v>
                </c:pt>
                <c:pt idx="55">
                  <c:v>-12193320.160967156</c:v>
                </c:pt>
                <c:pt idx="56">
                  <c:v>-6395193.5624739416</c:v>
                </c:pt>
                <c:pt idx="57">
                  <c:v>3844740.8908566982</c:v>
                </c:pt>
                <c:pt idx="58">
                  <c:v>5743386.1154971793</c:v>
                </c:pt>
                <c:pt idx="59">
                  <c:v>8378169.4661339596</c:v>
                </c:pt>
                <c:pt idx="60">
                  <c:v>8945479.1345029306</c:v>
                </c:pt>
                <c:pt idx="61">
                  <c:v>9874819.1540220771</c:v>
                </c:pt>
                <c:pt idx="62">
                  <c:v>10980671.514928348</c:v>
                </c:pt>
                <c:pt idx="63">
                  <c:v>8998548.8673133589</c:v>
                </c:pt>
                <c:pt idx="64">
                  <c:v>8945889.0254432168</c:v>
                </c:pt>
                <c:pt idx="65">
                  <c:v>10386637.951182224</c:v>
                </c:pt>
                <c:pt idx="66">
                  <c:v>10077357.915109657</c:v>
                </c:pt>
                <c:pt idx="67">
                  <c:v>14230971.394030418</c:v>
                </c:pt>
                <c:pt idx="68">
                  <c:v>9028002.9025937766</c:v>
                </c:pt>
                <c:pt idx="69">
                  <c:v>10347341.433749344</c:v>
                </c:pt>
                <c:pt idx="70">
                  <c:v>9978138.59307779</c:v>
                </c:pt>
                <c:pt idx="71">
                  <c:v>9433493.8504671492</c:v>
                </c:pt>
                <c:pt idx="72">
                  <c:v>9651282.0130362548</c:v>
                </c:pt>
                <c:pt idx="73">
                  <c:v>8850105.6246708091</c:v>
                </c:pt>
                <c:pt idx="74">
                  <c:v>7632051.1660416937</c:v>
                </c:pt>
                <c:pt idx="75">
                  <c:v>6878058.8359690737</c:v>
                </c:pt>
                <c:pt idx="76">
                  <c:v>7323503.7305705221</c:v>
                </c:pt>
                <c:pt idx="77">
                  <c:v>6693998.2629856504</c:v>
                </c:pt>
                <c:pt idx="78">
                  <c:v>7035492.0357889291</c:v>
                </c:pt>
                <c:pt idx="79">
                  <c:v>8040108.6205358924</c:v>
                </c:pt>
                <c:pt idx="80">
                  <c:v>6282434.3522898015</c:v>
                </c:pt>
                <c:pt idx="81">
                  <c:v>5524896.2042873679</c:v>
                </c:pt>
                <c:pt idx="82">
                  <c:v>4380474.8544119997</c:v>
                </c:pt>
                <c:pt idx="83">
                  <c:v>3227391.3709228383</c:v>
                </c:pt>
                <c:pt idx="84">
                  <c:v>2180828.4454059955</c:v>
                </c:pt>
                <c:pt idx="85">
                  <c:v>2298086.4293690715</c:v>
                </c:pt>
                <c:pt idx="86">
                  <c:v>3032347.4531328687</c:v>
                </c:pt>
                <c:pt idx="87">
                  <c:v>3238045.2144608754</c:v>
                </c:pt>
                <c:pt idx="88">
                  <c:v>1537206.3884324466</c:v>
                </c:pt>
                <c:pt idx="89">
                  <c:v>405257.30475269113</c:v>
                </c:pt>
                <c:pt idx="90">
                  <c:v>1131829.4294347102</c:v>
                </c:pt>
                <c:pt idx="91">
                  <c:v>-244790.32996080298</c:v>
                </c:pt>
                <c:pt idx="92">
                  <c:v>-1438493.088515738</c:v>
                </c:pt>
                <c:pt idx="93">
                  <c:v>1683545.5747107905</c:v>
                </c:pt>
                <c:pt idx="94">
                  <c:v>-339675.37528357026</c:v>
                </c:pt>
                <c:pt idx="95">
                  <c:v>9648398.0067445841</c:v>
                </c:pt>
                <c:pt idx="96">
                  <c:v>8649054.3772631455</c:v>
                </c:pt>
                <c:pt idx="97">
                  <c:v>8136741.9656250542</c:v>
                </c:pt>
                <c:pt idx="98">
                  <c:v>7317910.4324207949</c:v>
                </c:pt>
                <c:pt idx="99">
                  <c:v>7361368.4170798892</c:v>
                </c:pt>
                <c:pt idx="100">
                  <c:v>6712298.0900106132</c:v>
                </c:pt>
                <c:pt idx="101">
                  <c:v>6450109.4549745144</c:v>
                </c:pt>
                <c:pt idx="102">
                  <c:v>5717481.9141379064</c:v>
                </c:pt>
                <c:pt idx="103">
                  <c:v>5336658.1588657722</c:v>
                </c:pt>
                <c:pt idx="104">
                  <c:v>4263225.7142440481</c:v>
                </c:pt>
                <c:pt idx="105">
                  <c:v>3697202.5802395069</c:v>
                </c:pt>
                <c:pt idx="106">
                  <c:v>3800616.2594615309</c:v>
                </c:pt>
                <c:pt idx="107">
                  <c:v>6769619.0077260593</c:v>
                </c:pt>
                <c:pt idx="108">
                  <c:v>5291198.6592094321</c:v>
                </c:pt>
                <c:pt idx="109">
                  <c:v>3639070.1985364156</c:v>
                </c:pt>
                <c:pt idx="110">
                  <c:v>2979978.4608835289</c:v>
                </c:pt>
                <c:pt idx="111">
                  <c:v>1253188.9932447942</c:v>
                </c:pt>
                <c:pt idx="112">
                  <c:v>952700.80616787006</c:v>
                </c:pt>
                <c:pt idx="113">
                  <c:v>-2446629.2389708362</c:v>
                </c:pt>
                <c:pt idx="114">
                  <c:v>-3988834.7520657335</c:v>
                </c:pt>
                <c:pt idx="115">
                  <c:v>-6446926.409957828</c:v>
                </c:pt>
                <c:pt idx="116">
                  <c:v>-7160646.332388116</c:v>
                </c:pt>
                <c:pt idx="117">
                  <c:v>-10990729.542758694</c:v>
                </c:pt>
                <c:pt idx="118">
                  <c:v>-9799999.1273617912</c:v>
                </c:pt>
                <c:pt idx="119">
                  <c:v>-13295605.073462974</c:v>
                </c:pt>
                <c:pt idx="120">
                  <c:v>-14481709.75346433</c:v>
                </c:pt>
                <c:pt idx="121">
                  <c:v>-12820625.965364065</c:v>
                </c:pt>
                <c:pt idx="122">
                  <c:v>-15769356.377101591</c:v>
                </c:pt>
                <c:pt idx="123">
                  <c:v>-19227683.916327931</c:v>
                </c:pt>
                <c:pt idx="124">
                  <c:v>-21955194.872653026</c:v>
                </c:pt>
                <c:pt idx="125">
                  <c:v>-23803296.119775131</c:v>
                </c:pt>
                <c:pt idx="126">
                  <c:v>-28660356.64966888</c:v>
                </c:pt>
                <c:pt idx="127">
                  <c:v>-27977800.958652124</c:v>
                </c:pt>
                <c:pt idx="128">
                  <c:v>-32934695.815167043</c:v>
                </c:pt>
                <c:pt idx="129">
                  <c:v>-36256253.86214596</c:v>
                </c:pt>
                <c:pt idx="130">
                  <c:v>-40310680.073492616</c:v>
                </c:pt>
                <c:pt idx="131">
                  <c:v>-43364483.783923417</c:v>
                </c:pt>
                <c:pt idx="132">
                  <c:v>-47675750.24344869</c:v>
                </c:pt>
                <c:pt idx="133">
                  <c:v>-50434867.760095134</c:v>
                </c:pt>
                <c:pt idx="134">
                  <c:v>-52091387.524639249</c:v>
                </c:pt>
                <c:pt idx="135">
                  <c:v>-54038174.68715293</c:v>
                </c:pt>
                <c:pt idx="136">
                  <c:v>-56742864.682515502</c:v>
                </c:pt>
                <c:pt idx="137">
                  <c:v>-60702100.919658765</c:v>
                </c:pt>
                <c:pt idx="138">
                  <c:v>-64176280.908637814</c:v>
                </c:pt>
                <c:pt idx="139">
                  <c:v>-64843402.051751085</c:v>
                </c:pt>
                <c:pt idx="140">
                  <c:v>-68067374.939291403</c:v>
                </c:pt>
                <c:pt idx="141">
                  <c:v>-72265149.88065663</c:v>
                </c:pt>
                <c:pt idx="142">
                  <c:v>-76479736.016042873</c:v>
                </c:pt>
                <c:pt idx="143">
                  <c:v>-82382401.590128556</c:v>
                </c:pt>
                <c:pt idx="144">
                  <c:v>-87840681.834619761</c:v>
                </c:pt>
                <c:pt idx="145">
                  <c:v>-95213564.076790616</c:v>
                </c:pt>
                <c:pt idx="146">
                  <c:v>-100567329.59036539</c:v>
                </c:pt>
                <c:pt idx="147">
                  <c:v>-113870092.71856155</c:v>
                </c:pt>
                <c:pt idx="148">
                  <c:v>-118012115.4561913</c:v>
                </c:pt>
                <c:pt idx="149">
                  <c:v>-123466092.70136705</c:v>
                </c:pt>
                <c:pt idx="150">
                  <c:v>-125612577.61356165</c:v>
                </c:pt>
                <c:pt idx="151">
                  <c:v>-127312974.00065331</c:v>
                </c:pt>
                <c:pt idx="152">
                  <c:v>-130232459.68109745</c:v>
                </c:pt>
                <c:pt idx="153">
                  <c:v>-131213995.8636678</c:v>
                </c:pt>
                <c:pt idx="154">
                  <c:v>-134511443.11715382</c:v>
                </c:pt>
                <c:pt idx="155">
                  <c:v>-140427261.17073977</c:v>
                </c:pt>
                <c:pt idx="156">
                  <c:v>-145717468.82922554</c:v>
                </c:pt>
                <c:pt idx="157">
                  <c:v>-154685838.76405805</c:v>
                </c:pt>
                <c:pt idx="158">
                  <c:v>-154386677.31732509</c:v>
                </c:pt>
                <c:pt idx="159">
                  <c:v>-157383902.97382236</c:v>
                </c:pt>
                <c:pt idx="160">
                  <c:v>-159966745.07747746</c:v>
                </c:pt>
                <c:pt idx="161">
                  <c:v>-160882072.10724294</c:v>
                </c:pt>
                <c:pt idx="162">
                  <c:v>-160513356.42401147</c:v>
                </c:pt>
                <c:pt idx="163">
                  <c:v>-159770371.89716655</c:v>
                </c:pt>
                <c:pt idx="164">
                  <c:v>-157939183.80826649</c:v>
                </c:pt>
                <c:pt idx="165">
                  <c:v>-157453296.85698348</c:v>
                </c:pt>
                <c:pt idx="166">
                  <c:v>-156319350.07309318</c:v>
                </c:pt>
                <c:pt idx="167">
                  <c:v>-156049544.57590312</c:v>
                </c:pt>
                <c:pt idx="168">
                  <c:v>-156016168.42466268</c:v>
                </c:pt>
                <c:pt idx="169">
                  <c:v>-156735080.04822522</c:v>
                </c:pt>
                <c:pt idx="170">
                  <c:v>-154594016.2207891</c:v>
                </c:pt>
                <c:pt idx="171">
                  <c:v>-155309719.81536174</c:v>
                </c:pt>
                <c:pt idx="172">
                  <c:v>-155299114.68262541</c:v>
                </c:pt>
                <c:pt idx="173">
                  <c:v>-159938143.12633196</c:v>
                </c:pt>
                <c:pt idx="174">
                  <c:v>-160801391.57695907</c:v>
                </c:pt>
                <c:pt idx="175">
                  <c:v>-188531481.16449827</c:v>
                </c:pt>
                <c:pt idx="176">
                  <c:v>-190911751.68032193</c:v>
                </c:pt>
                <c:pt idx="177">
                  <c:v>-199319630.19553718</c:v>
                </c:pt>
                <c:pt idx="178">
                  <c:v>-206238860.50565627</c:v>
                </c:pt>
                <c:pt idx="179">
                  <c:v>-216899529.68089563</c:v>
                </c:pt>
                <c:pt idx="180">
                  <c:v>-219065101.11401916</c:v>
                </c:pt>
                <c:pt idx="181">
                  <c:v>-218678109.80944231</c:v>
                </c:pt>
                <c:pt idx="182">
                  <c:v>-217505256.49090648</c:v>
                </c:pt>
                <c:pt idx="183">
                  <c:v>-218006410.48379087</c:v>
                </c:pt>
                <c:pt idx="184">
                  <c:v>-216361005.61068705</c:v>
                </c:pt>
                <c:pt idx="185">
                  <c:v>-217841061.68690816</c:v>
                </c:pt>
                <c:pt idx="186">
                  <c:v>-216975065.99689204</c:v>
                </c:pt>
                <c:pt idx="187">
                  <c:v>-215991919.82546574</c:v>
                </c:pt>
                <c:pt idx="188">
                  <c:v>-227181517.66006076</c:v>
                </c:pt>
                <c:pt idx="189">
                  <c:v>-225487132.1410085</c:v>
                </c:pt>
                <c:pt idx="190">
                  <c:v>-225512709.56479517</c:v>
                </c:pt>
                <c:pt idx="191">
                  <c:v>-225413408.56211996</c:v>
                </c:pt>
                <c:pt idx="192">
                  <c:v>-226636056.47834972</c:v>
                </c:pt>
                <c:pt idx="193">
                  <c:v>-223935676.95531657</c:v>
                </c:pt>
                <c:pt idx="194">
                  <c:v>-222510156.88840592</c:v>
                </c:pt>
                <c:pt idx="195">
                  <c:v>-224051124.48451552</c:v>
                </c:pt>
                <c:pt idx="196">
                  <c:v>-219892235.56164816</c:v>
                </c:pt>
                <c:pt idx="197">
                  <c:v>-227744648.92436326</c:v>
                </c:pt>
                <c:pt idx="198">
                  <c:v>-225431905.68812543</c:v>
                </c:pt>
                <c:pt idx="199">
                  <c:v>-224394812.50168335</c:v>
                </c:pt>
                <c:pt idx="200">
                  <c:v>-223798714.26081884</c:v>
                </c:pt>
                <c:pt idx="201">
                  <c:v>-235112639.10695386</c:v>
                </c:pt>
                <c:pt idx="202">
                  <c:v>-243573327.98261687</c:v>
                </c:pt>
                <c:pt idx="203">
                  <c:v>-244265626.83959979</c:v>
                </c:pt>
                <c:pt idx="204">
                  <c:v>-244778244.96244413</c:v>
                </c:pt>
                <c:pt idx="205">
                  <c:v>-241847507.71816146</c:v>
                </c:pt>
                <c:pt idx="206">
                  <c:v>-241609895.16709819</c:v>
                </c:pt>
                <c:pt idx="207">
                  <c:v>-250590656.44218385</c:v>
                </c:pt>
                <c:pt idx="208">
                  <c:v>-260977131.06438443</c:v>
                </c:pt>
                <c:pt idx="209">
                  <c:v>-259275168.86424929</c:v>
                </c:pt>
                <c:pt idx="210">
                  <c:v>-262676746.63508886</c:v>
                </c:pt>
                <c:pt idx="211">
                  <c:v>-260947086.29643875</c:v>
                </c:pt>
                <c:pt idx="212">
                  <c:v>-260043274.21800759</c:v>
                </c:pt>
                <c:pt idx="213">
                  <c:v>-259726804.78494909</c:v>
                </c:pt>
                <c:pt idx="214">
                  <c:v>-261289498.67318663</c:v>
                </c:pt>
                <c:pt idx="215">
                  <c:v>-264671661.61382386</c:v>
                </c:pt>
                <c:pt idx="216">
                  <c:v>-262193570.17606735</c:v>
                </c:pt>
                <c:pt idx="217">
                  <c:v>-259703948.34432015</c:v>
                </c:pt>
                <c:pt idx="218">
                  <c:v>-256900967.84461671</c:v>
                </c:pt>
                <c:pt idx="219">
                  <c:v>-253156596.17427373</c:v>
                </c:pt>
                <c:pt idx="220">
                  <c:v>-276030799.31325662</c:v>
                </c:pt>
                <c:pt idx="221">
                  <c:v>-286505215.69235903</c:v>
                </c:pt>
                <c:pt idx="222">
                  <c:v>-283155382.89788759</c:v>
                </c:pt>
                <c:pt idx="223">
                  <c:v>-297720183.96319377</c:v>
                </c:pt>
                <c:pt idx="224">
                  <c:v>-311296899.98527926</c:v>
                </c:pt>
                <c:pt idx="225">
                  <c:v>-315257726.61915398</c:v>
                </c:pt>
                <c:pt idx="226">
                  <c:v>-319893482.21540362</c:v>
                </c:pt>
                <c:pt idx="227">
                  <c:v>-323487042.10737544</c:v>
                </c:pt>
                <c:pt idx="228">
                  <c:v>-475946557.54191017</c:v>
                </c:pt>
                <c:pt idx="229">
                  <c:v>-490405194.22906142</c:v>
                </c:pt>
                <c:pt idx="230">
                  <c:v>-489182793.60691512</c:v>
                </c:pt>
                <c:pt idx="231">
                  <c:v>-485500371.22037023</c:v>
                </c:pt>
                <c:pt idx="232">
                  <c:v>-482079717.74531686</c:v>
                </c:pt>
                <c:pt idx="233">
                  <c:v>-478158381.86703372</c:v>
                </c:pt>
                <c:pt idx="234">
                  <c:v>-478475001.90275568</c:v>
                </c:pt>
                <c:pt idx="235">
                  <c:v>-482290057.61951935</c:v>
                </c:pt>
              </c:numCache>
            </c:numRef>
          </c:xVal>
          <c:yVal>
            <c:numRef>
              <c:f>POST!$Q$4:$Q$239</c:f>
              <c:numCache>
                <c:formatCode>0.00%</c:formatCode>
                <c:ptCount val="236"/>
                <c:pt idx="0">
                  <c:v>4.5597579425113439</c:v>
                </c:pt>
                <c:pt idx="1">
                  <c:v>4.7241910631741133</c:v>
                </c:pt>
                <c:pt idx="2">
                  <c:v>4.6702290076335879</c:v>
                </c:pt>
                <c:pt idx="3">
                  <c:v>4.5582450832072592</c:v>
                </c:pt>
                <c:pt idx="4">
                  <c:v>4.4164265129682967</c:v>
                </c:pt>
                <c:pt idx="5">
                  <c:v>4.4929577464788721</c:v>
                </c:pt>
                <c:pt idx="6">
                  <c:v>3.9458438287153639</c:v>
                </c:pt>
                <c:pt idx="7">
                  <c:v>4.0640569395017776</c:v>
                </c:pt>
                <c:pt idx="8">
                  <c:v>4.455919395465993</c:v>
                </c:pt>
                <c:pt idx="9">
                  <c:v>4.669522643818846</c:v>
                </c:pt>
                <c:pt idx="10">
                  <c:v>5.2622950819672081</c:v>
                </c:pt>
                <c:pt idx="11">
                  <c:v>5.3188202247190928</c:v>
                </c:pt>
                <c:pt idx="12">
                  <c:v>6.2160493827160463</c:v>
                </c:pt>
                <c:pt idx="13">
                  <c:v>5.9869918699186995</c:v>
                </c:pt>
                <c:pt idx="14">
                  <c:v>5.9313232830820803</c:v>
                </c:pt>
                <c:pt idx="15">
                  <c:v>5.5060240963855396</c:v>
                </c:pt>
                <c:pt idx="16">
                  <c:v>5.6864111498257834</c:v>
                </c:pt>
                <c:pt idx="17">
                  <c:v>4.7605396290050574</c:v>
                </c:pt>
                <c:pt idx="18">
                  <c:v>4.0565749235473945</c:v>
                </c:pt>
                <c:pt idx="19">
                  <c:v>5.116472545757067</c:v>
                </c:pt>
                <c:pt idx="20">
                  <c:v>5.234657039711192</c:v>
                </c:pt>
                <c:pt idx="21">
                  <c:v>6.0258302583025811</c:v>
                </c:pt>
                <c:pt idx="22">
                  <c:v>6.7148362235067438</c:v>
                </c:pt>
                <c:pt idx="23">
                  <c:v>6.0600775193798455</c:v>
                </c:pt>
                <c:pt idx="24">
                  <c:v>5.1344383057090148</c:v>
                </c:pt>
                <c:pt idx="25">
                  <c:v>3.7980769230769198</c:v>
                </c:pt>
                <c:pt idx="26">
                  <c:v>4.8715203426124196</c:v>
                </c:pt>
                <c:pt idx="27">
                  <c:v>5.8285123966942169</c:v>
                </c:pt>
                <c:pt idx="28">
                  <c:v>4.9045996592844965</c:v>
                </c:pt>
                <c:pt idx="29">
                  <c:v>4.9704347826086916</c:v>
                </c:pt>
                <c:pt idx="30">
                  <c:v>5.3361486486486456</c:v>
                </c:pt>
                <c:pt idx="31">
                  <c:v>4.920454545454545</c:v>
                </c:pt>
                <c:pt idx="32">
                  <c:v>4.7662337662337659</c:v>
                </c:pt>
                <c:pt idx="33">
                  <c:v>4.5907046476761657</c:v>
                </c:pt>
                <c:pt idx="34">
                  <c:v>5.3510466988727847</c:v>
                </c:pt>
                <c:pt idx="35">
                  <c:v>5.4177631578947389</c:v>
                </c:pt>
                <c:pt idx="36">
                  <c:v>6.8979963570127412</c:v>
                </c:pt>
                <c:pt idx="37">
                  <c:v>4.5181159420289845</c:v>
                </c:pt>
                <c:pt idx="38">
                  <c:v>3.8578512396694213</c:v>
                </c:pt>
                <c:pt idx="39">
                  <c:v>3.6560934891485779</c:v>
                </c:pt>
                <c:pt idx="40">
                  <c:v>4.7704626334519569</c:v>
                </c:pt>
                <c:pt idx="41">
                  <c:v>5.2260397830018039</c:v>
                </c:pt>
                <c:pt idx="42">
                  <c:v>4.033653846153844</c:v>
                </c:pt>
                <c:pt idx="43">
                  <c:v>4.2347107438016502</c:v>
                </c:pt>
                <c:pt idx="44">
                  <c:v>4.1466458658346346</c:v>
                </c:pt>
                <c:pt idx="45">
                  <c:v>3.1160365058670161</c:v>
                </c:pt>
                <c:pt idx="46">
                  <c:v>3.5918958031837915</c:v>
                </c:pt>
                <c:pt idx="47">
                  <c:v>4.3205741626794243</c:v>
                </c:pt>
                <c:pt idx="48">
                  <c:v>4.0961832061068693</c:v>
                </c:pt>
                <c:pt idx="49">
                  <c:v>4.6231884057971007</c:v>
                </c:pt>
                <c:pt idx="50">
                  <c:v>4.9453551912568265</c:v>
                </c:pt>
                <c:pt idx="51">
                  <c:v>3.621621621621621</c:v>
                </c:pt>
                <c:pt idx="52">
                  <c:v>3.5044776119402981</c:v>
                </c:pt>
                <c:pt idx="53">
                  <c:v>3.0542740841248275</c:v>
                </c:pt>
                <c:pt idx="54">
                  <c:v>3.4864048338368541</c:v>
                </c:pt>
                <c:pt idx="55">
                  <c:v>3.1972685887708616</c:v>
                </c:pt>
                <c:pt idx="56">
                  <c:v>5.6004784688995191</c:v>
                </c:pt>
                <c:pt idx="57">
                  <c:v>3.6136363636363571</c:v>
                </c:pt>
                <c:pt idx="58">
                  <c:v>2.6363636363636349</c:v>
                </c:pt>
                <c:pt idx="59">
                  <c:v>2.0233236151603475</c:v>
                </c:pt>
                <c:pt idx="60">
                  <c:v>1.583162217659134</c:v>
                </c:pt>
                <c:pt idx="61">
                  <c:v>0.40139505389980901</c:v>
                </c:pt>
                <c:pt idx="62">
                  <c:v>0.29348556077904475</c:v>
                </c:pt>
                <c:pt idx="63">
                  <c:v>6.5070595457334957E-2</c:v>
                </c:pt>
                <c:pt idx="64">
                  <c:v>0.17018469656991853</c:v>
                </c:pt>
                <c:pt idx="65">
                  <c:v>1.0346926354229291E-2</c:v>
                </c:pt>
                <c:pt idx="66">
                  <c:v>7.9445145018915087E-2</c:v>
                </c:pt>
                <c:pt idx="67">
                  <c:v>0.125506072874493</c:v>
                </c:pt>
                <c:pt idx="68">
                  <c:v>-0.14513165952235152</c:v>
                </c:pt>
                <c:pt idx="69">
                  <c:v>-0.15601503759398516</c:v>
                </c:pt>
                <c:pt idx="70">
                  <c:v>-0.14058823529411801</c:v>
                </c:pt>
                <c:pt idx="71">
                  <c:v>-0.14428739693757409</c:v>
                </c:pt>
                <c:pt idx="72">
                  <c:v>-0.125000000000001</c:v>
                </c:pt>
                <c:pt idx="73">
                  <c:v>-0.13134328358209035</c:v>
                </c:pt>
                <c:pt idx="74">
                  <c:v>-0.14386376981796922</c:v>
                </c:pt>
                <c:pt idx="75">
                  <c:v>-0.23522167487684753</c:v>
                </c:pt>
                <c:pt idx="76">
                  <c:v>-0.31279069767441881</c:v>
                </c:pt>
                <c:pt idx="77">
                  <c:v>-0.36750145602795647</c:v>
                </c:pt>
                <c:pt idx="78">
                  <c:v>-0.34221683827983118</c:v>
                </c:pt>
                <c:pt idx="79">
                  <c:v>-0.33693045563549218</c:v>
                </c:pt>
                <c:pt idx="80">
                  <c:v>-0.3208358942839582</c:v>
                </c:pt>
                <c:pt idx="81">
                  <c:v>-0.43850267379679131</c:v>
                </c:pt>
                <c:pt idx="82">
                  <c:v>-0.5200678349349922</c:v>
                </c:pt>
                <c:pt idx="83">
                  <c:v>-0.53091321610890585</c:v>
                </c:pt>
                <c:pt idx="84">
                  <c:v>-0.52262443438914041</c:v>
                </c:pt>
                <c:pt idx="85">
                  <c:v>-0.50573248407643312</c:v>
                </c:pt>
                <c:pt idx="86">
                  <c:v>-0.47507122507122568</c:v>
                </c:pt>
                <c:pt idx="87">
                  <c:v>-0.51313868613138691</c:v>
                </c:pt>
                <c:pt idx="88">
                  <c:v>-0.55605718585402553</c:v>
                </c:pt>
                <c:pt idx="89">
                  <c:v>-0.55026061057334297</c:v>
                </c:pt>
                <c:pt idx="90">
                  <c:v>-0.52514367816091945</c:v>
                </c:pt>
                <c:pt idx="91">
                  <c:v>-0.51603281133482515</c:v>
                </c:pt>
                <c:pt idx="92">
                  <c:v>-0.56936226166995407</c:v>
                </c:pt>
                <c:pt idx="93">
                  <c:v>-0.58191018342820988</c:v>
                </c:pt>
                <c:pt idx="94">
                  <c:v>-0.58739595719381688</c:v>
                </c:pt>
                <c:pt idx="95">
                  <c:v>-0.53381483913328953</c:v>
                </c:pt>
                <c:pt idx="96">
                  <c:v>-0.49265175718849885</c:v>
                </c:pt>
                <c:pt idx="97">
                  <c:v>-0.42457337883959079</c:v>
                </c:pt>
                <c:pt idx="98">
                  <c:v>-0.47486772486772544</c:v>
                </c:pt>
                <c:pt idx="99">
                  <c:v>-0.47222222222222177</c:v>
                </c:pt>
                <c:pt idx="100">
                  <c:v>-0.57151979565772681</c:v>
                </c:pt>
                <c:pt idx="101">
                  <c:v>-0.54822335025380697</c:v>
                </c:pt>
                <c:pt idx="102">
                  <c:v>-0.58166559070367974</c:v>
                </c:pt>
                <c:pt idx="103">
                  <c:v>-0.63239689181111791</c:v>
                </c:pt>
                <c:pt idx="104">
                  <c:v>-0.65924657534246611</c:v>
                </c:pt>
                <c:pt idx="105">
                  <c:v>-0.68041804180418042</c:v>
                </c:pt>
                <c:pt idx="106">
                  <c:v>-0.68093385214007784</c:v>
                </c:pt>
                <c:pt idx="107">
                  <c:v>-0.6784164859002173</c:v>
                </c:pt>
                <c:pt idx="108">
                  <c:v>-0.64495114006514664</c:v>
                </c:pt>
                <c:pt idx="109">
                  <c:v>-0.67757510729613779</c:v>
                </c:pt>
                <c:pt idx="110">
                  <c:v>-0.70231058570660942</c:v>
                </c:pt>
                <c:pt idx="111">
                  <c:v>-0.71337916446324678</c:v>
                </c:pt>
                <c:pt idx="112">
                  <c:v>-0.72006472491909346</c:v>
                </c:pt>
                <c:pt idx="113">
                  <c:v>-0.72435897435897423</c:v>
                </c:pt>
                <c:pt idx="114">
                  <c:v>-0.70648648648648649</c:v>
                </c:pt>
                <c:pt idx="115">
                  <c:v>-0.6807857581338248</c:v>
                </c:pt>
                <c:pt idx="116">
                  <c:v>-0.71645415907710985</c:v>
                </c:pt>
                <c:pt idx="117">
                  <c:v>-0.71445427728613575</c:v>
                </c:pt>
                <c:pt idx="118">
                  <c:v>-0.69742268041237121</c:v>
                </c:pt>
                <c:pt idx="119">
                  <c:v>-0.73863636363636354</c:v>
                </c:pt>
                <c:pt idx="120">
                  <c:v>-0.71769194086790644</c:v>
                </c:pt>
                <c:pt idx="121">
                  <c:v>-0.69276807980049893</c:v>
                </c:pt>
                <c:pt idx="122">
                  <c:v>-0.67765567765567769</c:v>
                </c:pt>
                <c:pt idx="123">
                  <c:v>-0.64120494889725688</c:v>
                </c:pt>
                <c:pt idx="124">
                  <c:v>-0.6898101898101896</c:v>
                </c:pt>
                <c:pt idx="125">
                  <c:v>-0.62745098039215708</c:v>
                </c:pt>
                <c:pt idx="126">
                  <c:v>-0.65794392523364487</c:v>
                </c:pt>
                <c:pt idx="127">
                  <c:v>-0.62009635237439809</c:v>
                </c:pt>
                <c:pt idx="128">
                  <c:v>-0.57213578500707252</c:v>
                </c:pt>
                <c:pt idx="129">
                  <c:v>-0.44434137291280185</c:v>
                </c:pt>
                <c:pt idx="130">
                  <c:v>-0.49596412556053815</c:v>
                </c:pt>
                <c:pt idx="131">
                  <c:v>-0.52896081771720671</c:v>
                </c:pt>
                <c:pt idx="132">
                  <c:v>-0.35135135135135132</c:v>
                </c:pt>
                <c:pt idx="133">
                  <c:v>-0.2684401451027818</c:v>
                </c:pt>
                <c:pt idx="134">
                  <c:v>-0.22584541062801922</c:v>
                </c:pt>
                <c:pt idx="135">
                  <c:v>-9.8707403055229515E-2</c:v>
                </c:pt>
                <c:pt idx="136">
                  <c:v>-8.2337317397078835E-2</c:v>
                </c:pt>
                <c:pt idx="137">
                  <c:v>-0.13517241379310374</c:v>
                </c:pt>
                <c:pt idx="138">
                  <c:v>4.6012269938651151E-3</c:v>
                </c:pt>
                <c:pt idx="139">
                  <c:v>-7.8635014836794803E-2</c:v>
                </c:pt>
                <c:pt idx="140">
                  <c:v>2.6168224299065512E-2</c:v>
                </c:pt>
                <c:pt idx="141">
                  <c:v>-8.3752093802341721E-3</c:v>
                </c:pt>
                <c:pt idx="142">
                  <c:v>0.13945578231292544</c:v>
                </c:pt>
                <c:pt idx="143">
                  <c:v>0.23244147157190564</c:v>
                </c:pt>
                <c:pt idx="144">
                  <c:v>-1.3412816691505181E-2</c:v>
                </c:pt>
                <c:pt idx="145">
                  <c:v>-1.4947683109118204E-2</c:v>
                </c:pt>
                <c:pt idx="146">
                  <c:v>-0.40624999999999967</c:v>
                </c:pt>
                <c:pt idx="147">
                  <c:v>7.1428571428571841E-2</c:v>
                </c:pt>
                <c:pt idx="148">
                  <c:v>0.36120401337792729</c:v>
                </c:pt>
                <c:pt idx="149">
                  <c:v>0.6204724409448803</c:v>
                </c:pt>
                <c:pt idx="150">
                  <c:v>0.45373134328358167</c:v>
                </c:pt>
                <c:pt idx="151">
                  <c:v>1.1514324693042277</c:v>
                </c:pt>
                <c:pt idx="152">
                  <c:v>1.2872503840245768</c:v>
                </c:pt>
                <c:pt idx="153">
                  <c:v>1.9999999999999991</c:v>
                </c:pt>
                <c:pt idx="154">
                  <c:v>1.673721340388008</c:v>
                </c:pt>
                <c:pt idx="155">
                  <c:v>1.9391771019678017</c:v>
                </c:pt>
                <c:pt idx="156">
                  <c:v>1.7775831873905443</c:v>
                </c:pt>
                <c:pt idx="157">
                  <c:v>1.6847826086956519</c:v>
                </c:pt>
                <c:pt idx="158">
                  <c:v>1.6770491803278671</c:v>
                </c:pt>
                <c:pt idx="159">
                  <c:v>1.4478527607361982</c:v>
                </c:pt>
                <c:pt idx="160">
                  <c:v>1.9513888888888893</c:v>
                </c:pt>
                <c:pt idx="161">
                  <c:v>4.567213114754102</c:v>
                </c:pt>
                <c:pt idx="162">
                  <c:v>5.2089552238805954</c:v>
                </c:pt>
                <c:pt idx="163">
                  <c:v>4.8159722222222188</c:v>
                </c:pt>
                <c:pt idx="164">
                  <c:v>5.4264150943396237</c:v>
                </c:pt>
                <c:pt idx="165">
                  <c:v>6.6603773584905674</c:v>
                </c:pt>
                <c:pt idx="166">
                  <c:v>6.4137931034482802</c:v>
                </c:pt>
                <c:pt idx="167">
                  <c:v>8.5921787709497224</c:v>
                </c:pt>
                <c:pt idx="168">
                  <c:v>10.231292517006798</c:v>
                </c:pt>
                <c:pt idx="169">
                  <c:v>10.664335664335661</c:v>
                </c:pt>
                <c:pt idx="170">
                  <c:v>10.068027210884347</c:v>
                </c:pt>
                <c:pt idx="171">
                  <c:v>10.606896551724139</c:v>
                </c:pt>
                <c:pt idx="172">
                  <c:v>14.794642857142867</c:v>
                </c:pt>
                <c:pt idx="173">
                  <c:v>13.104000000000006</c:v>
                </c:pt>
                <c:pt idx="174">
                  <c:v>19.321839080459768</c:v>
                </c:pt>
                <c:pt idx="175">
                  <c:v>16.252747252747238</c:v>
                </c:pt>
                <c:pt idx="176">
                  <c:v>14.599999999999998</c:v>
                </c:pt>
                <c:pt idx="177">
                  <c:v>15.913580246913575</c:v>
                </c:pt>
                <c:pt idx="178">
                  <c:v>15.612500000000004</c:v>
                </c:pt>
                <c:pt idx="179">
                  <c:v>13.758241758241759</c:v>
                </c:pt>
                <c:pt idx="180">
                  <c:v>14.296703296703296</c:v>
                </c:pt>
                <c:pt idx="181">
                  <c:v>15.76250000000001</c:v>
                </c:pt>
                <c:pt idx="182">
                  <c:v>17.777777777777779</c:v>
                </c:pt>
                <c:pt idx="183">
                  <c:v>19.802631578947359</c:v>
                </c:pt>
                <c:pt idx="184">
                  <c:v>20.291139240506318</c:v>
                </c:pt>
                <c:pt idx="185">
                  <c:v>17.349397590361448</c:v>
                </c:pt>
                <c:pt idx="186">
                  <c:v>18.085365853658555</c:v>
                </c:pt>
                <c:pt idx="187">
                  <c:v>18.533333333333339</c:v>
                </c:pt>
                <c:pt idx="188">
                  <c:v>19.432432432432439</c:v>
                </c:pt>
                <c:pt idx="189">
                  <c:v>17.211764705882356</c:v>
                </c:pt>
                <c:pt idx="190">
                  <c:v>18.097560975609749</c:v>
                </c:pt>
                <c:pt idx="191">
                  <c:v>17.541176470588248</c:v>
                </c:pt>
                <c:pt idx="192">
                  <c:v>17.011627906976734</c:v>
                </c:pt>
                <c:pt idx="193">
                  <c:v>22.236111111111114</c:v>
                </c:pt>
                <c:pt idx="194">
                  <c:v>23.333333333333321</c:v>
                </c:pt>
                <c:pt idx="195">
                  <c:v>26.969230769230769</c:v>
                </c:pt>
                <c:pt idx="196">
                  <c:v>26.257575757575776</c:v>
                </c:pt>
                <c:pt idx="197">
                  <c:v>28.269841269841258</c:v>
                </c:pt>
                <c:pt idx="198">
                  <c:v>27.338461538461512</c:v>
                </c:pt>
                <c:pt idx="199">
                  <c:v>27.676923076923085</c:v>
                </c:pt>
                <c:pt idx="200">
                  <c:v>26.776119402985078</c:v>
                </c:pt>
                <c:pt idx="201">
                  <c:v>28.092307692307706</c:v>
                </c:pt>
                <c:pt idx="202">
                  <c:v>28.903225806451641</c:v>
                </c:pt>
                <c:pt idx="203">
                  <c:v>33.036363636363646</c:v>
                </c:pt>
                <c:pt idx="204">
                  <c:v>33.259259259259267</c:v>
                </c:pt>
                <c:pt idx="205">
                  <c:v>29.166666666666693</c:v>
                </c:pt>
                <c:pt idx="206">
                  <c:v>30.673076923076941</c:v>
                </c:pt>
                <c:pt idx="207">
                  <c:v>35.847826086956516</c:v>
                </c:pt>
                <c:pt idx="208">
                  <c:v>37.039215686274524</c:v>
                </c:pt>
                <c:pt idx="209">
                  <c:v>45.808510638297918</c:v>
                </c:pt>
                <c:pt idx="210">
                  <c:v>41.795918367346943</c:v>
                </c:pt>
                <c:pt idx="211">
                  <c:v>36.129629629629626</c:v>
                </c:pt>
                <c:pt idx="212">
                  <c:v>35.056603773584925</c:v>
                </c:pt>
                <c:pt idx="213">
                  <c:v>37.729166666666671</c:v>
                </c:pt>
                <c:pt idx="214">
                  <c:v>39.040000000000013</c:v>
                </c:pt>
                <c:pt idx="215">
                  <c:v>32.999999999999993</c:v>
                </c:pt>
                <c:pt idx="216">
                  <c:v>33.14893617021275</c:v>
                </c:pt>
                <c:pt idx="217">
                  <c:v>29.270833333333353</c:v>
                </c:pt>
                <c:pt idx="218">
                  <c:v>28.45833333333335</c:v>
                </c:pt>
                <c:pt idx="219">
                  <c:v>22.434782608695645</c:v>
                </c:pt>
                <c:pt idx="220">
                  <c:v>22.229166666666682</c:v>
                </c:pt>
                <c:pt idx="221">
                  <c:v>22.95918367346939</c:v>
                </c:pt>
                <c:pt idx="222">
                  <c:v>19.468085106382983</c:v>
                </c:pt>
                <c:pt idx="223">
                  <c:v>15.21568627450981</c:v>
                </c:pt>
                <c:pt idx="224">
                  <c:v>15.560000000000013</c:v>
                </c:pt>
                <c:pt idx="225">
                  <c:v>15.686274509803926</c:v>
                </c:pt>
                <c:pt idx="226">
                  <c:v>15.733333333333334</c:v>
                </c:pt>
                <c:pt idx="227">
                  <c:v>13.500000000000012</c:v>
                </c:pt>
                <c:pt idx="228">
                  <c:v>14.902439024390253</c:v>
                </c:pt>
                <c:pt idx="229">
                  <c:v>16.282051282051288</c:v>
                </c:pt>
                <c:pt idx="230">
                  <c:v>12.374999999999998</c:v>
                </c:pt>
                <c:pt idx="231">
                  <c:v>14.710526315789464</c:v>
                </c:pt>
                <c:pt idx="232">
                  <c:v>14.473684210526299</c:v>
                </c:pt>
                <c:pt idx="233">
                  <c:v>14.736842105263161</c:v>
                </c:pt>
                <c:pt idx="234">
                  <c:v>18.171428571428571</c:v>
                </c:pt>
                <c:pt idx="235">
                  <c:v>15.317073170731714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90ED-4EAC-BA31-1DC7B19B96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47406496"/>
        <c:axId val="478254772"/>
      </c:scatterChart>
      <c:valAx>
        <c:axId val="747406496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0"/>
        </c:title>
        <c:numFmt formatCode="#,##0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AR"/>
          </a:p>
        </c:txPr>
        <c:crossAx val="478254772"/>
        <c:crosses val="autoZero"/>
        <c:crossBetween val="midCat"/>
      </c:valAx>
      <c:valAx>
        <c:axId val="47825477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0"/>
        </c:title>
        <c:numFmt formatCode="0.00%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AR"/>
          </a:p>
        </c:txPr>
        <c:crossAx val="747406496"/>
        <c:crosses val="autoZero"/>
        <c:crossBetween val="midCat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AR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/>
          <a:lstStyle/>
          <a:p>
            <a:pPr lvl="0">
              <a:defRPr sz="1600" b="0">
                <a:solidFill>
                  <a:srgbClr val="757575"/>
                </a:solidFill>
                <a:latin typeface="+mn-lt"/>
              </a:defRPr>
            </a:pPr>
            <a:r>
              <a:rPr lang="en-US" sz="1600" b="0">
                <a:solidFill>
                  <a:srgbClr val="757575"/>
                </a:solidFill>
                <a:latin typeface="+mn-lt"/>
              </a:rPr>
              <a:t>14d cumulative burn/mint vs. 14d Luna return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>
              <a:noFill/>
            </a:ln>
          </c:spPr>
          <c:marker>
            <c:symbol val="circle"/>
            <c:size val="2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trendline>
            <c:spPr>
              <a:ln w="19050">
                <a:solidFill>
                  <a:srgbClr val="000000"/>
                </a:solidFill>
              </a:ln>
            </c:spPr>
            <c:trendlineType val="linear"/>
            <c:dispRSqr val="1"/>
            <c:dispEq val="0"/>
            <c:trendlineLbl>
              <c:layout>
                <c:manualLayout>
                  <c:x val="-0.33374943132108487"/>
                  <c:y val="-0.30224504955748455"/>
                </c:manualLayout>
              </c:layout>
              <c:numFmt formatCode="General" sourceLinked="0"/>
            </c:trendlineLbl>
          </c:trendline>
          <c:xVal>
            <c:numRef>
              <c:f>POST!$L$4:$L$315</c:f>
              <c:numCache>
                <c:formatCode>#,##0</c:formatCode>
                <c:ptCount val="312"/>
                <c:pt idx="0">
                  <c:v>-1505037.6873077699</c:v>
                </c:pt>
                <c:pt idx="1">
                  <c:v>-1424114.3589166105</c:v>
                </c:pt>
                <c:pt idx="2">
                  <c:v>-1145030.1141409839</c:v>
                </c:pt>
                <c:pt idx="3">
                  <c:v>-1199764.9318754885</c:v>
                </c:pt>
                <c:pt idx="4">
                  <c:v>-1375588.5445168787</c:v>
                </c:pt>
                <c:pt idx="5">
                  <c:v>-1575736.712504074</c:v>
                </c:pt>
                <c:pt idx="6">
                  <c:v>-1607607.7228172203</c:v>
                </c:pt>
                <c:pt idx="7">
                  <c:v>-1434046.3196733487</c:v>
                </c:pt>
                <c:pt idx="8">
                  <c:v>-1480608.1508435418</c:v>
                </c:pt>
                <c:pt idx="9">
                  <c:v>-1392439.4532788605</c:v>
                </c:pt>
                <c:pt idx="10">
                  <c:v>-1447712.36560966</c:v>
                </c:pt>
                <c:pt idx="11">
                  <c:v>-1827501.5774637489</c:v>
                </c:pt>
                <c:pt idx="12">
                  <c:v>-1803591.0781199334</c:v>
                </c:pt>
                <c:pt idx="13">
                  <c:v>-2087639.7680702771</c:v>
                </c:pt>
                <c:pt idx="14">
                  <c:v>-2119755.3683743118</c:v>
                </c:pt>
                <c:pt idx="15">
                  <c:v>-2238026.2622104278</c:v>
                </c:pt>
                <c:pt idx="16">
                  <c:v>-2757191.5641646399</c:v>
                </c:pt>
                <c:pt idx="17">
                  <c:v>-2782187.1028876924</c:v>
                </c:pt>
                <c:pt idx="18">
                  <c:v>-2972943.886194827</c:v>
                </c:pt>
                <c:pt idx="19">
                  <c:v>-2942827.3964879694</c:v>
                </c:pt>
                <c:pt idx="20">
                  <c:v>-3198225.8888237556</c:v>
                </c:pt>
                <c:pt idx="21">
                  <c:v>-3428088.7233200832</c:v>
                </c:pt>
                <c:pt idx="22">
                  <c:v>-4061115.8592825634</c:v>
                </c:pt>
                <c:pt idx="23">
                  <c:v>-4705128.4421291389</c:v>
                </c:pt>
                <c:pt idx="24">
                  <c:v>-4835141.2719545364</c:v>
                </c:pt>
                <c:pt idx="25">
                  <c:v>-4523552.092173012</c:v>
                </c:pt>
                <c:pt idx="26">
                  <c:v>-4855914.2608831478</c:v>
                </c:pt>
                <c:pt idx="27">
                  <c:v>-4474134.4339519041</c:v>
                </c:pt>
                <c:pt idx="28">
                  <c:v>-4304479.4279560382</c:v>
                </c:pt>
                <c:pt idx="29">
                  <c:v>-4658082.3431524085</c:v>
                </c:pt>
                <c:pt idx="30">
                  <c:v>-4404042.2950669304</c:v>
                </c:pt>
                <c:pt idx="31">
                  <c:v>-4805048.164136121</c:v>
                </c:pt>
                <c:pt idx="32">
                  <c:v>-4850719.2945926711</c:v>
                </c:pt>
                <c:pt idx="33">
                  <c:v>-5162628.7456766702</c:v>
                </c:pt>
                <c:pt idx="34">
                  <c:v>-5585213.4278152268</c:v>
                </c:pt>
                <c:pt idx="35">
                  <c:v>-5495483.1171195144</c:v>
                </c:pt>
                <c:pt idx="36">
                  <c:v>-4943769.9822658235</c:v>
                </c:pt>
                <c:pt idx="37">
                  <c:v>-4472356.057068916</c:v>
                </c:pt>
                <c:pt idx="38">
                  <c:v>-4507997.4528946998</c:v>
                </c:pt>
                <c:pt idx="39">
                  <c:v>-4645928.4045703243</c:v>
                </c:pt>
                <c:pt idx="40">
                  <c:v>-4850115.7798825447</c:v>
                </c:pt>
                <c:pt idx="41">
                  <c:v>-4730583.386728094</c:v>
                </c:pt>
                <c:pt idx="42">
                  <c:v>-5979940.1561718192</c:v>
                </c:pt>
                <c:pt idx="43">
                  <c:v>-5791087.5358325858</c:v>
                </c:pt>
                <c:pt idx="44">
                  <c:v>-7107262.3884238824</c:v>
                </c:pt>
                <c:pt idx="45">
                  <c:v>-6999228.9330221731</c:v>
                </c:pt>
                <c:pt idx="46">
                  <c:v>-7471870.7742250711</c:v>
                </c:pt>
                <c:pt idx="47">
                  <c:v>-8438721.0293743908</c:v>
                </c:pt>
                <c:pt idx="48">
                  <c:v>-9066837.3115505632</c:v>
                </c:pt>
                <c:pt idx="49">
                  <c:v>-8962124.5408095047</c:v>
                </c:pt>
                <c:pt idx="50">
                  <c:v>-9038289.609146446</c:v>
                </c:pt>
                <c:pt idx="51">
                  <c:v>-8611365.4235826675</c:v>
                </c:pt>
                <c:pt idx="52">
                  <c:v>-8612484.5775816832</c:v>
                </c:pt>
                <c:pt idx="53">
                  <c:v>-8986594.6895656213</c:v>
                </c:pt>
                <c:pt idx="54">
                  <c:v>-8382077.8198690815</c:v>
                </c:pt>
                <c:pt idx="55">
                  <c:v>-9740372.9496988896</c:v>
                </c:pt>
                <c:pt idx="56">
                  <c:v>-8524562.1740990691</c:v>
                </c:pt>
                <c:pt idx="57">
                  <c:v>-8159698.9867254775</c:v>
                </c:pt>
                <c:pt idx="58">
                  <c:v>-7374862.743011836</c:v>
                </c:pt>
                <c:pt idx="59">
                  <c:v>-7238273.9817615571</c:v>
                </c:pt>
                <c:pt idx="60">
                  <c:v>-6413758.5883901352</c:v>
                </c:pt>
                <c:pt idx="61">
                  <c:v>-4720678.2444010759</c:v>
                </c:pt>
                <c:pt idx="62">
                  <c:v>-4223333.1573189776</c:v>
                </c:pt>
                <c:pt idx="63">
                  <c:v>-4283254.5669729542</c:v>
                </c:pt>
                <c:pt idx="64">
                  <c:v>-4285987.6245966861</c:v>
                </c:pt>
                <c:pt idx="65">
                  <c:v>-4282310.1636775695</c:v>
                </c:pt>
                <c:pt idx="66">
                  <c:v>-4290399.125038296</c:v>
                </c:pt>
                <c:pt idx="67">
                  <c:v>-3948441.5337759312</c:v>
                </c:pt>
                <c:pt idx="68">
                  <c:v>-3714535.2666143696</c:v>
                </c:pt>
                <c:pt idx="69">
                  <c:v>-3234136.1373778703</c:v>
                </c:pt>
                <c:pt idx="70">
                  <c:v>-3008044.8204071466</c:v>
                </c:pt>
                <c:pt idx="71">
                  <c:v>-3256454.7598591703</c:v>
                </c:pt>
                <c:pt idx="72">
                  <c:v>-2988865.1364169521</c:v>
                </c:pt>
                <c:pt idx="73">
                  <c:v>-4188755.510077659</c:v>
                </c:pt>
                <c:pt idx="74">
                  <c:v>-3985820.3316370947</c:v>
                </c:pt>
                <c:pt idx="75">
                  <c:v>-3225914.7271810742</c:v>
                </c:pt>
                <c:pt idx="76">
                  <c:v>-4143133.7462073001</c:v>
                </c:pt>
                <c:pt idx="77">
                  <c:v>-3310074.9527966278</c:v>
                </c:pt>
                <c:pt idx="78">
                  <c:v>-3180555.5414295546</c:v>
                </c:pt>
                <c:pt idx="79">
                  <c:v>-5495863.5737598315</c:v>
                </c:pt>
                <c:pt idx="80">
                  <c:v>-4297838.7573078992</c:v>
                </c:pt>
                <c:pt idx="81">
                  <c:v>-14296012.976680746</c:v>
                </c:pt>
                <c:pt idx="82">
                  <c:v>-14045806.686951168</c:v>
                </c:pt>
                <c:pt idx="83">
                  <c:v>-13412720.06429599</c:v>
                </c:pt>
                <c:pt idx="84">
                  <c:v>-13457712.26643371</c:v>
                </c:pt>
                <c:pt idx="85">
                  <c:v>-14025718.951977216</c:v>
                </c:pt>
                <c:pt idx="86">
                  <c:v>-13251455.463001609</c:v>
                </c:pt>
                <c:pt idx="87">
                  <c:v>-12313930.863638667</c:v>
                </c:pt>
                <c:pt idx="88">
                  <c:v>-11991523.778791217</c:v>
                </c:pt>
                <c:pt idx="89">
                  <c:v>-13373550.298480207</c:v>
                </c:pt>
                <c:pt idx="90">
                  <c:v>-11547208.098175051</c:v>
                </c:pt>
                <c:pt idx="91">
                  <c:v>-12460829.176422032</c:v>
                </c:pt>
                <c:pt idx="92">
                  <c:v>-12844821.174565222</c:v>
                </c:pt>
                <c:pt idx="93">
                  <c:v>-13513558.450160738</c:v>
                </c:pt>
                <c:pt idx="94">
                  <c:v>-13903554.604132337</c:v>
                </c:pt>
                <c:pt idx="95">
                  <c:v>-3359125.6073195343</c:v>
                </c:pt>
                <c:pt idx="96">
                  <c:v>-4864484.1755149234</c:v>
                </c:pt>
                <c:pt idx="97">
                  <c:v>-3694601.8947342411</c:v>
                </c:pt>
                <c:pt idx="98">
                  <c:v>-4858531.0711923903</c:v>
                </c:pt>
                <c:pt idx="99">
                  <c:v>-2723084.6299724728</c:v>
                </c:pt>
                <c:pt idx="100">
                  <c:v>-3744236.5551800188</c:v>
                </c:pt>
                <c:pt idx="101">
                  <c:v>-2966840.3522191336</c:v>
                </c:pt>
                <c:pt idx="102">
                  <c:v>-3930952.2425626367</c:v>
                </c:pt>
                <c:pt idx="103">
                  <c:v>-1024190.4023508127</c:v>
                </c:pt>
                <c:pt idx="104">
                  <c:v>-3680113.7922138637</c:v>
                </c:pt>
                <c:pt idx="105">
                  <c:v>-1795287.9291446069</c:v>
                </c:pt>
                <c:pt idx="106">
                  <c:v>-1456121.5122838521</c:v>
                </c:pt>
                <c:pt idx="107">
                  <c:v>-1591856.6322346472</c:v>
                </c:pt>
                <c:pt idx="108">
                  <c:v>-645082.16392005701</c:v>
                </c:pt>
                <c:pt idx="109">
                  <c:v>-552386.4466686775</c:v>
                </c:pt>
                <c:pt idx="110">
                  <c:v>-276851.28823709843</c:v>
                </c:pt>
                <c:pt idx="111">
                  <c:v>-1740808.2552500451</c:v>
                </c:pt>
                <c:pt idx="112">
                  <c:v>1782075.0407773762</c:v>
                </c:pt>
                <c:pt idx="113">
                  <c:v>-2657550.6260668244</c:v>
                </c:pt>
                <c:pt idx="114">
                  <c:v>27387.883835082874</c:v>
                </c:pt>
                <c:pt idx="115">
                  <c:v>-536489.55509930023</c:v>
                </c:pt>
                <c:pt idx="116">
                  <c:v>697750.55192803883</c:v>
                </c:pt>
                <c:pt idx="117">
                  <c:v>-1830832.4578705649</c:v>
                </c:pt>
                <c:pt idx="118">
                  <c:v>2063358.6089321938</c:v>
                </c:pt>
                <c:pt idx="119">
                  <c:v>1414505.3402832462</c:v>
                </c:pt>
                <c:pt idx="120">
                  <c:v>2236241.4562945897</c:v>
                </c:pt>
                <c:pt idx="121">
                  <c:v>6009173.2196409553</c:v>
                </c:pt>
                <c:pt idx="122">
                  <c:v>5932897.9884326756</c:v>
                </c:pt>
                <c:pt idx="123">
                  <c:v>6718613.207495681</c:v>
                </c:pt>
                <c:pt idx="124">
                  <c:v>7864642.7329689804</c:v>
                </c:pt>
                <c:pt idx="125">
                  <c:v>9004122.5612321682</c:v>
                </c:pt>
                <c:pt idx="126">
                  <c:v>8334264.3290255051</c:v>
                </c:pt>
                <c:pt idx="127">
                  <c:v>11593309.906291468</c:v>
                </c:pt>
                <c:pt idx="128">
                  <c:v>10359235.384800872</c:v>
                </c:pt>
                <c:pt idx="129">
                  <c:v>12757802.125075396</c:v>
                </c:pt>
                <c:pt idx="130">
                  <c:v>12979272.267399119</c:v>
                </c:pt>
                <c:pt idx="131">
                  <c:v>17784616.741156891</c:v>
                </c:pt>
                <c:pt idx="132">
                  <c:v>20973093.146407183</c:v>
                </c:pt>
                <c:pt idx="133">
                  <c:v>29729918.521968406</c:v>
                </c:pt>
                <c:pt idx="134">
                  <c:v>29629043.025066599</c:v>
                </c:pt>
                <c:pt idx="135">
                  <c:v>31180725.088057686</c:v>
                </c:pt>
                <c:pt idx="136">
                  <c:v>29759677.500474736</c:v>
                </c:pt>
                <c:pt idx="137">
                  <c:v>27953592.935146414</c:v>
                </c:pt>
                <c:pt idx="138">
                  <c:v>27288761.685728054</c:v>
                </c:pt>
                <c:pt idx="139">
                  <c:v>24827102.222256996</c:v>
                </c:pt>
                <c:pt idx="140">
                  <c:v>22663116.183241978</c:v>
                </c:pt>
                <c:pt idx="141">
                  <c:v>23958621.001713872</c:v>
                </c:pt>
                <c:pt idx="142">
                  <c:v>22180062.678420842</c:v>
                </c:pt>
                <c:pt idx="143">
                  <c:v>23542070.350904446</c:v>
                </c:pt>
                <c:pt idx="144">
                  <c:v>17484864.467497714</c:v>
                </c:pt>
                <c:pt idx="145">
                  <c:v>12800288.645017605</c:v>
                </c:pt>
                <c:pt idx="146">
                  <c:v>7848769.9814526597</c:v>
                </c:pt>
                <c:pt idx="147">
                  <c:v>-2570946.0271150297</c:v>
                </c:pt>
                <c:pt idx="148">
                  <c:v>-3466966.8454727656</c:v>
                </c:pt>
                <c:pt idx="149">
                  <c:v>-6766337.8232246991</c:v>
                </c:pt>
                <c:pt idx="150">
                  <c:v>-7727186.5568513693</c:v>
                </c:pt>
                <c:pt idx="151">
                  <c:v>-7717438.5624540783</c:v>
                </c:pt>
                <c:pt idx="152">
                  <c:v>-7880500.9416767964</c:v>
                </c:pt>
                <c:pt idx="153">
                  <c:v>-6587805.1713006562</c:v>
                </c:pt>
                <c:pt idx="154">
                  <c:v>-6196384.6142509673</c:v>
                </c:pt>
                <c:pt idx="155">
                  <c:v>-6628839.4943238953</c:v>
                </c:pt>
                <c:pt idx="156">
                  <c:v>-8085322.6878581457</c:v>
                </c:pt>
                <c:pt idx="157">
                  <c:v>-12654516.723518981</c:v>
                </c:pt>
                <c:pt idx="158">
                  <c:v>-8362063.3147961395</c:v>
                </c:pt>
                <c:pt idx="159">
                  <c:v>-10354086.200204358</c:v>
                </c:pt>
                <c:pt idx="160">
                  <c:v>-10805354.968078926</c:v>
                </c:pt>
                <c:pt idx="161">
                  <c:v>-10391862.180957237</c:v>
                </c:pt>
                <c:pt idx="162">
                  <c:v>-9607799.6963203214</c:v>
                </c:pt>
                <c:pt idx="163">
                  <c:v>-9800815.9202875849</c:v>
                </c:pt>
                <c:pt idx="164">
                  <c:v>-10080665.109246327</c:v>
                </c:pt>
                <c:pt idx="165">
                  <c:v>-9698716.2583974395</c:v>
                </c:pt>
                <c:pt idx="166">
                  <c:v>-10334808.047343103</c:v>
                </c:pt>
                <c:pt idx="167">
                  <c:v>-10248863.545743071</c:v>
                </c:pt>
                <c:pt idx="168">
                  <c:v>-11654540.665734209</c:v>
                </c:pt>
                <c:pt idx="169">
                  <c:v>-11852426.619584924</c:v>
                </c:pt>
                <c:pt idx="170">
                  <c:v>-10919948.484881269</c:v>
                </c:pt>
                <c:pt idx="171">
                  <c:v>-10172511.174223529</c:v>
                </c:pt>
                <c:pt idx="172">
                  <c:v>-9777227.1641000155</c:v>
                </c:pt>
                <c:pt idx="173">
                  <c:v>-8503369.4695937783</c:v>
                </c:pt>
                <c:pt idx="174">
                  <c:v>-8320630.2794189109</c:v>
                </c:pt>
                <c:pt idx="175">
                  <c:v>-8962436.9642664045</c:v>
                </c:pt>
                <c:pt idx="176">
                  <c:v>-9571504.8261238765</c:v>
                </c:pt>
                <c:pt idx="177">
                  <c:v>-9101866.623125026</c:v>
                </c:pt>
                <c:pt idx="178">
                  <c:v>-7811248.2530857613</c:v>
                </c:pt>
                <c:pt idx="179">
                  <c:v>-8442149.4443671349</c:v>
                </c:pt>
                <c:pt idx="180">
                  <c:v>-8415811.8133657146</c:v>
                </c:pt>
                <c:pt idx="181">
                  <c:v>-8518836.2662217226</c:v>
                </c:pt>
                <c:pt idx="182">
                  <c:v>-7605711.8265879592</c:v>
                </c:pt>
                <c:pt idx="183">
                  <c:v>-8427485.0171454754</c:v>
                </c:pt>
                <c:pt idx="184">
                  <c:v>-8272680.56963934</c:v>
                </c:pt>
                <c:pt idx="185">
                  <c:v>-9368453.4155277051</c:v>
                </c:pt>
                <c:pt idx="186">
                  <c:v>-10533560.091894541</c:v>
                </c:pt>
                <c:pt idx="187">
                  <c:v>-10578154.867114512</c:v>
                </c:pt>
                <c:pt idx="188">
                  <c:v>-11223740.697445313</c:v>
                </c:pt>
                <c:pt idx="189">
                  <c:v>-12531082.2860232</c:v>
                </c:pt>
                <c:pt idx="190">
                  <c:v>-14445369.397256371</c:v>
                </c:pt>
                <c:pt idx="191">
                  <c:v>-15863876.217151487</c:v>
                </c:pt>
                <c:pt idx="192">
                  <c:v>-16809080.489088662</c:v>
                </c:pt>
                <c:pt idx="193">
                  <c:v>-17351578.103975274</c:v>
                </c:pt>
                <c:pt idx="194">
                  <c:v>-17743338.633819707</c:v>
                </c:pt>
                <c:pt idx="195">
                  <c:v>-18788095.582847092</c:v>
                </c:pt>
                <c:pt idx="196">
                  <c:v>-19738447.525209714</c:v>
                </c:pt>
                <c:pt idx="197">
                  <c:v>-21182101.605324768</c:v>
                </c:pt>
                <c:pt idx="198">
                  <c:v>-21705637.200231075</c:v>
                </c:pt>
                <c:pt idx="199">
                  <c:v>-23419140.561533023</c:v>
                </c:pt>
                <c:pt idx="200">
                  <c:v>-25212024.621773653</c:v>
                </c:pt>
                <c:pt idx="201">
                  <c:v>-26797293.368269954</c:v>
                </c:pt>
                <c:pt idx="202">
                  <c:v>-27830982.415059377</c:v>
                </c:pt>
                <c:pt idx="203">
                  <c:v>-28188722.3457481</c:v>
                </c:pt>
                <c:pt idx="204">
                  <c:v>-28918473.179266226</c:v>
                </c:pt>
                <c:pt idx="205">
                  <c:v>-30345817.007287432</c:v>
                </c:pt>
                <c:pt idx="206">
                  <c:v>-32452283.189176459</c:v>
                </c:pt>
                <c:pt idx="207">
                  <c:v>-34204586.699035302</c:v>
                </c:pt>
                <c:pt idx="208">
                  <c:v>-35812392.507154696</c:v>
                </c:pt>
                <c:pt idx="209">
                  <c:v>-35724757.346348904</c:v>
                </c:pt>
                <c:pt idx="210">
                  <c:v>-35373436.314880326</c:v>
                </c:pt>
                <c:pt idx="211">
                  <c:v>-35208375.502147913</c:v>
                </c:pt>
                <c:pt idx="212">
                  <c:v>-35040610.316981226</c:v>
                </c:pt>
                <c:pt idx="213">
                  <c:v>-34755803.795835137</c:v>
                </c:pt>
                <c:pt idx="214">
                  <c:v>-34356443.303015798</c:v>
                </c:pt>
                <c:pt idx="215">
                  <c:v>-32035983.370743781</c:v>
                </c:pt>
                <c:pt idx="216">
                  <c:v>-31072753.960597016</c:v>
                </c:pt>
                <c:pt idx="217">
                  <c:v>-32694039.01571304</c:v>
                </c:pt>
                <c:pt idx="218">
                  <c:v>-33185804.816074956</c:v>
                </c:pt>
                <c:pt idx="219">
                  <c:v>-33368345.602907185</c:v>
                </c:pt>
                <c:pt idx="220">
                  <c:v>-34550729.493728034</c:v>
                </c:pt>
                <c:pt idx="221">
                  <c:v>-34064463.551710322</c:v>
                </c:pt>
                <c:pt idx="222">
                  <c:v>-31918486.200509552</c:v>
                </c:pt>
                <c:pt idx="223">
                  <c:v>-33705306.436498031</c:v>
                </c:pt>
                <c:pt idx="224">
                  <c:v>-36291684.906485476</c:v>
                </c:pt>
                <c:pt idx="225">
                  <c:v>-38247192.926156454</c:v>
                </c:pt>
                <c:pt idx="226">
                  <c:v>-39110035.430571444</c:v>
                </c:pt>
                <c:pt idx="227">
                  <c:v>-38657280.145848162</c:v>
                </c:pt>
                <c:pt idx="228">
                  <c:v>-38767417.086731605</c:v>
                </c:pt>
                <c:pt idx="229">
                  <c:v>-41543491.589659758</c:v>
                </c:pt>
                <c:pt idx="230">
                  <c:v>-43780951.99462048</c:v>
                </c:pt>
                <c:pt idx="231">
                  <c:v>-44203490.288369305</c:v>
                </c:pt>
                <c:pt idx="232">
                  <c:v>-47057670.134761848</c:v>
                </c:pt>
                <c:pt idx="233">
                  <c:v>-48761366.823025078</c:v>
                </c:pt>
                <c:pt idx="234">
                  <c:v>-49061131.015207618</c:v>
                </c:pt>
                <c:pt idx="235">
                  <c:v>-49370050.252014123</c:v>
                </c:pt>
                <c:pt idx="236">
                  <c:v>-51550645.505659372</c:v>
                </c:pt>
                <c:pt idx="237">
                  <c:v>-49582925.415796407</c:v>
                </c:pt>
                <c:pt idx="238">
                  <c:v>-45968207.813292921</c:v>
                </c:pt>
                <c:pt idx="239">
                  <c:v>-43070617.019024193</c:v>
                </c:pt>
                <c:pt idx="240">
                  <c:v>-40053792.75155621</c:v>
                </c:pt>
                <c:pt idx="241">
                  <c:v>-37857761.418784231</c:v>
                </c:pt>
                <c:pt idx="242">
                  <c:v>-33967391.333672501</c:v>
                </c:pt>
                <c:pt idx="243">
                  <c:v>-31423353.883535959</c:v>
                </c:pt>
                <c:pt idx="244">
                  <c:v>-27701109.921759799</c:v>
                </c:pt>
                <c:pt idx="245">
                  <c:v>-22936658.37180933</c:v>
                </c:pt>
                <c:pt idx="246">
                  <c:v>-16961870.079421706</c:v>
                </c:pt>
                <c:pt idx="247">
                  <c:v>-13278397.77482265</c:v>
                </c:pt>
                <c:pt idx="248">
                  <c:v>-9274500.6800964605</c:v>
                </c:pt>
                <c:pt idx="249">
                  <c:v>-12908326.352713898</c:v>
                </c:pt>
                <c:pt idx="250">
                  <c:v>-11640001.46756052</c:v>
                </c:pt>
                <c:pt idx="251">
                  <c:v>-38041271.238212556</c:v>
                </c:pt>
                <c:pt idx="252">
                  <c:v>-40006194.952630751</c:v>
                </c:pt>
                <c:pt idx="253">
                  <c:v>-49350074.218658201</c:v>
                </c:pt>
                <c:pt idx="254">
                  <c:v>-58380341.806636095</c:v>
                </c:pt>
                <c:pt idx="255">
                  <c:v>-69144949.082309574</c:v>
                </c:pt>
                <c:pt idx="256">
                  <c:v>-73080559.0882691</c:v>
                </c:pt>
                <c:pt idx="257">
                  <c:v>-72877428.779282257</c:v>
                </c:pt>
                <c:pt idx="258">
                  <c:v>-73143628.731978029</c:v>
                </c:pt>
                <c:pt idx="259">
                  <c:v>-73123757.055150598</c:v>
                </c:pt>
                <c:pt idx="260">
                  <c:v>-72686937.874779239</c:v>
                </c:pt>
                <c:pt idx="261">
                  <c:v>-72703853.045769989</c:v>
                </c:pt>
                <c:pt idx="262">
                  <c:v>-71453178.478366688</c:v>
                </c:pt>
                <c:pt idx="263">
                  <c:v>-64557146.168727629</c:v>
                </c:pt>
                <c:pt idx="264">
                  <c:v>-74700756.362520665</c:v>
                </c:pt>
                <c:pt idx="265">
                  <c:v>-45918087.940776691</c:v>
                </c:pt>
                <c:pt idx="266">
                  <c:v>-44172462.71059721</c:v>
                </c:pt>
                <c:pt idx="267">
                  <c:v>-35195644.98970788</c:v>
                </c:pt>
                <c:pt idx="268">
                  <c:v>-28208444.225779306</c:v>
                </c:pt>
                <c:pt idx="269">
                  <c:v>-15478296.718788177</c:v>
                </c:pt>
                <c:pt idx="270">
                  <c:v>-11860867.587752542</c:v>
                </c:pt>
                <c:pt idx="271">
                  <c:v>-13891850.941295024</c:v>
                </c:pt>
                <c:pt idx="272">
                  <c:v>-9992690.8973297179</c:v>
                </c:pt>
                <c:pt idx="273">
                  <c:v>-18165723.457717944</c:v>
                </c:pt>
                <c:pt idx="274">
                  <c:v>-17343580.647077762</c:v>
                </c:pt>
                <c:pt idx="275">
                  <c:v>-15922204.230302935</c:v>
                </c:pt>
                <c:pt idx="276">
                  <c:v>-17357208.355821393</c:v>
                </c:pt>
                <c:pt idx="277">
                  <c:v>-29698874.148602709</c:v>
                </c:pt>
                <c:pt idx="278">
                  <c:v>-27615551.020001497</c:v>
                </c:pt>
                <c:pt idx="279">
                  <c:v>-31309576.984614536</c:v>
                </c:pt>
                <c:pt idx="280">
                  <c:v>-33710904.794905365</c:v>
                </c:pt>
                <c:pt idx="281">
                  <c:v>-32297975.373193018</c:v>
                </c:pt>
                <c:pt idx="282">
                  <c:v>-31782919.177837186</c:v>
                </c:pt>
                <c:pt idx="283">
                  <c:v>-44006557.590842605</c:v>
                </c:pt>
                <c:pt idx="284">
                  <c:v>-56210312.8097983</c:v>
                </c:pt>
                <c:pt idx="285">
                  <c:v>-54012139.962580934</c:v>
                </c:pt>
                <c:pt idx="286">
                  <c:v>-62522958.598650493</c:v>
                </c:pt>
                <c:pt idx="287">
                  <c:v>-54384538.977400333</c:v>
                </c:pt>
                <c:pt idx="288">
                  <c:v>-56317005.73011335</c:v>
                </c:pt>
                <c:pt idx="289">
                  <c:v>-58751132.844798878</c:v>
                </c:pt>
                <c:pt idx="290">
                  <c:v>-62702809.034141526</c:v>
                </c:pt>
                <c:pt idx="291">
                  <c:v>-56356315.875140004</c:v>
                </c:pt>
                <c:pt idx="292">
                  <c:v>-46451224.608509921</c:v>
                </c:pt>
                <c:pt idx="293">
                  <c:v>-43627043.850468546</c:v>
                </c:pt>
                <c:pt idx="294">
                  <c:v>-41041196.061438836</c:v>
                </c:pt>
                <c:pt idx="295">
                  <c:v>-41654905.463399753</c:v>
                </c:pt>
                <c:pt idx="296">
                  <c:v>-66873187.335334942</c:v>
                </c:pt>
                <c:pt idx="297">
                  <c:v>-70119145.949210554</c:v>
                </c:pt>
                <c:pt idx="298">
                  <c:v>-57990644.340657845</c:v>
                </c:pt>
                <c:pt idx="299">
                  <c:v>-74169772.445293456</c:v>
                </c:pt>
                <c:pt idx="300">
                  <c:v>-83993589.665070832</c:v>
                </c:pt>
                <c:pt idx="301">
                  <c:v>-89519015.82486321</c:v>
                </c:pt>
                <c:pt idx="302">
                  <c:v>-94890818.314377308</c:v>
                </c:pt>
                <c:pt idx="303">
                  <c:v>-98516041.118261501</c:v>
                </c:pt>
                <c:pt idx="304">
                  <c:v>-249013502.1717394</c:v>
                </c:pt>
                <c:pt idx="305">
                  <c:v>-257769515.98598135</c:v>
                </c:pt>
                <c:pt idx="306">
                  <c:v>-258061977.39144477</c:v>
                </c:pt>
                <c:pt idx="307">
                  <c:v>-258490461.89176315</c:v>
                </c:pt>
                <c:pt idx="308">
                  <c:v>-258364554.71677515</c:v>
                </c:pt>
                <c:pt idx="309">
                  <c:v>-258370131.29566717</c:v>
                </c:pt>
                <c:pt idx="310">
                  <c:v>-236994932.0832271</c:v>
                </c:pt>
                <c:pt idx="311">
                  <c:v>-229849305.47887054</c:v>
                </c:pt>
              </c:numCache>
            </c:numRef>
          </c:xVal>
          <c:yVal>
            <c:numRef>
              <c:f>POST!$M$4:$M$315</c:f>
              <c:numCache>
                <c:formatCode>0.00%</c:formatCode>
                <c:ptCount val="312"/>
                <c:pt idx="0">
                  <c:v>-0.11188980183663599</c:v>
                </c:pt>
                <c:pt idx="1">
                  <c:v>-1.7195767195767209E-2</c:v>
                </c:pt>
                <c:pt idx="2">
                  <c:v>-3.2308494007295518E-2</c:v>
                </c:pt>
                <c:pt idx="3">
                  <c:v>7.5526932084309051E-2</c:v>
                </c:pt>
                <c:pt idx="4">
                  <c:v>0.13667977018445709</c:v>
                </c:pt>
                <c:pt idx="5">
                  <c:v>6.0935799782372291E-2</c:v>
                </c:pt>
                <c:pt idx="6">
                  <c:v>0.13694267515923575</c:v>
                </c:pt>
                <c:pt idx="7">
                  <c:v>0.12106092436974802</c:v>
                </c:pt>
                <c:pt idx="8">
                  <c:v>8.1918081918081365E-2</c:v>
                </c:pt>
                <c:pt idx="9">
                  <c:v>0.27147954982157585</c:v>
                </c:pt>
                <c:pt idx="10">
                  <c:v>0.26148303812668838</c:v>
                </c:pt>
                <c:pt idx="11">
                  <c:v>0.80320641282565153</c:v>
                </c:pt>
                <c:pt idx="12">
                  <c:v>0.70532458059810277</c:v>
                </c:pt>
                <c:pt idx="13">
                  <c:v>0.30015128593040807</c:v>
                </c:pt>
                <c:pt idx="14">
                  <c:v>0.19388343912290851</c:v>
                </c:pt>
                <c:pt idx="15">
                  <c:v>0.10107777454121702</c:v>
                </c:pt>
                <c:pt idx="16">
                  <c:v>2.3193814982671146E-2</c:v>
                </c:pt>
                <c:pt idx="17">
                  <c:v>-6.3339731285988576E-2</c:v>
                </c:pt>
                <c:pt idx="18">
                  <c:v>-6.89752252252257E-2</c:v>
                </c:pt>
                <c:pt idx="19">
                  <c:v>-1.4212925717350999E-2</c:v>
                </c:pt>
                <c:pt idx="20">
                  <c:v>-0.12423935091277882</c:v>
                </c:pt>
                <c:pt idx="21">
                  <c:v>-2.4090210148641877E-2</c:v>
                </c:pt>
                <c:pt idx="22">
                  <c:v>-7.6568265682656733E-2</c:v>
                </c:pt>
                <c:pt idx="23">
                  <c:v>0.19599474720945476</c:v>
                </c:pt>
                <c:pt idx="24">
                  <c:v>0.13337870023817588</c:v>
                </c:pt>
                <c:pt idx="25">
                  <c:v>-0.10541412692721397</c:v>
                </c:pt>
                <c:pt idx="26">
                  <c:v>-0.15448658649398683</c:v>
                </c:pt>
                <c:pt idx="27">
                  <c:v>-4.0081324426372356E-2</c:v>
                </c:pt>
                <c:pt idx="28">
                  <c:v>0.10347023241006048</c:v>
                </c:pt>
                <c:pt idx="29">
                  <c:v>8.3991158825386769E-2</c:v>
                </c:pt>
                <c:pt idx="30">
                  <c:v>0.1370112155198544</c:v>
                </c:pt>
                <c:pt idx="31">
                  <c:v>0.15521064301552112</c:v>
                </c:pt>
                <c:pt idx="32">
                  <c:v>0.11944531988654283</c:v>
                </c:pt>
                <c:pt idx="33">
                  <c:v>0.11780575539568372</c:v>
                </c:pt>
                <c:pt idx="34">
                  <c:v>0.18154583582983785</c:v>
                </c:pt>
                <c:pt idx="35">
                  <c:v>0.11741122565864814</c:v>
                </c:pt>
                <c:pt idx="36">
                  <c:v>0.32843137254901933</c:v>
                </c:pt>
                <c:pt idx="37">
                  <c:v>0.11330409356725157</c:v>
                </c:pt>
                <c:pt idx="38">
                  <c:v>-2.6176275679257621E-2</c:v>
                </c:pt>
                <c:pt idx="39">
                  <c:v>-6.6599732262382694E-2</c:v>
                </c:pt>
                <c:pt idx="40">
                  <c:v>9.1919191919192178E-2</c:v>
                </c:pt>
                <c:pt idx="41">
                  <c:v>0.24475777295733936</c:v>
                </c:pt>
                <c:pt idx="42">
                  <c:v>0.13845596230518353</c:v>
                </c:pt>
                <c:pt idx="43">
                  <c:v>4.0065681444991785E-2</c:v>
                </c:pt>
                <c:pt idx="44">
                  <c:v>0.11452702702702777</c:v>
                </c:pt>
                <c:pt idx="45">
                  <c:v>1.4786242365799396E-2</c:v>
                </c:pt>
                <c:pt idx="46">
                  <c:v>0.26112877583465921</c:v>
                </c:pt>
                <c:pt idx="47">
                  <c:v>0.50950226244343955</c:v>
                </c:pt>
                <c:pt idx="48">
                  <c:v>0.73312564901350008</c:v>
                </c:pt>
                <c:pt idx="49">
                  <c:v>1.0126801152737763</c:v>
                </c:pt>
                <c:pt idx="50">
                  <c:v>0.83990980834272966</c:v>
                </c:pt>
                <c:pt idx="51">
                  <c:v>0.64819277108433737</c:v>
                </c:pt>
                <c:pt idx="52">
                  <c:v>0.76285046728972028</c:v>
                </c:pt>
                <c:pt idx="53">
                  <c:v>0.79136690647482011</c:v>
                </c:pt>
                <c:pt idx="54">
                  <c:v>1.1275071633237825</c:v>
                </c:pt>
                <c:pt idx="55">
                  <c:v>1.0534521158129175</c:v>
                </c:pt>
                <c:pt idx="56">
                  <c:v>0.88843258042436735</c:v>
                </c:pt>
                <c:pt idx="57">
                  <c:v>1.0956641431520993</c:v>
                </c:pt>
                <c:pt idx="58">
                  <c:v>1.0329670329670328</c:v>
                </c:pt>
                <c:pt idx="59">
                  <c:v>1.1381443298969058</c:v>
                </c:pt>
                <c:pt idx="60">
                  <c:v>0.72565157750342868</c:v>
                </c:pt>
                <c:pt idx="61">
                  <c:v>0.77938808373591018</c:v>
                </c:pt>
                <c:pt idx="62">
                  <c:v>0.62944162436548234</c:v>
                </c:pt>
                <c:pt idx="63">
                  <c:v>0.59760589318600332</c:v>
                </c:pt>
                <c:pt idx="64">
                  <c:v>0.63351749539594815</c:v>
                </c:pt>
                <c:pt idx="65">
                  <c:v>0.50090415913200714</c:v>
                </c:pt>
                <c:pt idx="66">
                  <c:v>0.54932126696832562</c:v>
                </c:pt>
                <c:pt idx="67">
                  <c:v>0.76507936507936458</c:v>
                </c:pt>
                <c:pt idx="68">
                  <c:v>0.64428739693757375</c:v>
                </c:pt>
                <c:pt idx="69">
                  <c:v>0.62877871825876652</c:v>
                </c:pt>
                <c:pt idx="70">
                  <c:v>0.73104265402843671</c:v>
                </c:pt>
                <c:pt idx="71">
                  <c:v>0.87242268041237114</c:v>
                </c:pt>
                <c:pt idx="72">
                  <c:v>0.97557666214382599</c:v>
                </c:pt>
                <c:pt idx="73">
                  <c:v>1.1814092953523234</c:v>
                </c:pt>
                <c:pt idx="74">
                  <c:v>1.4711864406779656</c:v>
                </c:pt>
                <c:pt idx="75">
                  <c:v>1.0562913907284761</c:v>
                </c:pt>
                <c:pt idx="76">
                  <c:v>0.78819969742813845</c:v>
                </c:pt>
                <c:pt idx="77">
                  <c:v>0.67334360554699435</c:v>
                </c:pt>
                <c:pt idx="78">
                  <c:v>0.65801526717557146</c:v>
                </c:pt>
                <c:pt idx="79">
                  <c:v>0.67322239031769993</c:v>
                </c:pt>
                <c:pt idx="80">
                  <c:v>0.59221902017291028</c:v>
                </c:pt>
                <c:pt idx="81">
                  <c:v>0.33098591549295731</c:v>
                </c:pt>
                <c:pt idx="82">
                  <c:v>6.9269521410578516E-2</c:v>
                </c:pt>
                <c:pt idx="83">
                  <c:v>-1.8979833926453638E-2</c:v>
                </c:pt>
                <c:pt idx="84">
                  <c:v>6.2972292191435075E-2</c:v>
                </c:pt>
                <c:pt idx="85">
                  <c:v>-5.0183598531212015E-2</c:v>
                </c:pt>
                <c:pt idx="86">
                  <c:v>9.8360655737704361E-2</c:v>
                </c:pt>
                <c:pt idx="87">
                  <c:v>-6.320224719101164E-2</c:v>
                </c:pt>
                <c:pt idx="88">
                  <c:v>-8.9506172839506348E-2</c:v>
                </c:pt>
                <c:pt idx="89">
                  <c:v>-1.7886178861788671E-2</c:v>
                </c:pt>
                <c:pt idx="90">
                  <c:v>0.1072026800670014</c:v>
                </c:pt>
                <c:pt idx="91">
                  <c:v>0.11703958691910521</c:v>
                </c:pt>
                <c:pt idx="92">
                  <c:v>0.14111498257839705</c:v>
                </c:pt>
                <c:pt idx="93">
                  <c:v>0.11467116357504192</c:v>
                </c:pt>
                <c:pt idx="94">
                  <c:v>6.1162079510703293E-2</c:v>
                </c:pt>
                <c:pt idx="95">
                  <c:v>0.18136439267886861</c:v>
                </c:pt>
                <c:pt idx="96">
                  <c:v>0.43321299638989141</c:v>
                </c:pt>
                <c:pt idx="97">
                  <c:v>0.55535055350553453</c:v>
                </c:pt>
                <c:pt idx="98">
                  <c:v>0.52986512524084772</c:v>
                </c:pt>
                <c:pt idx="99">
                  <c:v>0.58333333333333348</c:v>
                </c:pt>
                <c:pt idx="100">
                  <c:v>0.23572744014732927</c:v>
                </c:pt>
                <c:pt idx="101">
                  <c:v>0.36923076923076903</c:v>
                </c:pt>
                <c:pt idx="102">
                  <c:v>0.38758029978586706</c:v>
                </c:pt>
                <c:pt idx="103">
                  <c:v>0.27066115702479299</c:v>
                </c:pt>
                <c:pt idx="104">
                  <c:v>1.7035775127767883E-2</c:v>
                </c:pt>
                <c:pt idx="105">
                  <c:v>1.0434782608695681E-2</c:v>
                </c:pt>
                <c:pt idx="106">
                  <c:v>-3.0405405405405483E-2</c:v>
                </c:pt>
                <c:pt idx="107">
                  <c:v>-3.7337662337662669E-2</c:v>
                </c:pt>
                <c:pt idx="108">
                  <c:v>6.1688311688312014E-2</c:v>
                </c:pt>
                <c:pt idx="109">
                  <c:v>-9.8950524737631662E-2</c:v>
                </c:pt>
                <c:pt idx="110">
                  <c:v>-0.10789049919484717</c:v>
                </c:pt>
                <c:pt idx="111">
                  <c:v>-0.10855263157894746</c:v>
                </c:pt>
                <c:pt idx="112">
                  <c:v>-5.464480874316946E-2</c:v>
                </c:pt>
                <c:pt idx="113">
                  <c:v>-6.5217391304347783E-2</c:v>
                </c:pt>
                <c:pt idx="114">
                  <c:v>-0.10247933884297544</c:v>
                </c:pt>
                <c:pt idx="115">
                  <c:v>-0.13188647746243753</c:v>
                </c:pt>
                <c:pt idx="116">
                  <c:v>-0.16903914590747315</c:v>
                </c:pt>
                <c:pt idx="117">
                  <c:v>-0.12477396021699827</c:v>
                </c:pt>
                <c:pt idx="118">
                  <c:v>-5.9294871794871917E-2</c:v>
                </c:pt>
                <c:pt idx="119">
                  <c:v>-4.9586776859503856E-2</c:v>
                </c:pt>
                <c:pt idx="120">
                  <c:v>-7.6443057722308971E-2</c:v>
                </c:pt>
                <c:pt idx="121">
                  <c:v>-0.19687092568448505</c:v>
                </c:pt>
                <c:pt idx="122">
                  <c:v>-0.1085383502170767</c:v>
                </c:pt>
                <c:pt idx="123">
                  <c:v>6.3795853269537739E-2</c:v>
                </c:pt>
                <c:pt idx="124">
                  <c:v>-5.1908396946564794E-2</c:v>
                </c:pt>
                <c:pt idx="125">
                  <c:v>-2.0933977455716457E-2</c:v>
                </c:pt>
                <c:pt idx="126">
                  <c:v>0</c:v>
                </c:pt>
                <c:pt idx="127">
                  <c:v>-6.7567567567567766E-2</c:v>
                </c:pt>
                <c:pt idx="128">
                  <c:v>-9.7014925373134386E-2</c:v>
                </c:pt>
                <c:pt idx="129">
                  <c:v>-0.18724559023066478</c:v>
                </c:pt>
                <c:pt idx="130">
                  <c:v>-0.15105740181268901</c:v>
                </c:pt>
                <c:pt idx="131">
                  <c:v>-0.16084977238239762</c:v>
                </c:pt>
                <c:pt idx="132">
                  <c:v>0.49282296650717705</c:v>
                </c:pt>
                <c:pt idx="133">
                  <c:v>-8.3333333333333481E-2</c:v>
                </c:pt>
                <c:pt idx="134">
                  <c:v>-0.21253071253071265</c:v>
                </c:pt>
                <c:pt idx="135">
                  <c:v>-0.25461613216715251</c:v>
                </c:pt>
                <c:pt idx="136">
                  <c:v>-0.29055441478439425</c:v>
                </c:pt>
                <c:pt idx="137">
                  <c:v>-0.60240963855421692</c:v>
                </c:pt>
                <c:pt idx="138">
                  <c:v>-0.56010745466756218</c:v>
                </c:pt>
                <c:pt idx="139">
                  <c:v>-0.61878453038674042</c:v>
                </c:pt>
                <c:pt idx="140">
                  <c:v>-0.63786279683377312</c:v>
                </c:pt>
                <c:pt idx="141">
                  <c:v>-0.63968350578210598</c:v>
                </c:pt>
                <c:pt idx="142">
                  <c:v>-0.57755359394703654</c:v>
                </c:pt>
                <c:pt idx="143">
                  <c:v>-0.50269905533063441</c:v>
                </c:pt>
                <c:pt idx="144">
                  <c:v>-0.59461114513165936</c:v>
                </c:pt>
                <c:pt idx="145">
                  <c:v>-0.58709273182957378</c:v>
                </c:pt>
                <c:pt idx="146">
                  <c:v>-0.75411764705882356</c:v>
                </c:pt>
                <c:pt idx="147">
                  <c:v>-0.61130742049469955</c:v>
                </c:pt>
                <c:pt idx="148">
                  <c:v>-0.51081730769230749</c:v>
                </c:pt>
                <c:pt idx="149">
                  <c:v>-0.38567164179104485</c:v>
                </c:pt>
                <c:pt idx="150">
                  <c:v>-0.42806811509101583</c:v>
                </c:pt>
                <c:pt idx="151">
                  <c:v>-2.894088669950734E-2</c:v>
                </c:pt>
                <c:pt idx="152">
                  <c:v>-0.13430232558139521</c:v>
                </c:pt>
                <c:pt idx="153">
                  <c:v>-5.1252184041933657E-2</c:v>
                </c:pt>
                <c:pt idx="154">
                  <c:v>-8.1768625075711587E-2</c:v>
                </c:pt>
                <c:pt idx="155">
                  <c:v>-1.4988009592325824E-2</c:v>
                </c:pt>
                <c:pt idx="156">
                  <c:v>-2.5199754148739761E-2</c:v>
                </c:pt>
                <c:pt idx="157">
                  <c:v>-0.11942959001782483</c:v>
                </c:pt>
                <c:pt idx="158">
                  <c:v>-7.6879592990390044E-2</c:v>
                </c:pt>
                <c:pt idx="159">
                  <c:v>-9.4724900737379381E-2</c:v>
                </c:pt>
                <c:pt idx="160">
                  <c:v>-3.8461538461538325E-2</c:v>
                </c:pt>
                <c:pt idx="161">
                  <c:v>8.152866242038237E-2</c:v>
                </c:pt>
                <c:pt idx="162">
                  <c:v>0.18518518518518534</c:v>
                </c:pt>
                <c:pt idx="163">
                  <c:v>0.22262773722627749</c:v>
                </c:pt>
                <c:pt idx="164">
                  <c:v>0.28141459744168595</c:v>
                </c:pt>
                <c:pt idx="165">
                  <c:v>0.20923306031273281</c:v>
                </c:pt>
                <c:pt idx="166">
                  <c:v>0.23563218390804597</c:v>
                </c:pt>
                <c:pt idx="167">
                  <c:v>0.28038777032065632</c:v>
                </c:pt>
                <c:pt idx="168">
                  <c:v>8.5470085470085166E-2</c:v>
                </c:pt>
                <c:pt idx="169">
                  <c:v>5.5028462998102379E-2</c:v>
                </c:pt>
                <c:pt idx="170">
                  <c:v>-3.2699167657550765E-2</c:v>
                </c:pt>
                <c:pt idx="171">
                  <c:v>0.10505581089954052</c:v>
                </c:pt>
                <c:pt idx="172">
                  <c:v>0.13035143769968083</c:v>
                </c:pt>
                <c:pt idx="173">
                  <c:v>0.20341296928327623</c:v>
                </c:pt>
                <c:pt idx="174">
                  <c:v>0.1693121693121693</c:v>
                </c:pt>
                <c:pt idx="175">
                  <c:v>1.4211886304908994E-2</c:v>
                </c:pt>
                <c:pt idx="176">
                  <c:v>-0.10344827586206928</c:v>
                </c:pt>
                <c:pt idx="177">
                  <c:v>-0.13071065989847719</c:v>
                </c:pt>
                <c:pt idx="178">
                  <c:v>-0.14202711426726955</c:v>
                </c:pt>
                <c:pt idx="179">
                  <c:v>-0.19725044829647331</c:v>
                </c:pt>
                <c:pt idx="180">
                  <c:v>-0.20547945205479434</c:v>
                </c:pt>
                <c:pt idx="181">
                  <c:v>-0.26237623762376239</c:v>
                </c:pt>
                <c:pt idx="182">
                  <c:v>-0.15453029460811551</c:v>
                </c:pt>
                <c:pt idx="183">
                  <c:v>-0.14262472885032573</c:v>
                </c:pt>
                <c:pt idx="184">
                  <c:v>-8.6862106406080719E-2</c:v>
                </c:pt>
                <c:pt idx="185">
                  <c:v>-0.18293991416309019</c:v>
                </c:pt>
                <c:pt idx="186">
                  <c:v>-0.15905427189682964</c:v>
                </c:pt>
                <c:pt idx="187">
                  <c:v>-0.2252776308831308</c:v>
                </c:pt>
                <c:pt idx="188">
                  <c:v>-0.18446601941747587</c:v>
                </c:pt>
                <c:pt idx="189">
                  <c:v>-0.17307692307692302</c:v>
                </c:pt>
                <c:pt idx="190">
                  <c:v>-0.15351351351351383</c:v>
                </c:pt>
                <c:pt idx="191">
                  <c:v>-3.25352977286677E-2</c:v>
                </c:pt>
                <c:pt idx="192">
                  <c:v>-5.9502125075895584E-2</c:v>
                </c:pt>
                <c:pt idx="193">
                  <c:v>-1.2979351032448405E-2</c:v>
                </c:pt>
                <c:pt idx="194">
                  <c:v>-9.6907216494845461E-2</c:v>
                </c:pt>
                <c:pt idx="195">
                  <c:v>-0.17363636363636403</c:v>
                </c:pt>
                <c:pt idx="196">
                  <c:v>-0.14210777300906052</c:v>
                </c:pt>
                <c:pt idx="197">
                  <c:v>-8.0299251870324162E-2</c:v>
                </c:pt>
                <c:pt idx="198">
                  <c:v>-3.6106750392464582E-2</c:v>
                </c:pt>
                <c:pt idx="199">
                  <c:v>2.689618074233513E-3</c:v>
                </c:pt>
                <c:pt idx="200">
                  <c:v>-7.0429570429570543E-2</c:v>
                </c:pt>
                <c:pt idx="201">
                  <c:v>0.15870098039215663</c:v>
                </c:pt>
                <c:pt idx="202">
                  <c:v>0.15514018691588749</c:v>
                </c:pt>
                <c:pt idx="203">
                  <c:v>0.28836889194769433</c:v>
                </c:pt>
                <c:pt idx="204">
                  <c:v>0.30834512022630789</c:v>
                </c:pt>
                <c:pt idx="205">
                  <c:v>0.5111317254174399</c:v>
                </c:pt>
                <c:pt idx="206">
                  <c:v>0.47713004484304911</c:v>
                </c:pt>
                <c:pt idx="207">
                  <c:v>0.44378194207836463</c:v>
                </c:pt>
                <c:pt idx="208">
                  <c:v>1.0166320166320166</c:v>
                </c:pt>
                <c:pt idx="209">
                  <c:v>1.660217654171706</c:v>
                </c:pt>
                <c:pt idx="210">
                  <c:v>1.5326086956521734</c:v>
                </c:pt>
                <c:pt idx="211">
                  <c:v>1.3560517038777906</c:v>
                </c:pt>
                <c:pt idx="212">
                  <c:v>1.5378486055776888</c:v>
                </c:pt>
                <c:pt idx="213">
                  <c:v>1.5641379310344816</c:v>
                </c:pt>
                <c:pt idx="214">
                  <c:v>2.0705521472392641</c:v>
                </c:pt>
                <c:pt idx="215">
                  <c:v>1.421364985163204</c:v>
                </c:pt>
                <c:pt idx="216">
                  <c:v>1.9999999999999987</c:v>
                </c:pt>
                <c:pt idx="217">
                  <c:v>1.433835845896148</c:v>
                </c:pt>
                <c:pt idx="218">
                  <c:v>1.4047619047619055</c:v>
                </c:pt>
                <c:pt idx="219">
                  <c:v>0.80267558528428107</c:v>
                </c:pt>
                <c:pt idx="220">
                  <c:v>0.66169895678092461</c:v>
                </c:pt>
                <c:pt idx="221">
                  <c:v>0.75485799701046341</c:v>
                </c:pt>
                <c:pt idx="222">
                  <c:v>0.36647727272727271</c:v>
                </c:pt>
                <c:pt idx="223">
                  <c:v>0.34253246753246791</c:v>
                </c:pt>
                <c:pt idx="224">
                  <c:v>0.38461538461538525</c:v>
                </c:pt>
                <c:pt idx="225">
                  <c:v>0.34015748031496096</c:v>
                </c:pt>
                <c:pt idx="226">
                  <c:v>0.12388059701492549</c:v>
                </c:pt>
                <c:pt idx="227">
                  <c:v>-1.0914051841745875E-2</c:v>
                </c:pt>
                <c:pt idx="228">
                  <c:v>1.536098310291889E-3</c:v>
                </c:pt>
                <c:pt idx="229">
                  <c:v>0.24125230202578352</c:v>
                </c:pt>
                <c:pt idx="230">
                  <c:v>-5.6437389770723101E-2</c:v>
                </c:pt>
                <c:pt idx="231">
                  <c:v>6.7978533094812166E-2</c:v>
                </c:pt>
                <c:pt idx="232">
                  <c:v>2.9772329246935403E-2</c:v>
                </c:pt>
                <c:pt idx="233">
                  <c:v>8.3333333333333703E-2</c:v>
                </c:pt>
                <c:pt idx="234">
                  <c:v>9.9999999999999867E-2</c:v>
                </c:pt>
                <c:pt idx="235">
                  <c:v>2.6073619631901801E-2</c:v>
                </c:pt>
                <c:pt idx="236">
                  <c:v>0.22222222222222232</c:v>
                </c:pt>
                <c:pt idx="237">
                  <c:v>1.0196721311475412</c:v>
                </c:pt>
                <c:pt idx="238">
                  <c:v>1.2313432835820897</c:v>
                </c:pt>
                <c:pt idx="239">
                  <c:v>1.2048611111111107</c:v>
                </c:pt>
                <c:pt idx="240">
                  <c:v>1.5283018867924532</c:v>
                </c:pt>
                <c:pt idx="241">
                  <c:v>2.4575471698113209</c:v>
                </c:pt>
                <c:pt idx="242">
                  <c:v>1.8060344827586214</c:v>
                </c:pt>
                <c:pt idx="243">
                  <c:v>2.0335195530726269</c:v>
                </c:pt>
                <c:pt idx="244">
                  <c:v>2.8571428571428594</c:v>
                </c:pt>
                <c:pt idx="245">
                  <c:v>2.9090909090909096</c:v>
                </c:pt>
                <c:pt idx="246">
                  <c:v>2.8843537414965987</c:v>
                </c:pt>
                <c:pt idx="247">
                  <c:v>2.8068965517241371</c:v>
                </c:pt>
                <c:pt idx="248">
                  <c:v>4.4464285714285721</c:v>
                </c:pt>
                <c:pt idx="249">
                  <c:v>4.2160000000000011</c:v>
                </c:pt>
                <c:pt idx="250">
                  <c:v>5.6206896551724146</c:v>
                </c:pt>
                <c:pt idx="251">
                  <c:v>2.3516483516483513</c:v>
                </c:pt>
                <c:pt idx="252">
                  <c:v>1.9777777777777792</c:v>
                </c:pt>
                <c:pt idx="253">
                  <c:v>2.5555555555555558</c:v>
                </c:pt>
                <c:pt idx="254">
                  <c:v>2.3124999999999996</c:v>
                </c:pt>
                <c:pt idx="255">
                  <c:v>1.3296703296703289</c:v>
                </c:pt>
                <c:pt idx="256">
                  <c:v>1.5494505494505493</c:v>
                </c:pt>
                <c:pt idx="257">
                  <c:v>1.2374999999999994</c:v>
                </c:pt>
                <c:pt idx="258">
                  <c:v>0.81481481481481399</c:v>
                </c:pt>
                <c:pt idx="259">
                  <c:v>0.88157894736842102</c:v>
                </c:pt>
                <c:pt idx="260">
                  <c:v>0.86075949367088556</c:v>
                </c:pt>
                <c:pt idx="261">
                  <c:v>0.74698795180722866</c:v>
                </c:pt>
                <c:pt idx="262">
                  <c:v>0.36585365853658591</c:v>
                </c:pt>
                <c:pt idx="263">
                  <c:v>0.66666666666666652</c:v>
                </c:pt>
                <c:pt idx="264">
                  <c:v>0.17567567567567566</c:v>
                </c:pt>
                <c:pt idx="265">
                  <c:v>7.058823529411784E-2</c:v>
                </c:pt>
                <c:pt idx="266">
                  <c:v>9.7560975609756184E-2</c:v>
                </c:pt>
                <c:pt idx="267">
                  <c:v>-4.7058823529411709E-2</c:v>
                </c:pt>
                <c:pt idx="268">
                  <c:v>-6.9767441860465018E-2</c:v>
                </c:pt>
                <c:pt idx="269">
                  <c:v>0.26388888888888928</c:v>
                </c:pt>
                <c:pt idx="270">
                  <c:v>0.26388888888888928</c:v>
                </c:pt>
                <c:pt idx="271">
                  <c:v>0.23076923076923062</c:v>
                </c:pt>
                <c:pt idx="272">
                  <c:v>0.22727272727272729</c:v>
                </c:pt>
                <c:pt idx="273">
                  <c:v>0.20634920634920628</c:v>
                </c:pt>
                <c:pt idx="274">
                  <c:v>0.21538461538461529</c:v>
                </c:pt>
                <c:pt idx="275">
                  <c:v>0.27692307692307661</c:v>
                </c:pt>
                <c:pt idx="276">
                  <c:v>0.22388059701492513</c:v>
                </c:pt>
                <c:pt idx="277">
                  <c:v>0.15384615384615419</c:v>
                </c:pt>
                <c:pt idx="278">
                  <c:v>0.19354838709677402</c:v>
                </c:pt>
                <c:pt idx="279">
                  <c:v>0.54545454545454519</c:v>
                </c:pt>
                <c:pt idx="280">
                  <c:v>0.51851851851851838</c:v>
                </c:pt>
                <c:pt idx="281">
                  <c:v>0.57407407407407396</c:v>
                </c:pt>
                <c:pt idx="282">
                  <c:v>0.65384615384615352</c:v>
                </c:pt>
                <c:pt idx="283">
                  <c:v>0.56521739130434767</c:v>
                </c:pt>
                <c:pt idx="284">
                  <c:v>0.41176470588235281</c:v>
                </c:pt>
                <c:pt idx="285">
                  <c:v>0.38297872340425609</c:v>
                </c:pt>
                <c:pt idx="286">
                  <c:v>0.34693877551020447</c:v>
                </c:pt>
                <c:pt idx="287">
                  <c:v>0.16666666666666674</c:v>
                </c:pt>
                <c:pt idx="288">
                  <c:v>0.22641509433962304</c:v>
                </c:pt>
                <c:pt idx="289">
                  <c:v>0.35416666666666718</c:v>
                </c:pt>
                <c:pt idx="290">
                  <c:v>0.3400000000000003</c:v>
                </c:pt>
                <c:pt idx="291">
                  <c:v>0.35416666666666696</c:v>
                </c:pt>
                <c:pt idx="292">
                  <c:v>0.31914893617021267</c:v>
                </c:pt>
                <c:pt idx="293">
                  <c:v>0.14583333333333326</c:v>
                </c:pt>
                <c:pt idx="294">
                  <c:v>0.125</c:v>
                </c:pt>
                <c:pt idx="295">
                  <c:v>0.17391304347826075</c:v>
                </c:pt>
                <c:pt idx="296">
                  <c:v>8.3333333333333037E-2</c:v>
                </c:pt>
                <c:pt idx="297">
                  <c:v>-6.1224489795918102E-2</c:v>
                </c:pt>
                <c:pt idx="298">
                  <c:v>8.5106382978723305E-2</c:v>
                </c:pt>
                <c:pt idx="299">
                  <c:v>-7.8431372549019662E-2</c:v>
                </c:pt>
                <c:pt idx="300">
                  <c:v>-2.0000000000000462E-2</c:v>
                </c:pt>
                <c:pt idx="301">
                  <c:v>5.8823529411764497E-2</c:v>
                </c:pt>
                <c:pt idx="302">
                  <c:v>0.17777777777777759</c:v>
                </c:pt>
                <c:pt idx="303">
                  <c:v>-4.0000000000000369E-2</c:v>
                </c:pt>
                <c:pt idx="304">
                  <c:v>0.21951219512195075</c:v>
                </c:pt>
                <c:pt idx="305">
                  <c:v>0.23076923076922995</c:v>
                </c:pt>
                <c:pt idx="306">
                  <c:v>0.17499999999999938</c:v>
                </c:pt>
                <c:pt idx="307">
                  <c:v>0.26315789473684159</c:v>
                </c:pt>
                <c:pt idx="308">
                  <c:v>0.26315789473684159</c:v>
                </c:pt>
                <c:pt idx="309">
                  <c:v>0.21052631578947301</c:v>
                </c:pt>
                <c:pt idx="310">
                  <c:v>0.371428571428571</c:v>
                </c:pt>
                <c:pt idx="311">
                  <c:v>0.19512195121951192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FC65-4CD7-85C6-0AC0AB54DC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06786144"/>
        <c:axId val="1242204015"/>
      </c:scatterChart>
      <c:valAx>
        <c:axId val="1506786144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0"/>
        </c:title>
        <c:numFmt formatCode="#,##0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AR"/>
          </a:p>
        </c:txPr>
        <c:crossAx val="1242204015"/>
        <c:crosses val="autoZero"/>
        <c:crossBetween val="midCat"/>
      </c:valAx>
      <c:valAx>
        <c:axId val="124220401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0"/>
        </c:title>
        <c:numFmt formatCode="0.00%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AR"/>
          </a:p>
        </c:txPr>
        <c:crossAx val="1506786144"/>
        <c:crosses val="autoZero"/>
        <c:crossBetween val="midCat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AR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/>
          <a:lstStyle/>
          <a:p>
            <a:pPr lvl="0">
              <a:defRPr sz="1600" b="0">
                <a:solidFill>
                  <a:srgbClr val="757575"/>
                </a:solidFill>
                <a:latin typeface="+mn-lt"/>
              </a:defRPr>
            </a:pPr>
            <a:r>
              <a:rPr lang="en-US" sz="1600" b="0">
                <a:solidFill>
                  <a:srgbClr val="757575"/>
                </a:solidFill>
                <a:latin typeface="+mn-lt"/>
              </a:rPr>
              <a:t>180d cumulative burn/mint vs. 180d Luna return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>
              <a:noFill/>
            </a:ln>
          </c:spPr>
          <c:marker>
            <c:symbol val="circle"/>
            <c:size val="2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trendline>
            <c:spPr>
              <a:ln w="19050">
                <a:solidFill>
                  <a:srgbClr val="000000"/>
                </a:solidFill>
              </a:ln>
            </c:spPr>
            <c:trendlineType val="linear"/>
            <c:dispRSqr val="1"/>
            <c:dispEq val="0"/>
            <c:trendlineLbl>
              <c:layout>
                <c:manualLayout>
                  <c:x val="-0.44985529308836397"/>
                  <c:y val="-0.34458532306103246"/>
                </c:manualLayout>
              </c:layout>
              <c:numFmt formatCode="General" sourceLinked="0"/>
            </c:trendlineLbl>
          </c:trendline>
          <c:xVal>
            <c:numRef>
              <c:f>POST!$R$4:$R$149</c:f>
              <c:numCache>
                <c:formatCode>#,##0</c:formatCode>
                <c:ptCount val="146"/>
                <c:pt idx="0">
                  <c:v>-26981706.637799662</c:v>
                </c:pt>
                <c:pt idx="1">
                  <c:v>-27399666.695901163</c:v>
                </c:pt>
                <c:pt idx="2">
                  <c:v>-28672975.129327118</c:v>
                </c:pt>
                <c:pt idx="3">
                  <c:v>-27808997.316380005</c:v>
                </c:pt>
                <c:pt idx="4">
                  <c:v>-29209257.461165123</c:v>
                </c:pt>
                <c:pt idx="5">
                  <c:v>-29357390.811930358</c:v>
                </c:pt>
                <c:pt idx="6">
                  <c:v>-29840227.413760316</c:v>
                </c:pt>
                <c:pt idx="7">
                  <c:v>-30580266.501488939</c:v>
                </c:pt>
                <c:pt idx="8">
                  <c:v>-31180908.625526875</c:v>
                </c:pt>
                <c:pt idx="9">
                  <c:v>-31604578.659763541</c:v>
                </c:pt>
                <c:pt idx="10">
                  <c:v>-31436129.054797109</c:v>
                </c:pt>
                <c:pt idx="11">
                  <c:v>-32099038.483429193</c:v>
                </c:pt>
                <c:pt idx="12">
                  <c:v>-32377149.166285288</c:v>
                </c:pt>
                <c:pt idx="13">
                  <c:v>-33078613.471787188</c:v>
                </c:pt>
                <c:pt idx="14">
                  <c:v>-33892480.763857596</c:v>
                </c:pt>
                <c:pt idx="15">
                  <c:v>-34494388.603206277</c:v>
                </c:pt>
                <c:pt idx="16">
                  <c:v>-35133656.841774091</c:v>
                </c:pt>
                <c:pt idx="17">
                  <c:v>-35036717.401649997</c:v>
                </c:pt>
                <c:pt idx="18">
                  <c:v>-36106349.486287586</c:v>
                </c:pt>
                <c:pt idx="19">
                  <c:v>-37150107.514953978</c:v>
                </c:pt>
                <c:pt idx="20">
                  <c:v>-38766179.782837637</c:v>
                </c:pt>
                <c:pt idx="21">
                  <c:v>-39724375.048930109</c:v>
                </c:pt>
                <c:pt idx="22">
                  <c:v>-40924041.172128625</c:v>
                </c:pt>
                <c:pt idx="23">
                  <c:v>-42743221.492507875</c:v>
                </c:pt>
                <c:pt idx="24">
                  <c:v>-44433786.086443819</c:v>
                </c:pt>
                <c:pt idx="25">
                  <c:v>-46135413.123116933</c:v>
                </c:pt>
                <c:pt idx="26">
                  <c:v>-47382638.577254005</c:v>
                </c:pt>
                <c:pt idx="27">
                  <c:v>-48342551.807692185</c:v>
                </c:pt>
                <c:pt idx="28">
                  <c:v>-49516064.029302992</c:v>
                </c:pt>
                <c:pt idx="29">
                  <c:v>-51044457.923842944</c:v>
                </c:pt>
                <c:pt idx="30">
                  <c:v>-52114912.80281917</c:v>
                </c:pt>
                <c:pt idx="31">
                  <c:v>-53436631.904087067</c:v>
                </c:pt>
                <c:pt idx="32">
                  <c:v>-54839042.800323844</c:v>
                </c:pt>
                <c:pt idx="33">
                  <c:v>-57626420.679999046</c:v>
                </c:pt>
                <c:pt idx="34">
                  <c:v>-60779978.515787527</c:v>
                </c:pt>
                <c:pt idx="35">
                  <c:v>-63093579.693879977</c:v>
                </c:pt>
                <c:pt idx="36">
                  <c:v>-64693907.727905422</c:v>
                </c:pt>
                <c:pt idx="37">
                  <c:v>-66226815.396126829</c:v>
                </c:pt>
                <c:pt idx="38">
                  <c:v>-68517117.993755504</c:v>
                </c:pt>
                <c:pt idx="39">
                  <c:v>-71957678.038231343</c:v>
                </c:pt>
                <c:pt idx="40">
                  <c:v>-74979007.505547315</c:v>
                </c:pt>
                <c:pt idx="41">
                  <c:v>-78073004.072775573</c:v>
                </c:pt>
                <c:pt idx="42">
                  <c:v>-81023977.108501628</c:v>
                </c:pt>
                <c:pt idx="43">
                  <c:v>-82111132.92703943</c:v>
                </c:pt>
                <c:pt idx="44">
                  <c:v>-83084306.822632566</c:v>
                </c:pt>
                <c:pt idx="45">
                  <c:v>-83839959.242098853</c:v>
                </c:pt>
                <c:pt idx="46">
                  <c:v>-85028933.822712392</c:v>
                </c:pt>
                <c:pt idx="47">
                  <c:v>-87219595.730157495</c:v>
                </c:pt>
                <c:pt idx="48">
                  <c:v>-89551208.390988067</c:v>
                </c:pt>
                <c:pt idx="49">
                  <c:v>-89634079.947504207</c:v>
                </c:pt>
                <c:pt idx="50">
                  <c:v>-90822891.706236586</c:v>
                </c:pt>
                <c:pt idx="51">
                  <c:v>-94448498.354770914</c:v>
                </c:pt>
                <c:pt idx="52">
                  <c:v>-97194925.35693571</c:v>
                </c:pt>
                <c:pt idx="53">
                  <c:v>-100680095.23656817</c:v>
                </c:pt>
                <c:pt idx="54">
                  <c:v>-104679621.21939276</c:v>
                </c:pt>
                <c:pt idx="55">
                  <c:v>-107406884.23775777</c:v>
                </c:pt>
                <c:pt idx="56">
                  <c:v>-106962523.15283935</c:v>
                </c:pt>
                <c:pt idx="57">
                  <c:v>-110025351.82770485</c:v>
                </c:pt>
                <c:pt idx="58">
                  <c:v>-112268729.34069411</c:v>
                </c:pt>
                <c:pt idx="59">
                  <c:v>-115087923.23523308</c:v>
                </c:pt>
                <c:pt idx="60">
                  <c:v>-116667098.47905871</c:v>
                </c:pt>
                <c:pt idx="61">
                  <c:v>-117438154.84663124</c:v>
                </c:pt>
                <c:pt idx="62">
                  <c:v>-119251788.16616909</c:v>
                </c:pt>
                <c:pt idx="63">
                  <c:v>-122215446.99635445</c:v>
                </c:pt>
                <c:pt idx="64">
                  <c:v>-125565554.0917106</c:v>
                </c:pt>
                <c:pt idx="65">
                  <c:v>-130040623.21955754</c:v>
                </c:pt>
                <c:pt idx="66">
                  <c:v>-135640110.91411588</c:v>
                </c:pt>
                <c:pt idx="67">
                  <c:v>-140454867.37002763</c:v>
                </c:pt>
                <c:pt idx="68">
                  <c:v>-145358674.41473129</c:v>
                </c:pt>
                <c:pt idx="69">
                  <c:v>-147036561.54007304</c:v>
                </c:pt>
                <c:pt idx="70">
                  <c:v>-149988606.48439968</c:v>
                </c:pt>
                <c:pt idx="71">
                  <c:v>-151448578.25677583</c:v>
                </c:pt>
                <c:pt idx="72">
                  <c:v>-150862074.41097525</c:v>
                </c:pt>
                <c:pt idx="73">
                  <c:v>-150920266.27249575</c:v>
                </c:pt>
                <c:pt idx="74">
                  <c:v>-150307132.64222485</c:v>
                </c:pt>
                <c:pt idx="75">
                  <c:v>-150575238.02101442</c:v>
                </c:pt>
                <c:pt idx="76">
                  <c:v>-148995846.34252265</c:v>
                </c:pt>
                <c:pt idx="77">
                  <c:v>-149355546.31291747</c:v>
                </c:pt>
                <c:pt idx="78">
                  <c:v>-148980676.38887376</c:v>
                </c:pt>
                <c:pt idx="79">
                  <c:v>-148694971.42768934</c:v>
                </c:pt>
                <c:pt idx="80">
                  <c:v>-148311581.86849931</c:v>
                </c:pt>
                <c:pt idx="81">
                  <c:v>-149784823.61107439</c:v>
                </c:pt>
                <c:pt idx="82">
                  <c:v>-150918639.82821342</c:v>
                </c:pt>
                <c:pt idx="83">
                  <c:v>-156710751.75540909</c:v>
                </c:pt>
                <c:pt idx="84">
                  <c:v>-158620563.13155305</c:v>
                </c:pt>
                <c:pt idx="85">
                  <c:v>-186233394.73512921</c:v>
                </c:pt>
                <c:pt idx="86">
                  <c:v>-187879404.22718906</c:v>
                </c:pt>
                <c:pt idx="87">
                  <c:v>-196081584.9810763</c:v>
                </c:pt>
                <c:pt idx="88">
                  <c:v>-204701654.11722383</c:v>
                </c:pt>
                <c:pt idx="89">
                  <c:v>-216494272.37614292</c:v>
                </c:pt>
                <c:pt idx="90">
                  <c:v>-217933271.68458444</c:v>
                </c:pt>
                <c:pt idx="91">
                  <c:v>-218922900.1394031</c:v>
                </c:pt>
                <c:pt idx="92">
                  <c:v>-218943749.57942224</c:v>
                </c:pt>
                <c:pt idx="93">
                  <c:v>-216322864.90908009</c:v>
                </c:pt>
                <c:pt idx="94">
                  <c:v>-216700680.98597062</c:v>
                </c:pt>
                <c:pt idx="95">
                  <c:v>-208192663.68016356</c:v>
                </c:pt>
                <c:pt idx="96">
                  <c:v>-208326011.61962888</c:v>
                </c:pt>
                <c:pt idx="97">
                  <c:v>-207855177.85984066</c:v>
                </c:pt>
                <c:pt idx="98">
                  <c:v>-219863607.22763994</c:v>
                </c:pt>
                <c:pt idx="99">
                  <c:v>-218125763.72392857</c:v>
                </c:pt>
                <c:pt idx="100">
                  <c:v>-218800411.47478455</c:v>
                </c:pt>
                <c:pt idx="101">
                  <c:v>-218963299.1071454</c:v>
                </c:pt>
                <c:pt idx="102">
                  <c:v>-220918574.56421182</c:v>
                </c:pt>
                <c:pt idx="103">
                  <c:v>-218599018.79645076</c:v>
                </c:pt>
                <c:pt idx="104">
                  <c:v>-218246931.17416182</c:v>
                </c:pt>
                <c:pt idx="105">
                  <c:v>-220353921.90427598</c:v>
                </c:pt>
                <c:pt idx="106">
                  <c:v>-216091619.30218661</c:v>
                </c:pt>
                <c:pt idx="107">
                  <c:v>-220975029.91663715</c:v>
                </c:pt>
                <c:pt idx="108">
                  <c:v>-220140707.02891594</c:v>
                </c:pt>
                <c:pt idx="109">
                  <c:v>-220755742.3031469</c:v>
                </c:pt>
                <c:pt idx="110">
                  <c:v>-220818735.79993528</c:v>
                </c:pt>
                <c:pt idx="111">
                  <c:v>-233859450.11370906</c:v>
                </c:pt>
                <c:pt idx="112">
                  <c:v>-242620627.176449</c:v>
                </c:pt>
                <c:pt idx="113">
                  <c:v>-246712256.0785706</c:v>
                </c:pt>
                <c:pt idx="114">
                  <c:v>-248767079.71450987</c:v>
                </c:pt>
                <c:pt idx="115">
                  <c:v>-248294434.12811929</c:v>
                </c:pt>
                <c:pt idx="116">
                  <c:v>-248770541.49948633</c:v>
                </c:pt>
                <c:pt idx="117">
                  <c:v>-261581385.98494259</c:v>
                </c:pt>
                <c:pt idx="118">
                  <c:v>-270777130.19174623</c:v>
                </c:pt>
                <c:pt idx="119">
                  <c:v>-272570773.93771231</c:v>
                </c:pt>
                <c:pt idx="120">
                  <c:v>-277158456.3885532</c:v>
                </c:pt>
                <c:pt idx="121">
                  <c:v>-273767712.26180285</c:v>
                </c:pt>
                <c:pt idx="122">
                  <c:v>-275812630.59510922</c:v>
                </c:pt>
                <c:pt idx="123">
                  <c:v>-278954488.70127702</c:v>
                </c:pt>
                <c:pt idx="124">
                  <c:v>-283244693.54583967</c:v>
                </c:pt>
                <c:pt idx="125">
                  <c:v>-288474957.73359901</c:v>
                </c:pt>
                <c:pt idx="126">
                  <c:v>-290853926.82573628</c:v>
                </c:pt>
                <c:pt idx="127">
                  <c:v>-287681749.30297232</c:v>
                </c:pt>
                <c:pt idx="128">
                  <c:v>-289835663.65978378</c:v>
                </c:pt>
                <c:pt idx="129">
                  <c:v>-289412850.03641975</c:v>
                </c:pt>
                <c:pt idx="130">
                  <c:v>-316341479.38674933</c:v>
                </c:pt>
                <c:pt idx="131">
                  <c:v>-329869699.47628254</c:v>
                </c:pt>
                <c:pt idx="132">
                  <c:v>-330831133.14133632</c:v>
                </c:pt>
                <c:pt idx="133">
                  <c:v>-348155051.72328901</c:v>
                </c:pt>
                <c:pt idx="134">
                  <c:v>-363388287.50991863</c:v>
                </c:pt>
                <c:pt idx="135">
                  <c:v>-369295901.30630696</c:v>
                </c:pt>
                <c:pt idx="136">
                  <c:v>-376636346.89791924</c:v>
                </c:pt>
                <c:pt idx="137">
                  <c:v>-384189143.02703422</c:v>
                </c:pt>
                <c:pt idx="138">
                  <c:v>-540122838.45054805</c:v>
                </c:pt>
                <c:pt idx="139">
                  <c:v>-555248596.28081262</c:v>
                </c:pt>
                <c:pt idx="140">
                  <c:v>-557250168.54620671</c:v>
                </c:pt>
                <c:pt idx="141">
                  <c:v>-557765521.10102701</c:v>
                </c:pt>
                <c:pt idx="142">
                  <c:v>-558559453.76135993</c:v>
                </c:pt>
                <c:pt idx="143">
                  <c:v>-560540783.45716238</c:v>
                </c:pt>
                <c:pt idx="144">
                  <c:v>-566315683.73737562</c:v>
                </c:pt>
                <c:pt idx="145">
                  <c:v>-577503621.69631016</c:v>
                </c:pt>
              </c:numCache>
            </c:numRef>
          </c:xVal>
          <c:yVal>
            <c:numRef>
              <c:f>POST!$S$4:$S$149</c:f>
              <c:numCache>
                <c:formatCode>0.00%</c:formatCode>
                <c:ptCount val="146"/>
                <c:pt idx="0">
                  <c:v>1.6400862068965494</c:v>
                </c:pt>
                <c:pt idx="1">
                  <c:v>1.7703206562266964</c:v>
                </c:pt>
                <c:pt idx="2">
                  <c:v>1.4418145956607491</c:v>
                </c:pt>
                <c:pt idx="3">
                  <c:v>1.3238456672991754</c:v>
                </c:pt>
                <c:pt idx="4">
                  <c:v>1.2348394768133164</c:v>
                </c:pt>
                <c:pt idx="5">
                  <c:v>1.5607353906762964</c:v>
                </c:pt>
                <c:pt idx="6">
                  <c:v>1.5092651757188502</c:v>
                </c:pt>
                <c:pt idx="7">
                  <c:v>1.9139931740614298</c:v>
                </c:pt>
                <c:pt idx="8">
                  <c:v>1.8650793650793651</c:v>
                </c:pt>
                <c:pt idx="9">
                  <c:v>1.9922480620155012</c:v>
                </c:pt>
                <c:pt idx="10">
                  <c:v>1.6832694763729199</c:v>
                </c:pt>
                <c:pt idx="11">
                  <c:v>1.8546954314720789</c:v>
                </c:pt>
                <c:pt idx="12">
                  <c:v>2.0187217559715935</c:v>
                </c:pt>
                <c:pt idx="13">
                  <c:v>1.568439928272563</c:v>
                </c:pt>
                <c:pt idx="14">
                  <c:v>1.3618721461187224</c:v>
                </c:pt>
                <c:pt idx="15">
                  <c:v>1.0792079207920802</c:v>
                </c:pt>
                <c:pt idx="16">
                  <c:v>1.1334074485825458</c:v>
                </c:pt>
                <c:pt idx="17">
                  <c:v>0.85249457700650622</c:v>
                </c:pt>
                <c:pt idx="18">
                  <c:v>0.79533116178067109</c:v>
                </c:pt>
                <c:pt idx="19">
                  <c:v>0.97210300429184326</c:v>
                </c:pt>
                <c:pt idx="20">
                  <c:v>0.85599140247178829</c:v>
                </c:pt>
                <c:pt idx="21">
                  <c:v>1.0137493389740864</c:v>
                </c:pt>
                <c:pt idx="22">
                  <c:v>1.1596548004314995</c:v>
                </c:pt>
                <c:pt idx="23">
                  <c:v>0.94604700854700852</c:v>
                </c:pt>
                <c:pt idx="24">
                  <c:v>0.80054054054053747</c:v>
                </c:pt>
                <c:pt idx="25">
                  <c:v>0.53161448741559103</c:v>
                </c:pt>
                <c:pt idx="26">
                  <c:v>0.66484517304189339</c:v>
                </c:pt>
                <c:pt idx="27">
                  <c:v>0.94985250737463156</c:v>
                </c:pt>
                <c:pt idx="28">
                  <c:v>0.78659793814433021</c:v>
                </c:pt>
                <c:pt idx="29">
                  <c:v>0.5604545454545431</c:v>
                </c:pt>
                <c:pt idx="30">
                  <c:v>0.78874582737243393</c:v>
                </c:pt>
                <c:pt idx="31">
                  <c:v>0.81895261845386624</c:v>
                </c:pt>
                <c:pt idx="32">
                  <c:v>0.85871271585557207</c:v>
                </c:pt>
                <c:pt idx="33">
                  <c:v>1.0059171597633156</c:v>
                </c:pt>
                <c:pt idx="34">
                  <c:v>0.9700299700299706</c:v>
                </c:pt>
                <c:pt idx="35">
                  <c:v>1.3909313725490211</c:v>
                </c:pt>
                <c:pt idx="36">
                  <c:v>1.70155763239875</c:v>
                </c:pt>
                <c:pt idx="37">
                  <c:v>1.0963523743977959</c:v>
                </c:pt>
                <c:pt idx="38">
                  <c:v>1.0785007072135757</c:v>
                </c:pt>
                <c:pt idx="39">
                  <c:v>1.5871985157699431</c:v>
                </c:pt>
                <c:pt idx="40">
                  <c:v>1.908520179372196</c:v>
                </c:pt>
                <c:pt idx="41">
                  <c:v>1.9327086882453113</c:v>
                </c:pt>
                <c:pt idx="42">
                  <c:v>2.2650727650727651</c:v>
                </c:pt>
                <c:pt idx="43">
                  <c:v>2.8295042321644481</c:v>
                </c:pt>
                <c:pt idx="44">
                  <c:v>2.9842995169082118</c:v>
                </c:pt>
                <c:pt idx="45">
                  <c:v>2.7097532314923618</c:v>
                </c:pt>
                <c:pt idx="46">
                  <c:v>3.2138114209827355</c:v>
                </c:pt>
                <c:pt idx="47">
                  <c:v>3.6013793103448251</c:v>
                </c:pt>
                <c:pt idx="48">
                  <c:v>4.1196319018404903</c:v>
                </c:pt>
                <c:pt idx="49">
                  <c:v>4.1810089020771457</c:v>
                </c:pt>
                <c:pt idx="50">
                  <c:v>5.10093457943925</c:v>
                </c:pt>
                <c:pt idx="51">
                  <c:v>3.5829145728643192</c:v>
                </c:pt>
                <c:pt idx="52">
                  <c:v>4.1326530612244898</c:v>
                </c:pt>
                <c:pt idx="53">
                  <c:v>3.9966555183946451</c:v>
                </c:pt>
                <c:pt idx="54">
                  <c:v>3.4262295081967222</c:v>
                </c:pt>
                <c:pt idx="55">
                  <c:v>3.1345291479820583</c:v>
                </c:pt>
                <c:pt idx="56">
                  <c:v>2.9190340909090904</c:v>
                </c:pt>
                <c:pt idx="57">
                  <c:v>3.9431818181818103</c:v>
                </c:pt>
                <c:pt idx="58">
                  <c:v>3.9498327759197318</c:v>
                </c:pt>
                <c:pt idx="59">
                  <c:v>3.8992125984251933</c:v>
                </c:pt>
                <c:pt idx="60">
                  <c:v>2.7552238805970126</c:v>
                </c:pt>
                <c:pt idx="61">
                  <c:v>2.0150068212823986</c:v>
                </c:pt>
                <c:pt idx="62">
                  <c:v>1.9585253456221152</c:v>
                </c:pt>
                <c:pt idx="63">
                  <c:v>2.1952117863720031</c:v>
                </c:pt>
                <c:pt idx="64">
                  <c:v>2.1287477954144558</c:v>
                </c:pt>
                <c:pt idx="65">
                  <c:v>1.969588550983898</c:v>
                </c:pt>
                <c:pt idx="66">
                  <c:v>1.9982486865148847</c:v>
                </c:pt>
                <c:pt idx="67">
                  <c:v>2.0217391304347818</c:v>
                </c:pt>
                <c:pt idx="68">
                  <c:v>1.2885245901639344</c:v>
                </c:pt>
                <c:pt idx="69">
                  <c:v>1.0659509202453976</c:v>
                </c:pt>
                <c:pt idx="70">
                  <c:v>1.536458333333333</c:v>
                </c:pt>
                <c:pt idx="71">
                  <c:v>3.7639344262295058</c:v>
                </c:pt>
                <c:pt idx="72">
                  <c:v>4.4328358208955185</c:v>
                </c:pt>
                <c:pt idx="73">
                  <c:v>4.0520833333333313</c:v>
                </c:pt>
                <c:pt idx="74">
                  <c:v>4.5018867924528232</c:v>
                </c:pt>
                <c:pt idx="75">
                  <c:v>4.8584905660377338</c:v>
                </c:pt>
                <c:pt idx="76">
                  <c:v>4.0948275862068986</c:v>
                </c:pt>
                <c:pt idx="77">
                  <c:v>5.0670391061452449</c:v>
                </c:pt>
                <c:pt idx="78">
                  <c:v>6.3877551020408081</c:v>
                </c:pt>
                <c:pt idx="79">
                  <c:v>6.7342657342657279</c:v>
                </c:pt>
                <c:pt idx="80">
                  <c:v>6.5170068027210846</c:v>
                </c:pt>
                <c:pt idx="81">
                  <c:v>5.5172413793103523</c:v>
                </c:pt>
                <c:pt idx="82">
                  <c:v>6.5803571428571352</c:v>
                </c:pt>
                <c:pt idx="83">
                  <c:v>5.6159999999999952</c:v>
                </c:pt>
                <c:pt idx="84">
                  <c:v>8.7011494252873547</c:v>
                </c:pt>
                <c:pt idx="85">
                  <c:v>7.5274725274725256</c:v>
                </c:pt>
                <c:pt idx="86">
                  <c:v>7.1888888888888776</c:v>
                </c:pt>
                <c:pt idx="87">
                  <c:v>7.2345679012345609</c:v>
                </c:pt>
                <c:pt idx="88">
                  <c:v>6.3749999999999991</c:v>
                </c:pt>
                <c:pt idx="89">
                  <c:v>5.6373626373626378</c:v>
                </c:pt>
                <c:pt idx="90">
                  <c:v>6.2637362637362628</c:v>
                </c:pt>
                <c:pt idx="91">
                  <c:v>7.1124999999999972</c:v>
                </c:pt>
                <c:pt idx="92">
                  <c:v>7.0864197530864192</c:v>
                </c:pt>
                <c:pt idx="93">
                  <c:v>7.6973684210526301</c:v>
                </c:pt>
                <c:pt idx="94">
                  <c:v>7.7848101265822809</c:v>
                </c:pt>
                <c:pt idx="95">
                  <c:v>7.5542168674698829</c:v>
                </c:pt>
                <c:pt idx="96">
                  <c:v>8.6829268292682826</c:v>
                </c:pt>
                <c:pt idx="97">
                  <c:v>10.239999999999997</c:v>
                </c:pt>
                <c:pt idx="98">
                  <c:v>9.7297297297297192</c:v>
                </c:pt>
                <c:pt idx="99">
                  <c:v>8.6117647058823596</c:v>
                </c:pt>
                <c:pt idx="100">
                  <c:v>7.1829268292682951</c:v>
                </c:pt>
                <c:pt idx="101">
                  <c:v>7.3764705882352946</c:v>
                </c:pt>
                <c:pt idx="102">
                  <c:v>6.5348837209302379</c:v>
                </c:pt>
                <c:pt idx="103">
                  <c:v>7.5416666666666572</c:v>
                </c:pt>
                <c:pt idx="104">
                  <c:v>7.2916666666666572</c:v>
                </c:pt>
                <c:pt idx="105">
                  <c:v>7.9384615384615387</c:v>
                </c:pt>
                <c:pt idx="106">
                  <c:v>7.6969696969696937</c:v>
                </c:pt>
                <c:pt idx="107">
                  <c:v>8.4126984126984024</c:v>
                </c:pt>
                <c:pt idx="108">
                  <c:v>9.0615384615384613</c:v>
                </c:pt>
                <c:pt idx="109">
                  <c:v>8.2461538461538382</c:v>
                </c:pt>
                <c:pt idx="110">
                  <c:v>7.2686567164179063</c:v>
                </c:pt>
                <c:pt idx="111">
                  <c:v>7.3384615384615515</c:v>
                </c:pt>
                <c:pt idx="112">
                  <c:v>7.3709677419354964</c:v>
                </c:pt>
                <c:pt idx="113">
                  <c:v>8.3818181818181809</c:v>
                </c:pt>
                <c:pt idx="114">
                  <c:v>9.0555555555555518</c:v>
                </c:pt>
                <c:pt idx="115">
                  <c:v>8.6296296296296227</c:v>
                </c:pt>
                <c:pt idx="116">
                  <c:v>7.9807692307692371</c:v>
                </c:pt>
                <c:pt idx="117">
                  <c:v>9.521739130434776</c:v>
                </c:pt>
                <c:pt idx="118">
                  <c:v>10.509803921568622</c:v>
                </c:pt>
                <c:pt idx="119">
                  <c:v>11.234042553191507</c:v>
                </c:pt>
                <c:pt idx="120">
                  <c:v>11.081632653061231</c:v>
                </c:pt>
                <c:pt idx="121">
                  <c:v>10.407407407407405</c:v>
                </c:pt>
                <c:pt idx="122">
                  <c:v>10.62264150943396</c:v>
                </c:pt>
                <c:pt idx="123">
                  <c:v>12.89583333333333</c:v>
                </c:pt>
                <c:pt idx="124">
                  <c:v>11.420000000000014</c:v>
                </c:pt>
                <c:pt idx="125">
                  <c:v>11.666666666666664</c:v>
                </c:pt>
                <c:pt idx="126">
                  <c:v>10.680851063829801</c:v>
                </c:pt>
                <c:pt idx="127">
                  <c:v>10.499999999999995</c:v>
                </c:pt>
                <c:pt idx="128">
                  <c:v>11.604166666666654</c:v>
                </c:pt>
                <c:pt idx="129">
                  <c:v>12.021739130434771</c:v>
                </c:pt>
                <c:pt idx="130">
                  <c:v>10.708333333333341</c:v>
                </c:pt>
                <c:pt idx="131">
                  <c:v>10.285714285714279</c:v>
                </c:pt>
                <c:pt idx="132">
                  <c:v>12.276595744680854</c:v>
                </c:pt>
                <c:pt idx="133">
                  <c:v>10.862745098039204</c:v>
                </c:pt>
                <c:pt idx="134">
                  <c:v>11.820000000000014</c:v>
                </c:pt>
                <c:pt idx="135">
                  <c:v>14.039215686274511</c:v>
                </c:pt>
                <c:pt idx="136">
                  <c:v>14.355555555555549</c:v>
                </c:pt>
                <c:pt idx="137">
                  <c:v>11.540000000000001</c:v>
                </c:pt>
                <c:pt idx="138">
                  <c:v>14.975609756097567</c:v>
                </c:pt>
                <c:pt idx="139">
                  <c:v>14.923076923076938</c:v>
                </c:pt>
                <c:pt idx="140">
                  <c:v>12.725000000000009</c:v>
                </c:pt>
                <c:pt idx="141">
                  <c:v>14.578947368421057</c:v>
                </c:pt>
                <c:pt idx="142">
                  <c:v>16.631578947368418</c:v>
                </c:pt>
                <c:pt idx="143">
                  <c:v>18.394736842105253</c:v>
                </c:pt>
                <c:pt idx="144">
                  <c:v>17.914285714285722</c:v>
                </c:pt>
                <c:pt idx="145">
                  <c:v>15.073170731707311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329F-4D8E-B6D4-7C132D8382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7224362"/>
        <c:axId val="1102002861"/>
      </c:scatterChart>
      <c:valAx>
        <c:axId val="307224362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0"/>
        </c:title>
        <c:numFmt formatCode="#,##0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AR"/>
          </a:p>
        </c:txPr>
        <c:crossAx val="1102002861"/>
        <c:crosses val="autoZero"/>
        <c:crossBetween val="midCat"/>
      </c:valAx>
      <c:valAx>
        <c:axId val="110200286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0"/>
        </c:title>
        <c:numFmt formatCode="0.00%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AR"/>
          </a:p>
        </c:txPr>
        <c:crossAx val="307224362"/>
        <c:crosses val="autoZero"/>
        <c:crossBetween val="midCat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AR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Relationship Id="rId4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115374</xdr:colOff>
      <xdr:row>7</xdr:row>
      <xdr:rowOff>115223</xdr:rowOff>
    </xdr:from>
    <xdr:to>
      <xdr:col>9</xdr:col>
      <xdr:colOff>883367</xdr:colOff>
      <xdr:row>33</xdr:row>
      <xdr:rowOff>461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79DD55C-E206-4BC1-9F53-2E5C356194F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0</xdr:colOff>
      <xdr:row>13</xdr:row>
      <xdr:rowOff>95250</xdr:rowOff>
    </xdr:from>
    <xdr:to>
      <xdr:col>15</xdr:col>
      <xdr:colOff>1143000</xdr:colOff>
      <xdr:row>40</xdr:row>
      <xdr:rowOff>164294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E492EE6-3554-4E60-8A21-D038D002C2E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19050</xdr:colOff>
      <xdr:row>1</xdr:row>
      <xdr:rowOff>0</xdr:rowOff>
    </xdr:from>
    <xdr:ext cx="5715000" cy="3533775"/>
    <xdr:graphicFrame macro="">
      <xdr:nvGraphicFramePr>
        <xdr:cNvPr id="16" name="Chart 11" title="Chart">
          <a:extLst>
            <a:ext uri="{FF2B5EF4-FFF2-40B4-BE49-F238E27FC236}">
              <a16:creationId xmlns:a16="http://schemas.microsoft.com/office/drawing/2014/main" id="{12A67127-5359-4278-B30D-495DF3A4EA9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0</xdr:col>
      <xdr:colOff>571500</xdr:colOff>
      <xdr:row>23</xdr:row>
      <xdr:rowOff>19050</xdr:rowOff>
    </xdr:from>
    <xdr:ext cx="5715000" cy="3533775"/>
    <xdr:graphicFrame macro="">
      <xdr:nvGraphicFramePr>
        <xdr:cNvPr id="17" name="Chart 12" title="Chart">
          <a:extLst>
            <a:ext uri="{FF2B5EF4-FFF2-40B4-BE49-F238E27FC236}">
              <a16:creationId xmlns:a16="http://schemas.microsoft.com/office/drawing/2014/main" id="{638E3A78-7746-4788-8BAC-901CF296572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  <xdr:oneCellAnchor>
    <xdr:from>
      <xdr:col>0</xdr:col>
      <xdr:colOff>590550</xdr:colOff>
      <xdr:row>1</xdr:row>
      <xdr:rowOff>9525</xdr:rowOff>
    </xdr:from>
    <xdr:ext cx="5715000" cy="3533775"/>
    <xdr:graphicFrame macro="">
      <xdr:nvGraphicFramePr>
        <xdr:cNvPr id="18" name="Chart 13" title="Chart">
          <a:extLst>
            <a:ext uri="{FF2B5EF4-FFF2-40B4-BE49-F238E27FC236}">
              <a16:creationId xmlns:a16="http://schemas.microsoft.com/office/drawing/2014/main" id="{6E3E9A7F-281E-40E1-8714-120A8EC8634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 fLocksWithSheet="0"/>
  </xdr:oneCellAnchor>
  <xdr:oneCellAnchor>
    <xdr:from>
      <xdr:col>12</xdr:col>
      <xdr:colOff>133350</xdr:colOff>
      <xdr:row>23</xdr:row>
      <xdr:rowOff>9525</xdr:rowOff>
    </xdr:from>
    <xdr:ext cx="5715000" cy="3533775"/>
    <xdr:graphicFrame macro="">
      <xdr:nvGraphicFramePr>
        <xdr:cNvPr id="19" name="Chart 14" title="Chart">
          <a:extLst>
            <a:ext uri="{FF2B5EF4-FFF2-40B4-BE49-F238E27FC236}">
              <a16:creationId xmlns:a16="http://schemas.microsoft.com/office/drawing/2014/main" id="{72185349-E12F-4A9F-AFC3-77950D94C36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Sheets">
    <a:dk1>
      <a:srgbClr val="000000"/>
    </a:dk1>
    <a:lt1>
      <a:srgbClr val="FFFFFF"/>
    </a:lt1>
    <a:dk2>
      <a:srgbClr val="000000"/>
    </a:dk2>
    <a:lt2>
      <a:srgbClr val="FFFFFF"/>
    </a:lt2>
    <a:accent1>
      <a:srgbClr val="4285F4"/>
    </a:accent1>
    <a:accent2>
      <a:srgbClr val="EA4335"/>
    </a:accent2>
    <a:accent3>
      <a:srgbClr val="FBBC04"/>
    </a:accent3>
    <a:accent4>
      <a:srgbClr val="34A853"/>
    </a:accent4>
    <a:accent5>
      <a:srgbClr val="FF6D01"/>
    </a:accent5>
    <a:accent6>
      <a:srgbClr val="46BDC6"/>
    </a:accent6>
    <a:hlink>
      <a:srgbClr val="1155CC"/>
    </a:hlink>
    <a:folHlink>
      <a:srgbClr val="1155CC"/>
    </a:folHlink>
  </a:clrScheme>
  <a:fontScheme name="Sheets">
    <a:majorFont>
      <a:latin typeface="Arial"/>
      <a:ea typeface="Arial"/>
      <a:cs typeface="Arial"/>
    </a:majorFont>
    <a:minorFont>
      <a:latin typeface="Arial"/>
      <a:ea typeface="Arial"/>
      <a:cs typeface="Arial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2.xml><?xml version="1.0" encoding="utf-8"?>
<a:themeOverride xmlns:a="http://schemas.openxmlformats.org/drawingml/2006/main">
  <a:clrScheme name="Sheets">
    <a:dk1>
      <a:srgbClr val="000000"/>
    </a:dk1>
    <a:lt1>
      <a:srgbClr val="FFFFFF"/>
    </a:lt1>
    <a:dk2>
      <a:srgbClr val="000000"/>
    </a:dk2>
    <a:lt2>
      <a:srgbClr val="FFFFFF"/>
    </a:lt2>
    <a:accent1>
      <a:srgbClr val="4285F4"/>
    </a:accent1>
    <a:accent2>
      <a:srgbClr val="EA4335"/>
    </a:accent2>
    <a:accent3>
      <a:srgbClr val="FBBC04"/>
    </a:accent3>
    <a:accent4>
      <a:srgbClr val="34A853"/>
    </a:accent4>
    <a:accent5>
      <a:srgbClr val="FF6D01"/>
    </a:accent5>
    <a:accent6>
      <a:srgbClr val="46BDC6"/>
    </a:accent6>
    <a:hlink>
      <a:srgbClr val="1155CC"/>
    </a:hlink>
    <a:folHlink>
      <a:srgbClr val="1155CC"/>
    </a:folHlink>
  </a:clrScheme>
  <a:fontScheme name="Sheets">
    <a:majorFont>
      <a:latin typeface="Arial"/>
      <a:ea typeface="Arial"/>
      <a:cs typeface="Arial"/>
    </a:majorFont>
    <a:minorFont>
      <a:latin typeface="Arial"/>
      <a:ea typeface="Arial"/>
      <a:cs typeface="Arial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3.xml><?xml version="1.0" encoding="utf-8"?>
<a:themeOverride xmlns:a="http://schemas.openxmlformats.org/drawingml/2006/main">
  <a:clrScheme name="Sheets">
    <a:dk1>
      <a:srgbClr val="000000"/>
    </a:dk1>
    <a:lt1>
      <a:srgbClr val="FFFFFF"/>
    </a:lt1>
    <a:dk2>
      <a:srgbClr val="000000"/>
    </a:dk2>
    <a:lt2>
      <a:srgbClr val="FFFFFF"/>
    </a:lt2>
    <a:accent1>
      <a:srgbClr val="4285F4"/>
    </a:accent1>
    <a:accent2>
      <a:srgbClr val="EA4335"/>
    </a:accent2>
    <a:accent3>
      <a:srgbClr val="FBBC04"/>
    </a:accent3>
    <a:accent4>
      <a:srgbClr val="34A853"/>
    </a:accent4>
    <a:accent5>
      <a:srgbClr val="FF6D01"/>
    </a:accent5>
    <a:accent6>
      <a:srgbClr val="46BDC6"/>
    </a:accent6>
    <a:hlink>
      <a:srgbClr val="1155CC"/>
    </a:hlink>
    <a:folHlink>
      <a:srgbClr val="1155CC"/>
    </a:folHlink>
  </a:clrScheme>
  <a:fontScheme name="Sheets">
    <a:majorFont>
      <a:latin typeface="Arial"/>
      <a:ea typeface="Arial"/>
      <a:cs typeface="Arial"/>
    </a:majorFont>
    <a:minorFont>
      <a:latin typeface="Arial"/>
      <a:ea typeface="Arial"/>
      <a:cs typeface="Arial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4.xml><?xml version="1.0" encoding="utf-8"?>
<a:themeOverride xmlns:a="http://schemas.openxmlformats.org/drawingml/2006/main">
  <a:clrScheme name="Sheets">
    <a:dk1>
      <a:srgbClr val="000000"/>
    </a:dk1>
    <a:lt1>
      <a:srgbClr val="FFFFFF"/>
    </a:lt1>
    <a:dk2>
      <a:srgbClr val="000000"/>
    </a:dk2>
    <a:lt2>
      <a:srgbClr val="FFFFFF"/>
    </a:lt2>
    <a:accent1>
      <a:srgbClr val="4285F4"/>
    </a:accent1>
    <a:accent2>
      <a:srgbClr val="EA4335"/>
    </a:accent2>
    <a:accent3>
      <a:srgbClr val="FBBC04"/>
    </a:accent3>
    <a:accent4>
      <a:srgbClr val="34A853"/>
    </a:accent4>
    <a:accent5>
      <a:srgbClr val="FF6D01"/>
    </a:accent5>
    <a:accent6>
      <a:srgbClr val="46BDC6"/>
    </a:accent6>
    <a:hlink>
      <a:srgbClr val="1155CC"/>
    </a:hlink>
    <a:folHlink>
      <a:srgbClr val="1155CC"/>
    </a:folHlink>
  </a:clrScheme>
  <a:fontScheme name="Sheets">
    <a:majorFont>
      <a:latin typeface="Arial"/>
      <a:ea typeface="Arial"/>
      <a:cs typeface="Arial"/>
    </a:majorFont>
    <a:minorFont>
      <a:latin typeface="Arial"/>
      <a:ea typeface="Arial"/>
      <a:cs typeface="Arial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FC45F-5CDA-4D85-B460-CB0A1759ED94}">
  <dimension ref="A1:F25"/>
  <sheetViews>
    <sheetView zoomScale="170" zoomScaleNormal="170" workbookViewId="0">
      <selection activeCell="C33" sqref="C33"/>
    </sheetView>
  </sheetViews>
  <sheetFormatPr baseColWidth="10" defaultColWidth="8.83203125" defaultRowHeight="15" x14ac:dyDescent="0.2"/>
  <cols>
    <col min="1" max="1" width="44.6640625" bestFit="1" customWidth="1"/>
    <col min="2" max="4" width="27.33203125" bestFit="1" customWidth="1"/>
    <col min="5" max="5" width="29.33203125" bestFit="1" customWidth="1"/>
    <col min="6" max="6" width="20.33203125" bestFit="1" customWidth="1"/>
  </cols>
  <sheetData>
    <row r="1" spans="1:6" x14ac:dyDescent="0.2">
      <c r="A1" s="12" t="s">
        <v>35</v>
      </c>
    </row>
    <row r="3" spans="1:6" x14ac:dyDescent="0.2">
      <c r="A3" s="3" t="s">
        <v>1</v>
      </c>
      <c r="B3" s="3" t="s">
        <v>36</v>
      </c>
      <c r="C3" s="3" t="s">
        <v>37</v>
      </c>
      <c r="D3" s="3" t="s">
        <v>62</v>
      </c>
      <c r="E3" s="4" t="s">
        <v>39</v>
      </c>
      <c r="F3" s="3" t="s">
        <v>63</v>
      </c>
    </row>
    <row r="4" spans="1:6" x14ac:dyDescent="0.2">
      <c r="A4" s="5" t="s">
        <v>40</v>
      </c>
      <c r="B4">
        <f>COUNT(DATA!Y5:Y385)</f>
        <v>169</v>
      </c>
      <c r="C4">
        <f>COUNTIF(DATA!Y5:Y385,"&gt;0")</f>
        <v>99</v>
      </c>
      <c r="D4" s="7">
        <f>C4/B4</f>
        <v>0.58579881656804733</v>
      </c>
      <c r="E4">
        <f>COUNTIF(DATA!Y5:Y385,"&lt;0")</f>
        <v>70</v>
      </c>
      <c r="F4" s="7">
        <f>E4/B4</f>
        <v>0.41420118343195267</v>
      </c>
    </row>
    <row r="5" spans="1:6" x14ac:dyDescent="0.2">
      <c r="A5" s="5" t="s">
        <v>41</v>
      </c>
      <c r="B5">
        <f>COUNT(DATA!Z5:Z385)</f>
        <v>28</v>
      </c>
      <c r="C5">
        <f>COUNTIF(DATA!Z5:Z385,"&gt;0")</f>
        <v>10</v>
      </c>
      <c r="D5" s="7">
        <f>C5/B5</f>
        <v>0.35714285714285715</v>
      </c>
      <c r="E5" s="2">
        <f>COUNTIF(DATA!Z5:Z385,"&lt;0")</f>
        <v>18</v>
      </c>
      <c r="F5" s="7">
        <f>E5/B5</f>
        <v>0.6428571428571429</v>
      </c>
    </row>
    <row r="6" spans="1:6" x14ac:dyDescent="0.2">
      <c r="A6" s="5" t="s">
        <v>42</v>
      </c>
      <c r="B6">
        <f>COUNT(DATA!AA5:AA385)</f>
        <v>11</v>
      </c>
      <c r="C6">
        <f>COUNTIF(DATA!AA5:AA385,"&gt;0")</f>
        <v>6</v>
      </c>
      <c r="D6" s="7">
        <f>C6/B6</f>
        <v>0.54545454545454541</v>
      </c>
      <c r="E6" s="2">
        <f>COUNTIF(DATA!AA5:AA385,"&lt;0")</f>
        <v>5</v>
      </c>
      <c r="F6" s="7">
        <f>E6/B6</f>
        <v>0.45454545454545453</v>
      </c>
    </row>
    <row r="7" spans="1:6" x14ac:dyDescent="0.2">
      <c r="A7" s="5" t="s">
        <v>43</v>
      </c>
      <c r="B7" s="2">
        <f>COUNT(DATA!AB5:AB385)</f>
        <v>6</v>
      </c>
      <c r="C7">
        <f>COUNTIF(DATA!AB5:AB385,"&gt;0")</f>
        <v>2</v>
      </c>
      <c r="D7" s="7">
        <f>C7/B7</f>
        <v>0.33333333333333331</v>
      </c>
      <c r="E7" s="2">
        <f>COUNTIF(DATA!AB5:AB385,"&lt;0")</f>
        <v>4</v>
      </c>
      <c r="F7" s="7">
        <f>E7/B7</f>
        <v>0.66666666666666663</v>
      </c>
    </row>
    <row r="8" spans="1:6" x14ac:dyDescent="0.2">
      <c r="A8" s="12" t="s">
        <v>64</v>
      </c>
    </row>
    <row r="9" spans="1:6" x14ac:dyDescent="0.2">
      <c r="A9" s="3" t="s">
        <v>3</v>
      </c>
      <c r="B9" s="3" t="s">
        <v>36</v>
      </c>
      <c r="C9" s="3" t="s">
        <v>37</v>
      </c>
      <c r="D9" s="3" t="s">
        <v>38</v>
      </c>
      <c r="E9" s="4" t="s">
        <v>39</v>
      </c>
      <c r="F9" s="3" t="s">
        <v>63</v>
      </c>
    </row>
    <row r="10" spans="1:6" x14ac:dyDescent="0.2">
      <c r="A10" s="5" t="s">
        <v>40</v>
      </c>
      <c r="B10">
        <f>COUNT(DATA!AJ5:AJ2072)</f>
        <v>922</v>
      </c>
      <c r="C10">
        <f>COUNTIF(DATA!AJ5:AJ2072, "&gt;0")</f>
        <v>422</v>
      </c>
      <c r="D10" s="7">
        <f>C10/B10</f>
        <v>0.45770065075921906</v>
      </c>
      <c r="E10">
        <f>COUNTIF(DATA!AJ5:AJ2072,"&lt;0")</f>
        <v>352</v>
      </c>
      <c r="F10" s="7">
        <f>E10/B10</f>
        <v>0.38177874186550975</v>
      </c>
    </row>
    <row r="11" spans="1:6" x14ac:dyDescent="0.2">
      <c r="A11" s="5" t="s">
        <v>41</v>
      </c>
      <c r="B11">
        <f>COUNT(DATA!AK5:AK2072)</f>
        <v>147</v>
      </c>
      <c r="C11" s="2">
        <f>COUNTIF(DATA!AK5:AK2072, "&gt;0")</f>
        <v>75</v>
      </c>
      <c r="D11" s="7">
        <f>C11/B11</f>
        <v>0.51020408163265307</v>
      </c>
      <c r="E11" s="2">
        <f>COUNTIF(DATA!AK5:AK2072,"&lt;0")</f>
        <v>52</v>
      </c>
      <c r="F11" s="7">
        <f>E11/B11</f>
        <v>0.35374149659863946</v>
      </c>
    </row>
    <row r="12" spans="1:6" x14ac:dyDescent="0.2">
      <c r="A12" s="5" t="s">
        <v>42</v>
      </c>
      <c r="B12">
        <f>COUNT(DATA!AL5:AL2072)</f>
        <v>64</v>
      </c>
      <c r="C12" s="2">
        <f>COUNTIF(DATA!AL5:AL2072, "&gt;0")</f>
        <v>32</v>
      </c>
      <c r="D12" s="7">
        <f>C12/B12</f>
        <v>0.5</v>
      </c>
      <c r="E12" s="2">
        <f>COUNTIF(DATA!AL5:AL2072,"&lt;0")</f>
        <v>22</v>
      </c>
      <c r="F12" s="7">
        <f>E12/B12</f>
        <v>0.34375</v>
      </c>
    </row>
    <row r="13" spans="1:6" x14ac:dyDescent="0.2">
      <c r="A13" s="5" t="s">
        <v>43</v>
      </c>
      <c r="B13">
        <f>COUNT(DATA!AM5:AM2072)</f>
        <v>28</v>
      </c>
      <c r="C13" s="2">
        <f>COUNTIF(DATA!AM5:AM2072, "&gt;0")</f>
        <v>12</v>
      </c>
      <c r="D13" s="7">
        <f>C13/B13</f>
        <v>0.42857142857142855</v>
      </c>
      <c r="E13" s="2">
        <f>COUNTIF(DATA!AM5:AM2072,"&lt;0")</f>
        <v>10</v>
      </c>
      <c r="F13" s="7">
        <f>E13/B13</f>
        <v>0.35714285714285715</v>
      </c>
    </row>
    <row r="15" spans="1:6" x14ac:dyDescent="0.2">
      <c r="A15" s="4" t="s">
        <v>1</v>
      </c>
      <c r="B15" s="3" t="s">
        <v>36</v>
      </c>
    </row>
    <row r="16" spans="1:6" x14ac:dyDescent="0.2">
      <c r="A16" s="1" t="s">
        <v>44</v>
      </c>
      <c r="B16">
        <f>COUNT(DATA!Q5:Q385)</f>
        <v>325</v>
      </c>
    </row>
    <row r="17" spans="1:5" x14ac:dyDescent="0.2">
      <c r="A17" s="1" t="s">
        <v>26</v>
      </c>
      <c r="B17">
        <f>COUNT(DATA!W5:W385)</f>
        <v>256</v>
      </c>
    </row>
    <row r="18" spans="1:5" x14ac:dyDescent="0.2">
      <c r="A18" s="1" t="s">
        <v>27</v>
      </c>
      <c r="B18">
        <f>COUNTIF(DATA!Q5:Q385,"&lt;0")</f>
        <v>86</v>
      </c>
    </row>
    <row r="20" spans="1:5" x14ac:dyDescent="0.2">
      <c r="A20" s="50" t="s">
        <v>57</v>
      </c>
      <c r="B20" s="50"/>
      <c r="C20" s="50"/>
      <c r="D20" s="50"/>
    </row>
    <row r="21" spans="1:5" x14ac:dyDescent="0.2">
      <c r="B21" s="1" t="s">
        <v>59</v>
      </c>
      <c r="C21" s="1" t="s">
        <v>60</v>
      </c>
      <c r="D21" s="1" t="s">
        <v>61</v>
      </c>
    </row>
    <row r="22" spans="1:5" x14ac:dyDescent="0.2">
      <c r="A22" s="13" t="s">
        <v>58</v>
      </c>
      <c r="B22" s="11">
        <f>MEDIAN(POST!E10:E328)</f>
        <v>0.54088588591000974</v>
      </c>
      <c r="C22" s="11">
        <f>MEDIAN(POST!G33:G328)</f>
        <v>0.42440013010874816</v>
      </c>
      <c r="D22" s="11">
        <f>MEDIAN(POST!I93:I328)</f>
        <v>0.50534861824215849</v>
      </c>
    </row>
    <row r="23" spans="1:5" x14ac:dyDescent="0.2">
      <c r="B23" s="46" t="s">
        <v>67</v>
      </c>
      <c r="C23" s="46" t="s">
        <v>68</v>
      </c>
      <c r="D23" s="46" t="s">
        <v>69</v>
      </c>
      <c r="E23" s="46" t="s">
        <v>70</v>
      </c>
    </row>
    <row r="24" spans="1:5" x14ac:dyDescent="0.2">
      <c r="A24" s="13" t="s">
        <v>65</v>
      </c>
      <c r="B24" s="11">
        <f>CORREL(POST!$L$4:$L$315,POST!$M$4:$M$315)</f>
        <v>-0.11950114011434329</v>
      </c>
      <c r="C24" s="11">
        <f>CORREL(POST!$N$4:$N$299,POST!$O$4:$O$299)</f>
        <v>-0.35046212013215577</v>
      </c>
      <c r="D24" s="11">
        <f>CORREL(POST!$P$4:$P$239,POST!$Q$4:$Q$239)</f>
        <v>-0.75292062147289174</v>
      </c>
      <c r="E24" s="11">
        <f>CORREL(POST!$R$4:$R$149,POST!$S$4:$S$149)</f>
        <v>-0.94265440038677162</v>
      </c>
    </row>
    <row r="25" spans="1:5" x14ac:dyDescent="0.2">
      <c r="A25" s="13" t="s">
        <v>66</v>
      </c>
      <c r="B25" s="47">
        <f>B24^2</f>
        <v>1.4280522488627908E-2</v>
      </c>
      <c r="C25" s="47">
        <f>C24^2</f>
        <v>0.12282369764752558</v>
      </c>
      <c r="D25" s="47">
        <f>D24^2</f>
        <v>0.56688946223912551</v>
      </c>
      <c r="E25" s="47">
        <f>E24^2</f>
        <v>0.88859731856854396</v>
      </c>
    </row>
  </sheetData>
  <mergeCells count="1">
    <mergeCell ref="A20:D2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BE616-59A8-4375-A31A-D20A8EB81CB3}">
  <dimension ref="A1:AM2073"/>
  <sheetViews>
    <sheetView zoomScale="160" zoomScaleNormal="160" workbookViewId="0">
      <selection activeCell="F42" sqref="F42"/>
    </sheetView>
  </sheetViews>
  <sheetFormatPr baseColWidth="10" defaultColWidth="9.1640625" defaultRowHeight="15" x14ac:dyDescent="0.2"/>
  <cols>
    <col min="1" max="1" width="10.6640625" style="24" bestFit="1" customWidth="1"/>
    <col min="2" max="2" width="5.6640625" style="24" bestFit="1" customWidth="1"/>
    <col min="3" max="3" width="9.33203125" style="24" bestFit="1" customWidth="1"/>
    <col min="4" max="4" width="9.1640625" style="24" bestFit="1" customWidth="1"/>
    <col min="5" max="6" width="10.1640625" style="24" bestFit="1" customWidth="1"/>
    <col min="7" max="7" width="16.6640625" style="24" bestFit="1" customWidth="1"/>
    <col min="8" max="9" width="17.6640625" style="24" bestFit="1" customWidth="1"/>
    <col min="10" max="11" width="18" style="24" bestFit="1" customWidth="1"/>
    <col min="12" max="12" width="15" style="24" bestFit="1" customWidth="1"/>
    <col min="13" max="13" width="17.33203125" style="24" bestFit="1" customWidth="1"/>
    <col min="14" max="14" width="12.33203125" style="24" bestFit="1" customWidth="1"/>
    <col min="15" max="15" width="20.33203125" style="24" bestFit="1" customWidth="1"/>
    <col min="16" max="16" width="17.33203125" style="24" bestFit="1" customWidth="1"/>
    <col min="17" max="17" width="35" style="24" bestFit="1" customWidth="1"/>
    <col min="18" max="18" width="6.6640625" style="24" bestFit="1" customWidth="1"/>
    <col min="19" max="19" width="7" style="24" bestFit="1" customWidth="1"/>
    <col min="20" max="21" width="12.6640625" style="24" bestFit="1" customWidth="1"/>
    <col min="22" max="22" width="21.83203125" style="24" bestFit="1" customWidth="1"/>
    <col min="23" max="24" width="8" style="24" bestFit="1" customWidth="1"/>
    <col min="25" max="25" width="14.1640625" style="24" bestFit="1" customWidth="1"/>
    <col min="26" max="26" width="8.33203125" style="24" bestFit="1" customWidth="1"/>
    <col min="27" max="27" width="9.83203125" style="24" bestFit="1" customWidth="1"/>
    <col min="28" max="28" width="9.33203125" style="24" bestFit="1" customWidth="1"/>
    <col min="29" max="29" width="6.6640625" style="24" bestFit="1" customWidth="1"/>
    <col min="30" max="30" width="7" style="24" bestFit="1" customWidth="1"/>
    <col min="31" max="31" width="7.6640625" style="24" bestFit="1" customWidth="1"/>
    <col min="32" max="32" width="13.83203125" style="24" bestFit="1" customWidth="1"/>
    <col min="33" max="33" width="7" style="24" bestFit="1" customWidth="1"/>
    <col min="34" max="35" width="9.33203125" style="24" bestFit="1" customWidth="1"/>
    <col min="36" max="36" width="14.1640625" style="24" bestFit="1" customWidth="1"/>
    <col min="37" max="37" width="8.33203125" style="24" bestFit="1" customWidth="1"/>
    <col min="38" max="38" width="9.83203125" style="24" bestFit="1" customWidth="1"/>
    <col min="39" max="39" width="9.33203125" style="24" bestFit="1" customWidth="1"/>
    <col min="40" max="16384" width="9.1640625" style="24"/>
  </cols>
  <sheetData>
    <row r="1" spans="1:39" x14ac:dyDescent="0.2">
      <c r="A1" s="29"/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  <c r="AA1" s="29"/>
      <c r="AB1" s="29"/>
      <c r="AC1" s="29"/>
    </row>
    <row r="2" spans="1:39" x14ac:dyDescent="0.2">
      <c r="A2" s="29"/>
      <c r="B2" s="51" t="s">
        <v>0</v>
      </c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  <c r="P2" s="52"/>
      <c r="Q2" s="52"/>
      <c r="R2" s="53" t="s">
        <v>1</v>
      </c>
      <c r="S2" s="54"/>
      <c r="T2" s="54"/>
      <c r="U2" s="54"/>
      <c r="V2" s="54"/>
      <c r="W2" s="54"/>
      <c r="X2" s="54"/>
      <c r="Y2" s="54"/>
      <c r="Z2" s="54"/>
      <c r="AA2" s="54"/>
      <c r="AB2" s="54"/>
      <c r="AC2" s="55" t="s">
        <v>2</v>
      </c>
      <c r="AD2" s="56"/>
      <c r="AE2" s="57" t="s">
        <v>3</v>
      </c>
      <c r="AF2" s="56"/>
      <c r="AG2" s="56"/>
      <c r="AH2" s="56"/>
      <c r="AI2" s="56"/>
      <c r="AJ2" s="56"/>
      <c r="AK2" s="56"/>
      <c r="AL2" s="56"/>
      <c r="AM2" s="56"/>
    </row>
    <row r="3" spans="1:39" x14ac:dyDescent="0.2">
      <c r="A3" s="29"/>
      <c r="B3" s="30"/>
      <c r="C3" s="30"/>
      <c r="D3" s="30"/>
      <c r="E3" s="30"/>
      <c r="F3" s="30"/>
      <c r="G3" s="30"/>
      <c r="H3" s="30"/>
      <c r="I3" s="30"/>
      <c r="J3" s="58" t="s">
        <v>4</v>
      </c>
      <c r="K3" s="56"/>
      <c r="L3" s="56"/>
      <c r="M3" s="56"/>
      <c r="N3" s="58" t="s">
        <v>5</v>
      </c>
      <c r="O3" s="56"/>
      <c r="P3" s="56"/>
      <c r="Q3" s="59" t="s">
        <v>6</v>
      </c>
      <c r="R3" s="30"/>
      <c r="S3" s="30"/>
      <c r="T3" s="30"/>
      <c r="U3" s="30"/>
      <c r="V3" s="30"/>
      <c r="W3" s="30"/>
      <c r="X3" s="30"/>
      <c r="Y3" s="30"/>
      <c r="Z3" s="30"/>
      <c r="AA3" s="30"/>
      <c r="AB3" s="30"/>
      <c r="AC3" s="30"/>
      <c r="AD3" s="30"/>
      <c r="AE3" s="30"/>
      <c r="AF3" s="30"/>
      <c r="AG3" s="30"/>
      <c r="AH3" s="30"/>
      <c r="AI3" s="30"/>
      <c r="AJ3" s="30"/>
      <c r="AK3" s="30"/>
      <c r="AL3" s="30"/>
      <c r="AM3" s="30"/>
    </row>
    <row r="4" spans="1:39" x14ac:dyDescent="0.2">
      <c r="A4" s="29" t="s">
        <v>7</v>
      </c>
      <c r="B4" s="30" t="s">
        <v>8</v>
      </c>
      <c r="C4" s="31" t="s">
        <v>9</v>
      </c>
      <c r="D4" s="31" t="s">
        <v>10</v>
      </c>
      <c r="E4" s="31" t="s">
        <v>11</v>
      </c>
      <c r="F4" s="31" t="s">
        <v>12</v>
      </c>
      <c r="G4" s="32" t="s">
        <v>13</v>
      </c>
      <c r="H4" s="32" t="s">
        <v>14</v>
      </c>
      <c r="I4" s="32" t="s">
        <v>15</v>
      </c>
      <c r="J4" s="30" t="s">
        <v>16</v>
      </c>
      <c r="K4" s="30" t="s">
        <v>17</v>
      </c>
      <c r="L4" s="30" t="s">
        <v>18</v>
      </c>
      <c r="M4" s="30" t="s">
        <v>19</v>
      </c>
      <c r="N4" s="30" t="s">
        <v>20</v>
      </c>
      <c r="O4" s="30" t="s">
        <v>21</v>
      </c>
      <c r="P4" s="30" t="s">
        <v>19</v>
      </c>
      <c r="Q4" s="56"/>
      <c r="R4" s="30" t="s">
        <v>8</v>
      </c>
      <c r="S4" s="30" t="s">
        <v>22</v>
      </c>
      <c r="T4" s="30" t="s">
        <v>23</v>
      </c>
      <c r="U4" s="30" t="s">
        <v>24</v>
      </c>
      <c r="V4" s="30" t="s">
        <v>25</v>
      </c>
      <c r="W4" s="30" t="s">
        <v>26</v>
      </c>
      <c r="X4" s="30" t="s">
        <v>27</v>
      </c>
      <c r="Y4" s="30" t="s">
        <v>28</v>
      </c>
      <c r="Z4" s="30" t="s">
        <v>29</v>
      </c>
      <c r="AA4" s="30" t="s">
        <v>30</v>
      </c>
      <c r="AB4" s="30" t="s">
        <v>31</v>
      </c>
      <c r="AC4" s="30" t="s">
        <v>8</v>
      </c>
      <c r="AD4" s="30" t="s">
        <v>22</v>
      </c>
      <c r="AE4" s="30" t="s">
        <v>8</v>
      </c>
      <c r="AF4" s="30" t="s">
        <v>32</v>
      </c>
      <c r="AG4" s="30" t="s">
        <v>22</v>
      </c>
      <c r="AH4" s="30" t="s">
        <v>33</v>
      </c>
      <c r="AI4" s="30" t="s">
        <v>34</v>
      </c>
      <c r="AJ4" s="30" t="s">
        <v>28</v>
      </c>
      <c r="AK4" s="30" t="s">
        <v>29</v>
      </c>
      <c r="AL4" s="30" t="s">
        <v>30</v>
      </c>
      <c r="AM4" s="30" t="s">
        <v>31</v>
      </c>
    </row>
    <row r="5" spans="1:39" x14ac:dyDescent="0.2">
      <c r="A5" s="33">
        <v>44486</v>
      </c>
      <c r="B5" s="34">
        <v>36.75</v>
      </c>
      <c r="C5" s="35">
        <f t="shared" ref="C5:C259" si="0">B5/B6-1</f>
        <v>-1.0767160161507361E-2</v>
      </c>
      <c r="D5" s="35">
        <f t="array" ref="D5">PRODUCT(1+C5:C11)-1</f>
        <v>-0.13914265635980305</v>
      </c>
      <c r="E5" s="35">
        <f t="array" ref="E5">PRODUCT(1+C5:C34)-1</f>
        <v>-2.0261263663023388E-2</v>
      </c>
      <c r="F5" s="35">
        <f t="array" ref="F5">PRODUCT(1+C5:C94)-1</f>
        <v>4.5597579425113439</v>
      </c>
      <c r="G5" s="36">
        <f t="shared" ref="G5:G68" si="1">CORREL(C5:C11,AD5:AD11)</f>
        <v>0.44684021248100114</v>
      </c>
      <c r="H5" s="36">
        <f t="shared" ref="H5:H68" si="2">CORREL(C5:C34,AD5:AD34)</f>
        <v>0.37746731620970236</v>
      </c>
      <c r="I5" s="36">
        <f t="shared" ref="I5:I68" si="3">CORREL(C5:C94,AD5:AD94)</f>
        <v>0.19232470351080164</v>
      </c>
      <c r="J5" s="37">
        <v>401908480</v>
      </c>
      <c r="K5" s="37">
        <v>114637000</v>
      </c>
      <c r="L5" s="37">
        <v>-14013</v>
      </c>
      <c r="M5" s="37">
        <v>82145312</v>
      </c>
      <c r="N5" s="37">
        <v>872337024</v>
      </c>
      <c r="O5" s="37">
        <v>-43672</v>
      </c>
      <c r="P5" s="37">
        <v>46804924</v>
      </c>
      <c r="Q5" s="37">
        <f t="shared" ref="Q5:Q68" si="4">V5/B5</f>
        <v>97844.25718011662</v>
      </c>
      <c r="R5" s="38">
        <v>1.0022180000000001</v>
      </c>
      <c r="S5" s="35">
        <f t="shared" ref="S5:S259" si="5">(R5-1)/1</f>
        <v>2.2180000000000533E-3</v>
      </c>
      <c r="T5" s="37">
        <v>2739966477</v>
      </c>
      <c r="U5" s="37">
        <f t="shared" ref="U5:U259" si="6">T5/R5</f>
        <v>2733902680.8538661</v>
      </c>
      <c r="V5" s="37">
        <f t="shared" ref="V5:V259" si="7">U5-U6</f>
        <v>3595776.4513692856</v>
      </c>
      <c r="W5" s="38">
        <f t="shared" ref="W5:W259" si="8">IF(R5&gt;1,R5-1,"")</f>
        <v>2.2180000000000533E-3</v>
      </c>
      <c r="X5" s="38" t="str">
        <f t="shared" ref="X5:X259" si="9">IF(R5&lt;1,R5-1,"")</f>
        <v/>
      </c>
      <c r="Y5" s="39">
        <f t="shared" ref="Y5:Y68" si="10">IF(AD5&lt;0,S5,"")</f>
        <v>2.2180000000000533E-3</v>
      </c>
      <c r="Z5" s="39" t="str">
        <f t="shared" ref="Z5:Z68" si="11">IF(AD5&lt;-5%,S5,"")</f>
        <v/>
      </c>
      <c r="AA5" s="39" t="str">
        <f t="shared" ref="AA5:AA68" si="12">IF(AD5&lt;-7.5%,S5,"")</f>
        <v/>
      </c>
      <c r="AB5" s="39" t="str">
        <f t="shared" ref="AB5:AB68" si="13">IF(AD5&lt;-10%,S5,"")</f>
        <v/>
      </c>
      <c r="AC5" s="37">
        <v>61166</v>
      </c>
      <c r="AD5" s="35">
        <f t="shared" ref="AD5:AD259" si="14">AC5/AC6-1</f>
        <v>-1.0403015742044053E-2</v>
      </c>
      <c r="AE5" s="40">
        <v>1.0027790000000001</v>
      </c>
      <c r="AF5" s="37">
        <v>70074600269</v>
      </c>
      <c r="AG5" s="35">
        <f t="shared" ref="AG5:AG259" si="15">(AE5-1)/1</f>
        <v>2.779000000000087E-3</v>
      </c>
      <c r="AH5" s="38">
        <f t="shared" ref="AH5:AH259" si="16">IF(AE5&gt;1,AE5-1,"")</f>
        <v>2.779000000000087E-3</v>
      </c>
      <c r="AI5" s="38" t="str">
        <f t="shared" ref="AI5:AI259" si="17">IF(AE5&lt;1,AE5-1,"")</f>
        <v/>
      </c>
      <c r="AJ5" s="35">
        <f t="shared" ref="AJ5:AJ259" si="18">IF(AD5&lt;0,AG5,"")</f>
        <v>2.779000000000087E-3</v>
      </c>
      <c r="AK5" s="41" t="str">
        <f t="shared" ref="AK5:AK259" si="19">IF(AD5&lt;-5%,AG5,"")</f>
        <v/>
      </c>
      <c r="AL5" s="41" t="str">
        <f t="shared" ref="AL5:AL259" si="20">IF(AD5&lt;-7.5%,AG5,"")</f>
        <v/>
      </c>
      <c r="AM5" s="41" t="str">
        <f t="shared" ref="AM5:AM259" si="21">IF(AD5&lt;-10%,AG5,"")</f>
        <v/>
      </c>
    </row>
    <row r="6" spans="1:39" x14ac:dyDescent="0.2">
      <c r="A6" s="33">
        <v>44485</v>
      </c>
      <c r="B6" s="34">
        <v>37.15</v>
      </c>
      <c r="C6" s="35">
        <f t="shared" si="0"/>
        <v>2.6925148088308148E-4</v>
      </c>
      <c r="D6" s="35">
        <f t="array" ref="D6">PRODUCT(1+C6:C12)-1</f>
        <v>-0.1424284395198524</v>
      </c>
      <c r="E6" s="35">
        <f t="array" ref="E6">PRODUCT(1+C6:C35)-1</f>
        <v>1.8645462023580306E-2</v>
      </c>
      <c r="F6" s="35">
        <f t="array" ref="F6">PRODUCT(1+C6:C95)-1</f>
        <v>4.7241910631741133</v>
      </c>
      <c r="G6" s="36">
        <f t="shared" si="1"/>
        <v>0.52332870207023297</v>
      </c>
      <c r="H6" s="36">
        <f t="shared" si="2"/>
        <v>0.3721028420657897</v>
      </c>
      <c r="I6" s="36">
        <f t="shared" si="3"/>
        <v>0.19066912399974328</v>
      </c>
      <c r="J6" s="37">
        <v>401922496</v>
      </c>
      <c r="K6" s="37">
        <v>114862000</v>
      </c>
      <c r="L6" s="37">
        <v>79441</v>
      </c>
      <c r="M6" s="37">
        <v>82131296</v>
      </c>
      <c r="N6" s="37">
        <v>872380672</v>
      </c>
      <c r="O6" s="37">
        <v>49370</v>
      </c>
      <c r="P6" s="37">
        <v>46761252</v>
      </c>
      <c r="Q6" s="37">
        <f t="shared" si="4"/>
        <v>58713.312375336929</v>
      </c>
      <c r="R6" s="38">
        <v>1.0036350000000001</v>
      </c>
      <c r="S6" s="35">
        <f t="shared" si="5"/>
        <v>3.6350000000000549E-3</v>
      </c>
      <c r="T6" s="37">
        <v>2740231570</v>
      </c>
      <c r="U6" s="37">
        <f t="shared" si="6"/>
        <v>2730306904.4024968</v>
      </c>
      <c r="V6" s="37">
        <f t="shared" si="7"/>
        <v>2181199.5547437668</v>
      </c>
      <c r="W6" s="38">
        <f t="shared" si="8"/>
        <v>3.6350000000000549E-3</v>
      </c>
      <c r="X6" s="38" t="str">
        <f t="shared" si="9"/>
        <v/>
      </c>
      <c r="Y6" s="39" t="str">
        <f t="shared" si="10"/>
        <v/>
      </c>
      <c r="Z6" s="39" t="str">
        <f t="shared" si="11"/>
        <v/>
      </c>
      <c r="AA6" s="39" t="str">
        <f t="shared" si="12"/>
        <v/>
      </c>
      <c r="AB6" s="39" t="str">
        <f t="shared" si="13"/>
        <v/>
      </c>
      <c r="AC6" s="37">
        <v>61809</v>
      </c>
      <c r="AD6" s="35">
        <f t="shared" si="14"/>
        <v>7.5837220636357339E-2</v>
      </c>
      <c r="AE6" s="40">
        <v>1.000901</v>
      </c>
      <c r="AF6" s="37">
        <v>69917271306</v>
      </c>
      <c r="AG6" s="35">
        <f t="shared" si="15"/>
        <v>9.0100000000004066E-4</v>
      </c>
      <c r="AH6" s="38">
        <f t="shared" si="16"/>
        <v>9.0100000000004066E-4</v>
      </c>
      <c r="AI6" s="38" t="str">
        <f t="shared" si="17"/>
        <v/>
      </c>
      <c r="AJ6" s="42" t="str">
        <f t="shared" si="18"/>
        <v/>
      </c>
      <c r="AK6" s="41" t="str">
        <f t="shared" si="19"/>
        <v/>
      </c>
      <c r="AL6" s="41" t="str">
        <f t="shared" si="20"/>
        <v/>
      </c>
      <c r="AM6" s="41" t="str">
        <f t="shared" si="21"/>
        <v/>
      </c>
    </row>
    <row r="7" spans="1:39" x14ac:dyDescent="0.2">
      <c r="A7" s="33">
        <v>44484</v>
      </c>
      <c r="B7" s="34">
        <v>37.14</v>
      </c>
      <c r="C7" s="35">
        <f t="shared" si="0"/>
        <v>1.0887316276537717E-2</v>
      </c>
      <c r="D7" s="35">
        <f t="array" ref="D7">PRODUCT(1+C7:C13)-1</f>
        <v>-0.19818652849740925</v>
      </c>
      <c r="E7" s="35">
        <f t="array" ref="E7">PRODUCT(1+C7:C36)-1</f>
        <v>4.5608108108108114E-2</v>
      </c>
      <c r="F7" s="35">
        <f t="array" ref="F7">PRODUCT(1+C7:C96)-1</f>
        <v>4.6702290076335879</v>
      </c>
      <c r="G7" s="36">
        <f t="shared" si="1"/>
        <v>0.45554050434574056</v>
      </c>
      <c r="H7" s="36">
        <f t="shared" si="2"/>
        <v>0.39333855648121568</v>
      </c>
      <c r="I7" s="36">
        <f t="shared" si="3"/>
        <v>0.19974283894386102</v>
      </c>
      <c r="J7" s="37">
        <v>401843040</v>
      </c>
      <c r="K7" s="37">
        <v>114869000</v>
      </c>
      <c r="L7" s="37">
        <v>-7121</v>
      </c>
      <c r="M7" s="37">
        <v>82210736</v>
      </c>
      <c r="N7" s="37">
        <v>872331328</v>
      </c>
      <c r="O7" s="37">
        <v>-37012</v>
      </c>
      <c r="P7" s="37">
        <v>46810624</v>
      </c>
      <c r="Q7" s="37">
        <f t="shared" si="4"/>
        <v>-4556.9681386634365</v>
      </c>
      <c r="R7" s="38">
        <v>1.000216</v>
      </c>
      <c r="S7" s="35">
        <f t="shared" si="5"/>
        <v>2.1599999999999397E-4</v>
      </c>
      <c r="T7" s="37">
        <v>2728714980</v>
      </c>
      <c r="U7" s="37">
        <f t="shared" si="6"/>
        <v>2728125704.847753</v>
      </c>
      <c r="V7" s="37">
        <f t="shared" si="7"/>
        <v>-169245.79666996002</v>
      </c>
      <c r="W7" s="38">
        <f t="shared" si="8"/>
        <v>2.1599999999999397E-4</v>
      </c>
      <c r="X7" s="38" t="str">
        <f t="shared" si="9"/>
        <v/>
      </c>
      <c r="Y7" s="39">
        <f t="shared" si="10"/>
        <v>2.1599999999999397E-4</v>
      </c>
      <c r="Z7" s="39" t="str">
        <f t="shared" si="11"/>
        <v/>
      </c>
      <c r="AA7" s="39" t="str">
        <f t="shared" si="12"/>
        <v/>
      </c>
      <c r="AB7" s="39" t="str">
        <f t="shared" si="13"/>
        <v/>
      </c>
      <c r="AC7" s="37">
        <v>57452</v>
      </c>
      <c r="AD7" s="35">
        <f t="shared" si="14"/>
        <v>-6.2621764542170055E-4</v>
      </c>
      <c r="AE7" s="40">
        <v>1.0009410000000001</v>
      </c>
      <c r="AF7" s="37">
        <v>70147619753</v>
      </c>
      <c r="AG7" s="35">
        <f t="shared" si="15"/>
        <v>9.4100000000008066E-4</v>
      </c>
      <c r="AH7" s="38">
        <f t="shared" si="16"/>
        <v>9.4100000000008066E-4</v>
      </c>
      <c r="AI7" s="38" t="str">
        <f t="shared" si="17"/>
        <v/>
      </c>
      <c r="AJ7" s="35">
        <f t="shared" si="18"/>
        <v>9.4100000000008066E-4</v>
      </c>
      <c r="AK7" s="41" t="str">
        <f t="shared" si="19"/>
        <v/>
      </c>
      <c r="AL7" s="41" t="str">
        <f t="shared" si="20"/>
        <v/>
      </c>
      <c r="AM7" s="41" t="str">
        <f t="shared" si="21"/>
        <v/>
      </c>
    </row>
    <row r="8" spans="1:39" x14ac:dyDescent="0.2">
      <c r="A8" s="33">
        <v>44483</v>
      </c>
      <c r="B8" s="34">
        <v>36.74</v>
      </c>
      <c r="C8" s="35">
        <f t="shared" si="0"/>
        <v>-2.2612396914072908E-2</v>
      </c>
      <c r="D8" s="35">
        <f t="array" ref="D8">PRODUCT(1+C8:C14)-1</f>
        <v>-0.12565445026178024</v>
      </c>
      <c r="E8" s="35">
        <f t="array" ref="E8">PRODUCT(1+C8:C37)-1</f>
        <v>-1.4749262536873364E-2</v>
      </c>
      <c r="F8" s="35">
        <f t="array" ref="F8">PRODUCT(1+C8:C97)-1</f>
        <v>4.5582450832072592</v>
      </c>
      <c r="G8" s="36">
        <f t="shared" si="1"/>
        <v>-0.2031841205796984</v>
      </c>
      <c r="H8" s="36">
        <f t="shared" si="2"/>
        <v>0.37107044212868973</v>
      </c>
      <c r="I8" s="36">
        <f t="shared" si="3"/>
        <v>0.2009561299058468</v>
      </c>
      <c r="J8" s="37">
        <v>401850176</v>
      </c>
      <c r="K8" s="37">
        <v>114939000</v>
      </c>
      <c r="L8" s="37">
        <v>94</v>
      </c>
      <c r="M8" s="37">
        <v>82203616</v>
      </c>
      <c r="N8" s="37">
        <v>872368320</v>
      </c>
      <c r="O8" s="37">
        <v>-29736</v>
      </c>
      <c r="P8" s="37">
        <v>46773612</v>
      </c>
      <c r="Q8" s="37">
        <f t="shared" si="4"/>
        <v>6830.9920630120159</v>
      </c>
      <c r="R8" s="38">
        <v>1.0035339999999999</v>
      </c>
      <c r="S8" s="35">
        <f t="shared" si="5"/>
        <v>3.5339999999999261E-3</v>
      </c>
      <c r="T8" s="37">
        <v>2737936745</v>
      </c>
      <c r="U8" s="37">
        <f t="shared" si="6"/>
        <v>2728294950.644423</v>
      </c>
      <c r="V8" s="37">
        <f t="shared" si="7"/>
        <v>250970.64839506149</v>
      </c>
      <c r="W8" s="38">
        <f t="shared" si="8"/>
        <v>3.5339999999999261E-3</v>
      </c>
      <c r="X8" s="38" t="str">
        <f t="shared" si="9"/>
        <v/>
      </c>
      <c r="Y8" s="39" t="str">
        <f t="shared" si="10"/>
        <v/>
      </c>
      <c r="Z8" s="39" t="str">
        <f t="shared" si="11"/>
        <v/>
      </c>
      <c r="AA8" s="39" t="str">
        <f t="shared" si="12"/>
        <v/>
      </c>
      <c r="AB8" s="39" t="str">
        <f t="shared" si="13"/>
        <v/>
      </c>
      <c r="AC8" s="37">
        <v>57488</v>
      </c>
      <c r="AD8" s="35">
        <f t="shared" si="14"/>
        <v>2.0466850093192601E-2</v>
      </c>
      <c r="AE8" s="40">
        <v>1.002837</v>
      </c>
      <c r="AF8" s="37">
        <v>69586865296</v>
      </c>
      <c r="AG8" s="35">
        <f t="shared" si="15"/>
        <v>2.8369999999999784E-3</v>
      </c>
      <c r="AH8" s="38">
        <f t="shared" si="16"/>
        <v>2.8369999999999784E-3</v>
      </c>
      <c r="AI8" s="38" t="str">
        <f t="shared" si="17"/>
        <v/>
      </c>
      <c r="AJ8" s="42" t="str">
        <f t="shared" si="18"/>
        <v/>
      </c>
      <c r="AK8" s="41" t="str">
        <f t="shared" si="19"/>
        <v/>
      </c>
      <c r="AL8" s="41" t="str">
        <f t="shared" si="20"/>
        <v/>
      </c>
      <c r="AM8" s="41" t="str">
        <f t="shared" si="21"/>
        <v/>
      </c>
    </row>
    <row r="9" spans="1:39" x14ac:dyDescent="0.2">
      <c r="A9" s="33">
        <v>44482</v>
      </c>
      <c r="B9" s="34">
        <v>37.590000000000003</v>
      </c>
      <c r="C9" s="35">
        <f t="shared" si="0"/>
        <v>-3.6153846153846092E-2</v>
      </c>
      <c r="D9" s="35">
        <f t="array" ref="D9">PRODUCT(1+C9:C15)-1</f>
        <v>-0.16448099577683928</v>
      </c>
      <c r="E9" s="35">
        <f t="array" ref="E9">PRODUCT(1+C9:C38)-1</f>
        <v>-4.6906693711967873E-2</v>
      </c>
      <c r="F9" s="35">
        <f t="array" ref="F9">PRODUCT(1+C9:C98)-1</f>
        <v>4.4164265129682967</v>
      </c>
      <c r="G9" s="36">
        <f t="shared" si="1"/>
        <v>-0.3463541264377959</v>
      </c>
      <c r="H9" s="36">
        <f t="shared" si="2"/>
        <v>0.38410767504505822</v>
      </c>
      <c r="I9" s="36">
        <f t="shared" si="3"/>
        <v>0.21081348787538801</v>
      </c>
      <c r="J9" s="37">
        <v>401850080</v>
      </c>
      <c r="K9" s="37">
        <v>115320000</v>
      </c>
      <c r="L9" s="37">
        <v>-13772</v>
      </c>
      <c r="M9" s="37">
        <v>82203712</v>
      </c>
      <c r="N9" s="37">
        <v>872398080</v>
      </c>
      <c r="O9" s="37">
        <v>-43191</v>
      </c>
      <c r="P9" s="37">
        <v>46743876</v>
      </c>
      <c r="Q9" s="37">
        <f t="shared" si="4"/>
        <v>193453.01248709485</v>
      </c>
      <c r="R9" s="38">
        <v>1.0020009999999999</v>
      </c>
      <c r="S9" s="35">
        <f t="shared" si="5"/>
        <v>2.0009999999999195E-3</v>
      </c>
      <c r="T9" s="37">
        <v>2733502796</v>
      </c>
      <c r="U9" s="37">
        <f t="shared" si="6"/>
        <v>2728043979.9960279</v>
      </c>
      <c r="V9" s="37">
        <f t="shared" si="7"/>
        <v>7271898.7393898964</v>
      </c>
      <c r="W9" s="38">
        <f t="shared" si="8"/>
        <v>2.0009999999999195E-3</v>
      </c>
      <c r="X9" s="38" t="str">
        <f t="shared" si="9"/>
        <v/>
      </c>
      <c r="Y9" s="39">
        <f t="shared" si="10"/>
        <v>2.0009999999999195E-3</v>
      </c>
      <c r="Z9" s="39" t="str">
        <f t="shared" si="11"/>
        <v/>
      </c>
      <c r="AA9" s="39" t="str">
        <f t="shared" si="12"/>
        <v/>
      </c>
      <c r="AB9" s="39" t="str">
        <f t="shared" si="13"/>
        <v/>
      </c>
      <c r="AC9" s="37">
        <v>56335</v>
      </c>
      <c r="AD9" s="35">
        <f t="shared" si="14"/>
        <v>-2.1503135150157227E-2</v>
      </c>
      <c r="AE9" s="40">
        <v>1.0017130000000001</v>
      </c>
      <c r="AF9" s="37">
        <v>69638061210</v>
      </c>
      <c r="AG9" s="35">
        <f t="shared" si="15"/>
        <v>1.7130000000000756E-3</v>
      </c>
      <c r="AH9" s="38">
        <f t="shared" si="16"/>
        <v>1.7130000000000756E-3</v>
      </c>
      <c r="AI9" s="38" t="str">
        <f t="shared" si="17"/>
        <v/>
      </c>
      <c r="AJ9" s="35">
        <f t="shared" si="18"/>
        <v>1.7130000000000756E-3</v>
      </c>
      <c r="AK9" s="41" t="str">
        <f t="shared" si="19"/>
        <v/>
      </c>
      <c r="AL9" s="41" t="str">
        <f t="shared" si="20"/>
        <v/>
      </c>
      <c r="AM9" s="41" t="str">
        <f t="shared" si="21"/>
        <v/>
      </c>
    </row>
    <row r="10" spans="1:39" x14ac:dyDescent="0.2">
      <c r="A10" s="33">
        <v>44481</v>
      </c>
      <c r="B10" s="34">
        <v>39</v>
      </c>
      <c r="C10" s="35">
        <f t="shared" si="0"/>
        <v>-6.8754774637128646E-3</v>
      </c>
      <c r="D10" s="35">
        <f t="array" ref="D10">PRODUCT(1+C10:C16)-1</f>
        <v>-0.16595380667236947</v>
      </c>
      <c r="E10" s="35">
        <f t="array" ref="E10">PRODUCT(1+C10:C39)-1</f>
        <v>-5.1255766273750059E-4</v>
      </c>
      <c r="F10" s="35">
        <f t="array" ref="F10">PRODUCT(1+C10:C99)-1</f>
        <v>4.4929577464788721</v>
      </c>
      <c r="G10" s="36">
        <f t="shared" si="1"/>
        <v>-0.42719401362640735</v>
      </c>
      <c r="H10" s="36">
        <f t="shared" si="2"/>
        <v>0.37862806649593378</v>
      </c>
      <c r="I10" s="36">
        <f t="shared" si="3"/>
        <v>0.20637782418146183</v>
      </c>
      <c r="J10" s="37">
        <v>401863840</v>
      </c>
      <c r="K10" s="37">
        <v>115569000</v>
      </c>
      <c r="L10" s="37">
        <v>34974</v>
      </c>
      <c r="M10" s="37">
        <v>82189936</v>
      </c>
      <c r="N10" s="37">
        <v>872441280</v>
      </c>
      <c r="O10" s="37">
        <v>7585</v>
      </c>
      <c r="P10" s="37">
        <v>46700684</v>
      </c>
      <c r="Q10" s="37">
        <f t="shared" si="4"/>
        <v>-63099.793265587243</v>
      </c>
      <c r="R10" s="38">
        <v>1.0056039999999999</v>
      </c>
      <c r="S10" s="35">
        <f t="shared" si="5"/>
        <v>5.6039999999999424E-3</v>
      </c>
      <c r="T10" s="37">
        <v>2736019288</v>
      </c>
      <c r="U10" s="37">
        <f t="shared" si="6"/>
        <v>2720772081.2566381</v>
      </c>
      <c r="V10" s="37">
        <f t="shared" si="7"/>
        <v>-2460891.9373579025</v>
      </c>
      <c r="W10" s="38">
        <f t="shared" si="8"/>
        <v>5.6039999999999424E-3</v>
      </c>
      <c r="X10" s="38" t="str">
        <f t="shared" si="9"/>
        <v/>
      </c>
      <c r="Y10" s="39" t="str">
        <f t="shared" si="10"/>
        <v/>
      </c>
      <c r="Z10" s="39" t="str">
        <f t="shared" si="11"/>
        <v/>
      </c>
      <c r="AA10" s="39" t="str">
        <f t="shared" si="12"/>
        <v/>
      </c>
      <c r="AB10" s="39" t="str">
        <f t="shared" si="13"/>
        <v/>
      </c>
      <c r="AC10" s="37">
        <v>57573</v>
      </c>
      <c r="AD10" s="35">
        <f t="shared" si="14"/>
        <v>5.2292001754642436E-2</v>
      </c>
      <c r="AE10" s="40">
        <v>1.003647</v>
      </c>
      <c r="AF10" s="37">
        <v>69800578221</v>
      </c>
      <c r="AG10" s="35">
        <f t="shared" si="15"/>
        <v>3.6469999999999558E-3</v>
      </c>
      <c r="AH10" s="38">
        <f t="shared" si="16"/>
        <v>3.6469999999999558E-3</v>
      </c>
      <c r="AI10" s="38" t="str">
        <f t="shared" si="17"/>
        <v/>
      </c>
      <c r="AJ10" s="42" t="str">
        <f t="shared" si="18"/>
        <v/>
      </c>
      <c r="AK10" s="41" t="str">
        <f t="shared" si="19"/>
        <v/>
      </c>
      <c r="AL10" s="41" t="str">
        <f t="shared" si="20"/>
        <v/>
      </c>
      <c r="AM10" s="41" t="str">
        <f t="shared" si="21"/>
        <v/>
      </c>
    </row>
    <row r="11" spans="1:39" x14ac:dyDescent="0.2">
      <c r="A11" s="33">
        <v>44480</v>
      </c>
      <c r="B11" s="34">
        <v>39.270000000000003</v>
      </c>
      <c r="C11" s="35">
        <f t="shared" si="0"/>
        <v>-8.0112438510189565E-2</v>
      </c>
      <c r="D11" s="35">
        <f t="array" ref="D11">PRODUCT(1+C11:C17)-1</f>
        <v>-8.6106585990225581E-2</v>
      </c>
      <c r="E11" s="35">
        <f t="array" ref="E11">PRODUCT(1+C11:C40)-1</f>
        <v>-9.4326568265683086E-2</v>
      </c>
      <c r="F11" s="35">
        <f t="array" ref="F11">PRODUCT(1+C11:C100)-1</f>
        <v>3.9458438287153639</v>
      </c>
      <c r="G11" s="36">
        <f t="shared" si="1"/>
        <v>-0.40103628662674867</v>
      </c>
      <c r="H11" s="36">
        <f t="shared" si="2"/>
        <v>0.38191782517313383</v>
      </c>
      <c r="I11" s="36">
        <f t="shared" si="3"/>
        <v>0.22014844932140265</v>
      </c>
      <c r="J11" s="37">
        <v>401828864</v>
      </c>
      <c r="K11" s="37">
        <v>116618000</v>
      </c>
      <c r="L11" s="37">
        <v>-66328</v>
      </c>
      <c r="M11" s="37">
        <v>82224912</v>
      </c>
      <c r="N11" s="37">
        <v>872433664</v>
      </c>
      <c r="O11" s="37">
        <v>-97664</v>
      </c>
      <c r="P11" s="37">
        <v>46708268</v>
      </c>
      <c r="Q11" s="37">
        <f t="shared" si="4"/>
        <v>50463.589727128769</v>
      </c>
      <c r="R11" s="38">
        <v>1.0002610000000001</v>
      </c>
      <c r="S11" s="35">
        <f t="shared" si="5"/>
        <v>2.6100000000006673E-4</v>
      </c>
      <c r="T11" s="37">
        <v>2723943737</v>
      </c>
      <c r="U11" s="37">
        <f t="shared" si="6"/>
        <v>2723232973.193996</v>
      </c>
      <c r="V11" s="37">
        <f t="shared" si="7"/>
        <v>1981705.1685843468</v>
      </c>
      <c r="W11" s="38">
        <f t="shared" si="8"/>
        <v>2.6100000000006673E-4</v>
      </c>
      <c r="X11" s="38" t="str">
        <f t="shared" si="9"/>
        <v/>
      </c>
      <c r="Y11" s="39">
        <f t="shared" si="10"/>
        <v>2.6100000000006673E-4</v>
      </c>
      <c r="Z11" s="39" t="str">
        <f t="shared" si="11"/>
        <v/>
      </c>
      <c r="AA11" s="39" t="str">
        <f t="shared" si="12"/>
        <v/>
      </c>
      <c r="AB11" s="39" t="str">
        <f t="shared" si="13"/>
        <v/>
      </c>
      <c r="AC11" s="37">
        <v>54712</v>
      </c>
      <c r="AD11" s="35">
        <f t="shared" si="14"/>
        <v>-7.4920634920634388E-3</v>
      </c>
      <c r="AE11" s="40">
        <v>1.001271</v>
      </c>
      <c r="AF11" s="37">
        <v>69705691584</v>
      </c>
      <c r="AG11" s="35">
        <f t="shared" si="15"/>
        <v>1.2710000000000221E-3</v>
      </c>
      <c r="AH11" s="38">
        <f t="shared" si="16"/>
        <v>1.2710000000000221E-3</v>
      </c>
      <c r="AI11" s="38" t="str">
        <f t="shared" si="17"/>
        <v/>
      </c>
      <c r="AJ11" s="35">
        <f t="shared" si="18"/>
        <v>1.2710000000000221E-3</v>
      </c>
      <c r="AK11" s="41" t="str">
        <f t="shared" si="19"/>
        <v/>
      </c>
      <c r="AL11" s="41" t="str">
        <f t="shared" si="20"/>
        <v/>
      </c>
      <c r="AM11" s="41" t="str">
        <f t="shared" si="21"/>
        <v/>
      </c>
    </row>
    <row r="12" spans="1:39" x14ac:dyDescent="0.2">
      <c r="A12" s="33">
        <v>44479</v>
      </c>
      <c r="B12" s="34">
        <v>42.69</v>
      </c>
      <c r="C12" s="35">
        <f t="shared" si="0"/>
        <v>-1.454293628808867E-2</v>
      </c>
      <c r="D12" s="35">
        <f t="array" ref="D12">PRODUCT(1+C12:C18)-1</f>
        <v>3.1657805703238173E-2</v>
      </c>
      <c r="E12" s="35">
        <f t="array" ref="E12">PRODUCT(1+C12:C41)-1</f>
        <v>0.4015101772816807</v>
      </c>
      <c r="F12" s="35">
        <f t="array" ref="F12">PRODUCT(1+C12:C101)-1</f>
        <v>4.0640569395017776</v>
      </c>
      <c r="G12" s="36">
        <f t="shared" si="1"/>
        <v>-0.63670884810437622</v>
      </c>
      <c r="H12" s="36">
        <f t="shared" si="2"/>
        <v>0.16889897764504991</v>
      </c>
      <c r="I12" s="36">
        <f t="shared" si="3"/>
        <v>0.22452445205334001</v>
      </c>
      <c r="J12" s="37">
        <v>401895200</v>
      </c>
      <c r="K12" s="37">
        <v>116846000</v>
      </c>
      <c r="L12" s="37">
        <v>9496</v>
      </c>
      <c r="M12" s="37">
        <v>82158584</v>
      </c>
      <c r="N12" s="37">
        <v>872531328</v>
      </c>
      <c r="O12" s="37">
        <v>-18786</v>
      </c>
      <c r="P12" s="37">
        <v>46610604</v>
      </c>
      <c r="Q12" s="37">
        <f t="shared" si="4"/>
        <v>61064.440373777928</v>
      </c>
      <c r="R12" s="38">
        <v>1.002543</v>
      </c>
      <c r="S12" s="35">
        <f t="shared" si="5"/>
        <v>2.542999999999962E-3</v>
      </c>
      <c r="T12" s="37">
        <v>2728171410</v>
      </c>
      <c r="U12" s="37">
        <f t="shared" si="6"/>
        <v>2721251268.0254116</v>
      </c>
      <c r="V12" s="37">
        <f t="shared" si="7"/>
        <v>2606840.9595565796</v>
      </c>
      <c r="W12" s="38">
        <f t="shared" si="8"/>
        <v>2.542999999999962E-3</v>
      </c>
      <c r="X12" s="38" t="str">
        <f t="shared" si="9"/>
        <v/>
      </c>
      <c r="Y12" s="39" t="str">
        <f t="shared" si="10"/>
        <v/>
      </c>
      <c r="Z12" s="39" t="str">
        <f t="shared" si="11"/>
        <v/>
      </c>
      <c r="AA12" s="39" t="str">
        <f t="shared" si="12"/>
        <v/>
      </c>
      <c r="AB12" s="39" t="str">
        <f t="shared" si="13"/>
        <v/>
      </c>
      <c r="AC12" s="37">
        <v>55125</v>
      </c>
      <c r="AD12" s="35">
        <f t="shared" si="14"/>
        <v>2.0625428153524306E-2</v>
      </c>
      <c r="AE12" s="40">
        <v>1.0018480000000001</v>
      </c>
      <c r="AF12" s="37">
        <v>69739533709</v>
      </c>
      <c r="AG12" s="35">
        <f t="shared" si="15"/>
        <v>1.8480000000000718E-3</v>
      </c>
      <c r="AH12" s="38">
        <f t="shared" si="16"/>
        <v>1.8480000000000718E-3</v>
      </c>
      <c r="AI12" s="38" t="str">
        <f t="shared" si="17"/>
        <v/>
      </c>
      <c r="AJ12" s="42" t="str">
        <f t="shared" si="18"/>
        <v/>
      </c>
      <c r="AK12" s="41" t="str">
        <f t="shared" si="19"/>
        <v/>
      </c>
      <c r="AL12" s="41" t="str">
        <f t="shared" si="20"/>
        <v/>
      </c>
      <c r="AM12" s="41" t="str">
        <f t="shared" si="21"/>
        <v/>
      </c>
    </row>
    <row r="13" spans="1:39" x14ac:dyDescent="0.2">
      <c r="A13" s="33">
        <v>44478</v>
      </c>
      <c r="B13" s="34">
        <v>43.32</v>
      </c>
      <c r="C13" s="35">
        <f t="shared" si="0"/>
        <v>-6.476683937823835E-2</v>
      </c>
      <c r="D13" s="35">
        <f t="array" ref="D13">PRODUCT(1+C13:C19)-1</f>
        <v>0.14603174603174596</v>
      </c>
      <c r="E13" s="35">
        <f t="array" ref="E13">PRODUCT(1+C13:C42)-1</f>
        <v>0.47397073834637538</v>
      </c>
      <c r="F13" s="35">
        <f t="array" ref="F13">PRODUCT(1+C13:C102)-1</f>
        <v>4.455919395465993</v>
      </c>
      <c r="G13" s="36">
        <f t="shared" si="1"/>
        <v>-0.68887838047967254</v>
      </c>
      <c r="H13" s="36">
        <f t="shared" si="2"/>
        <v>0.1729208402672833</v>
      </c>
      <c r="I13" s="36">
        <f t="shared" si="3"/>
        <v>0.22781812119724229</v>
      </c>
      <c r="J13" s="37">
        <v>401885696</v>
      </c>
      <c r="K13" s="37">
        <v>117675000</v>
      </c>
      <c r="L13" s="37">
        <v>-27471</v>
      </c>
      <c r="M13" s="37">
        <v>82168080</v>
      </c>
      <c r="N13" s="37">
        <v>872550144</v>
      </c>
      <c r="O13" s="37">
        <v>-57645</v>
      </c>
      <c r="P13" s="37">
        <v>46591820</v>
      </c>
      <c r="Q13" s="37">
        <f t="shared" si="4"/>
        <v>284367.53620838304</v>
      </c>
      <c r="R13" s="38">
        <v>1.0012319999999999</v>
      </c>
      <c r="S13" s="35">
        <f t="shared" si="5"/>
        <v>1.2319999999998998E-3</v>
      </c>
      <c r="T13" s="37">
        <v>2721993797</v>
      </c>
      <c r="U13" s="37">
        <f t="shared" si="6"/>
        <v>2718644427.065855</v>
      </c>
      <c r="V13" s="37">
        <f t="shared" si="7"/>
        <v>12318801.668547153</v>
      </c>
      <c r="W13" s="38">
        <f t="shared" si="8"/>
        <v>1.2319999999998998E-3</v>
      </c>
      <c r="X13" s="38" t="str">
        <f t="shared" si="9"/>
        <v/>
      </c>
      <c r="Y13" s="39" t="str">
        <f t="shared" si="10"/>
        <v/>
      </c>
      <c r="Z13" s="39" t="str">
        <f t="shared" si="11"/>
        <v/>
      </c>
      <c r="AA13" s="39" t="str">
        <f t="shared" si="12"/>
        <v/>
      </c>
      <c r="AB13" s="39" t="str">
        <f t="shared" si="13"/>
        <v/>
      </c>
      <c r="AC13" s="37">
        <v>54011</v>
      </c>
      <c r="AD13" s="35">
        <f t="shared" si="14"/>
        <v>2.1523332405604112E-3</v>
      </c>
      <c r="AE13" s="40">
        <v>1.001943</v>
      </c>
      <c r="AF13" s="37">
        <v>69282890260</v>
      </c>
      <c r="AG13" s="35">
        <f t="shared" si="15"/>
        <v>1.943000000000028E-3</v>
      </c>
      <c r="AH13" s="38">
        <f t="shared" si="16"/>
        <v>1.943000000000028E-3</v>
      </c>
      <c r="AI13" s="38" t="str">
        <f t="shared" si="17"/>
        <v/>
      </c>
      <c r="AJ13" s="42" t="str">
        <f t="shared" si="18"/>
        <v/>
      </c>
      <c r="AK13" s="41" t="str">
        <f t="shared" si="19"/>
        <v/>
      </c>
      <c r="AL13" s="41" t="str">
        <f t="shared" si="20"/>
        <v/>
      </c>
      <c r="AM13" s="41" t="str">
        <f t="shared" si="21"/>
        <v/>
      </c>
    </row>
    <row r="14" spans="1:39" x14ac:dyDescent="0.2">
      <c r="A14" s="33">
        <v>44477</v>
      </c>
      <c r="B14" s="34">
        <v>46.32</v>
      </c>
      <c r="C14" s="35">
        <f t="shared" si="0"/>
        <v>0.10233222275107079</v>
      </c>
      <c r="D14" s="35">
        <f t="array" ref="D14">PRODUCT(1+C14:C20)-1</f>
        <v>0.20687858259510161</v>
      </c>
      <c r="E14" s="35">
        <f t="array" ref="E14">PRODUCT(1+C14:C43)-1</f>
        <v>0.66081032628182124</v>
      </c>
      <c r="F14" s="35">
        <f t="array" ref="F14">PRODUCT(1+C14:C103)-1</f>
        <v>4.669522643818846</v>
      </c>
      <c r="G14" s="36">
        <f t="shared" si="1"/>
        <v>-0.84840107636552153</v>
      </c>
      <c r="H14" s="36">
        <f t="shared" si="2"/>
        <v>0.16561296313067725</v>
      </c>
      <c r="I14" s="36">
        <f t="shared" si="3"/>
        <v>0.22957845241056948</v>
      </c>
      <c r="J14" s="37">
        <v>401913152</v>
      </c>
      <c r="K14" s="37">
        <v>117730000</v>
      </c>
      <c r="L14" s="37">
        <v>-207137</v>
      </c>
      <c r="M14" s="37">
        <v>82140608</v>
      </c>
      <c r="N14" s="37">
        <v>872607808</v>
      </c>
      <c r="O14" s="37">
        <v>-236352</v>
      </c>
      <c r="P14" s="37">
        <v>46534176</v>
      </c>
      <c r="Q14" s="37">
        <f t="shared" si="4"/>
        <v>351759.74996397737</v>
      </c>
      <c r="R14" s="38">
        <v>1.0004839999999999</v>
      </c>
      <c r="S14" s="35">
        <f t="shared" si="5"/>
        <v>4.8399999999992893E-4</v>
      </c>
      <c r="T14" s="37">
        <v>2707635487</v>
      </c>
      <c r="U14" s="37">
        <f t="shared" si="6"/>
        <v>2706325625.3973079</v>
      </c>
      <c r="V14" s="37">
        <f t="shared" si="7"/>
        <v>16293511.618331432</v>
      </c>
      <c r="W14" s="38">
        <f t="shared" si="8"/>
        <v>4.8399999999992893E-4</v>
      </c>
      <c r="X14" s="38" t="str">
        <f t="shared" si="9"/>
        <v/>
      </c>
      <c r="Y14" s="39">
        <f t="shared" si="10"/>
        <v>4.8399999999992893E-4</v>
      </c>
      <c r="Z14" s="39" t="str">
        <f t="shared" si="11"/>
        <v/>
      </c>
      <c r="AA14" s="39" t="str">
        <f t="shared" si="12"/>
        <v/>
      </c>
      <c r="AB14" s="39" t="str">
        <f t="shared" si="13"/>
        <v/>
      </c>
      <c r="AC14" s="37">
        <v>53895</v>
      </c>
      <c r="AD14" s="35">
        <f t="shared" si="14"/>
        <v>-2.7429396372823267E-2</v>
      </c>
      <c r="AE14" s="40">
        <v>1.001979</v>
      </c>
      <c r="AF14" s="37">
        <v>69272618744</v>
      </c>
      <c r="AG14" s="35">
        <f t="shared" si="15"/>
        <v>1.978999999999953E-3</v>
      </c>
      <c r="AH14" s="38">
        <f t="shared" si="16"/>
        <v>1.978999999999953E-3</v>
      </c>
      <c r="AI14" s="38" t="str">
        <f t="shared" si="17"/>
        <v/>
      </c>
      <c r="AJ14" s="35">
        <f t="shared" si="18"/>
        <v>1.978999999999953E-3</v>
      </c>
      <c r="AK14" s="41" t="str">
        <f t="shared" si="19"/>
        <v/>
      </c>
      <c r="AL14" s="41" t="str">
        <f t="shared" si="20"/>
        <v/>
      </c>
      <c r="AM14" s="41" t="str">
        <f t="shared" si="21"/>
        <v/>
      </c>
    </row>
    <row r="15" spans="1:39" x14ac:dyDescent="0.2">
      <c r="A15" s="33">
        <v>44476</v>
      </c>
      <c r="B15" s="34">
        <v>42.02</v>
      </c>
      <c r="C15" s="35">
        <f t="shared" si="0"/>
        <v>-6.6014669926650393E-2</v>
      </c>
      <c r="D15" s="35">
        <f t="array" ref="D15">PRODUCT(1+C15:C21)-1</f>
        <v>0.23009367681498838</v>
      </c>
      <c r="E15" s="35">
        <f t="array" ref="E15">PRODUCT(1+C15:C44)-1</f>
        <v>0.2957138452050565</v>
      </c>
      <c r="F15" s="35">
        <f t="array" ref="F15">PRODUCT(1+C15:C104)-1</f>
        <v>5.2622950819672081</v>
      </c>
      <c r="G15" s="36">
        <f t="shared" si="1"/>
        <v>-0.58388030805523172</v>
      </c>
      <c r="H15" s="36">
        <f t="shared" si="2"/>
        <v>0.26806172322953664</v>
      </c>
      <c r="I15" s="36">
        <f t="shared" si="3"/>
        <v>0.24964122318990734</v>
      </c>
      <c r="J15" s="37">
        <v>402120288</v>
      </c>
      <c r="K15" s="37">
        <v>118060000</v>
      </c>
      <c r="L15" s="37">
        <v>-324314</v>
      </c>
      <c r="M15" s="37">
        <v>81933472</v>
      </c>
      <c r="N15" s="37">
        <v>872844160</v>
      </c>
      <c r="O15" s="37">
        <v>-354752</v>
      </c>
      <c r="P15" s="37">
        <v>46297824</v>
      </c>
      <c r="Q15" s="37">
        <f t="shared" si="4"/>
        <v>93202.021437869189</v>
      </c>
      <c r="R15" s="38">
        <v>1.0027159999999999</v>
      </c>
      <c r="S15" s="35">
        <f t="shared" si="5"/>
        <v>2.7159999999999407E-3</v>
      </c>
      <c r="T15" s="37">
        <v>2697338241</v>
      </c>
      <c r="U15" s="37">
        <f t="shared" si="6"/>
        <v>2690032113.7789764</v>
      </c>
      <c r="V15" s="37">
        <f t="shared" si="7"/>
        <v>3916348.9408192635</v>
      </c>
      <c r="W15" s="38">
        <f t="shared" si="8"/>
        <v>2.7159999999999407E-3</v>
      </c>
      <c r="X15" s="38" t="str">
        <f t="shared" si="9"/>
        <v/>
      </c>
      <c r="Y15" s="39" t="str">
        <f t="shared" si="10"/>
        <v/>
      </c>
      <c r="Z15" s="39" t="str">
        <f t="shared" si="11"/>
        <v/>
      </c>
      <c r="AA15" s="39" t="str">
        <f t="shared" si="12"/>
        <v/>
      </c>
      <c r="AB15" s="39" t="str">
        <f t="shared" si="13"/>
        <v/>
      </c>
      <c r="AC15" s="37">
        <v>55415</v>
      </c>
      <c r="AD15" s="35">
        <f t="shared" si="14"/>
        <v>7.2499951615088376E-2</v>
      </c>
      <c r="AE15" s="40">
        <v>1.000213</v>
      </c>
      <c r="AF15" s="37">
        <v>69269803971</v>
      </c>
      <c r="AG15" s="35">
        <f t="shared" si="15"/>
        <v>2.1300000000001873E-4</v>
      </c>
      <c r="AH15" s="38">
        <f t="shared" si="16"/>
        <v>2.1300000000001873E-4</v>
      </c>
      <c r="AI15" s="38" t="str">
        <f t="shared" si="17"/>
        <v/>
      </c>
      <c r="AJ15" s="42" t="str">
        <f t="shared" si="18"/>
        <v/>
      </c>
      <c r="AK15" s="41" t="str">
        <f t="shared" si="19"/>
        <v/>
      </c>
      <c r="AL15" s="41" t="str">
        <f t="shared" si="20"/>
        <v/>
      </c>
      <c r="AM15" s="41" t="str">
        <f t="shared" si="21"/>
        <v/>
      </c>
    </row>
    <row r="16" spans="1:39" x14ac:dyDescent="0.2">
      <c r="A16" s="33">
        <v>44475</v>
      </c>
      <c r="B16" s="34">
        <v>44.99</v>
      </c>
      <c r="C16" s="35">
        <f t="shared" si="0"/>
        <v>-3.7852865697176941E-2</v>
      </c>
      <c r="D16" s="35">
        <f t="array" ref="D16">PRODUCT(1+C16:C22)-1</f>
        <v>0.36044753553069264</v>
      </c>
      <c r="E16" s="35">
        <f t="array" ref="E16">PRODUCT(1+C16:C45)-1</f>
        <v>0.30670926517571862</v>
      </c>
      <c r="F16" s="35">
        <f t="array" ref="F16">PRODUCT(1+C16:C105)-1</f>
        <v>5.3188202247190928</v>
      </c>
      <c r="G16" s="36">
        <f t="shared" si="1"/>
        <v>-0.45353190643920971</v>
      </c>
      <c r="H16" s="36">
        <f t="shared" si="2"/>
        <v>0.30608242845169703</v>
      </c>
      <c r="I16" s="36">
        <f t="shared" si="3"/>
        <v>0.28223129394891494</v>
      </c>
      <c r="J16" s="37">
        <v>402444608</v>
      </c>
      <c r="K16" s="37">
        <v>118119000</v>
      </c>
      <c r="L16" s="37">
        <v>2851016</v>
      </c>
      <c r="M16" s="37">
        <v>81609160</v>
      </c>
      <c r="N16" s="37">
        <v>873198912</v>
      </c>
      <c r="O16" s="37">
        <v>-177423</v>
      </c>
      <c r="P16" s="37">
        <v>45943072</v>
      </c>
      <c r="Q16" s="37">
        <f t="shared" si="4"/>
        <v>-3616.4390079284617</v>
      </c>
      <c r="R16" s="38">
        <v>1.003258</v>
      </c>
      <c r="S16" s="35">
        <f t="shared" si="5"/>
        <v>3.2579999999999831E-3</v>
      </c>
      <c r="T16" s="37">
        <v>2694867130</v>
      </c>
      <c r="U16" s="37">
        <f t="shared" si="6"/>
        <v>2686115764.8381572</v>
      </c>
      <c r="V16" s="37">
        <f t="shared" si="7"/>
        <v>-162703.59096670151</v>
      </c>
      <c r="W16" s="38">
        <f t="shared" si="8"/>
        <v>3.2579999999999831E-3</v>
      </c>
      <c r="X16" s="38" t="str">
        <f t="shared" si="9"/>
        <v/>
      </c>
      <c r="Y16" s="39" t="str">
        <f t="shared" si="10"/>
        <v/>
      </c>
      <c r="Z16" s="39" t="str">
        <f t="shared" si="11"/>
        <v/>
      </c>
      <c r="AA16" s="39" t="str">
        <f t="shared" si="12"/>
        <v/>
      </c>
      <c r="AB16" s="39" t="str">
        <f t="shared" si="13"/>
        <v/>
      </c>
      <c r="AC16" s="37">
        <v>51669</v>
      </c>
      <c r="AD16" s="35">
        <f t="shared" si="14"/>
        <v>4.8903775883069489E-2</v>
      </c>
      <c r="AE16" s="40">
        <v>1.0023139999999999</v>
      </c>
      <c r="AF16" s="37">
        <v>69153679449</v>
      </c>
      <c r="AG16" s="35">
        <f t="shared" si="15"/>
        <v>2.3139999999999272E-3</v>
      </c>
      <c r="AH16" s="38">
        <f t="shared" si="16"/>
        <v>2.3139999999999272E-3</v>
      </c>
      <c r="AI16" s="38" t="str">
        <f t="shared" si="17"/>
        <v/>
      </c>
      <c r="AJ16" s="42" t="str">
        <f t="shared" si="18"/>
        <v/>
      </c>
      <c r="AK16" s="41" t="str">
        <f t="shared" si="19"/>
        <v/>
      </c>
      <c r="AL16" s="41" t="str">
        <f t="shared" si="20"/>
        <v/>
      </c>
      <c r="AM16" s="41" t="str">
        <f t="shared" si="21"/>
        <v/>
      </c>
    </row>
    <row r="17" spans="1:39" x14ac:dyDescent="0.2">
      <c r="A17" s="33">
        <v>44474</v>
      </c>
      <c r="B17" s="34">
        <v>46.76</v>
      </c>
      <c r="C17" s="35">
        <f t="shared" si="0"/>
        <v>8.8201070514312363E-2</v>
      </c>
      <c r="D17" s="35">
        <f t="array" ref="D17">PRODUCT(1+C17:C23)-1</f>
        <v>0.27203482045701843</v>
      </c>
      <c r="E17" s="35">
        <f t="array" ref="E17">PRODUCT(1+C17:C46)-1</f>
        <v>0.48869786692136219</v>
      </c>
      <c r="F17" s="35">
        <f t="array" ref="F17">PRODUCT(1+C17:C106)-1</f>
        <v>6.2160493827160463</v>
      </c>
      <c r="G17" s="36">
        <f t="shared" si="1"/>
        <v>0.20920701981778655</v>
      </c>
      <c r="H17" s="36">
        <f t="shared" si="2"/>
        <v>0.3409757816716073</v>
      </c>
      <c r="I17" s="36">
        <f t="shared" si="3"/>
        <v>0.29065582719658678</v>
      </c>
      <c r="J17" s="37">
        <v>399593600</v>
      </c>
      <c r="K17" s="37">
        <v>114873000</v>
      </c>
      <c r="L17" s="37">
        <v>18202</v>
      </c>
      <c r="M17" s="37">
        <v>84460176</v>
      </c>
      <c r="N17" s="37">
        <v>873376320</v>
      </c>
      <c r="O17" s="37">
        <v>-11946</v>
      </c>
      <c r="P17" s="37">
        <v>45765648</v>
      </c>
      <c r="Q17" s="37">
        <f t="shared" si="4"/>
        <v>250644.41801489063</v>
      </c>
      <c r="R17" s="38">
        <v>1.002918</v>
      </c>
      <c r="S17" s="35">
        <f t="shared" si="5"/>
        <v>2.9179999999999762E-3</v>
      </c>
      <c r="T17" s="37">
        <v>2694117029</v>
      </c>
      <c r="U17" s="37">
        <f t="shared" si="6"/>
        <v>2686278468.4291239</v>
      </c>
      <c r="V17" s="37">
        <f t="shared" si="7"/>
        <v>11720132.986376286</v>
      </c>
      <c r="W17" s="38">
        <f t="shared" si="8"/>
        <v>2.9179999999999762E-3</v>
      </c>
      <c r="X17" s="38" t="str">
        <f t="shared" si="9"/>
        <v/>
      </c>
      <c r="Y17" s="39" t="str">
        <f t="shared" si="10"/>
        <v/>
      </c>
      <c r="Z17" s="39" t="str">
        <f t="shared" si="11"/>
        <v/>
      </c>
      <c r="AA17" s="39" t="str">
        <f t="shared" si="12"/>
        <v/>
      </c>
      <c r="AB17" s="39" t="str">
        <f t="shared" si="13"/>
        <v/>
      </c>
      <c r="AC17" s="37">
        <v>49260</v>
      </c>
      <c r="AD17" s="35">
        <f t="shared" si="14"/>
        <v>2.0234865273491609E-2</v>
      </c>
      <c r="AE17" s="40">
        <v>1.0019180000000001</v>
      </c>
      <c r="AF17" s="37">
        <v>68940330351</v>
      </c>
      <c r="AG17" s="35">
        <f t="shared" si="15"/>
        <v>1.9180000000000863E-3</v>
      </c>
      <c r="AH17" s="38">
        <f t="shared" si="16"/>
        <v>1.9180000000000863E-3</v>
      </c>
      <c r="AI17" s="38" t="str">
        <f t="shared" si="17"/>
        <v/>
      </c>
      <c r="AJ17" s="42" t="str">
        <f t="shared" si="18"/>
        <v/>
      </c>
      <c r="AK17" s="41" t="str">
        <f t="shared" si="19"/>
        <v/>
      </c>
      <c r="AL17" s="41" t="str">
        <f t="shared" si="20"/>
        <v/>
      </c>
      <c r="AM17" s="41" t="str">
        <f t="shared" si="21"/>
        <v/>
      </c>
    </row>
    <row r="18" spans="1:39" x14ac:dyDescent="0.2">
      <c r="A18" s="33">
        <v>44473</v>
      </c>
      <c r="B18" s="34">
        <v>42.97</v>
      </c>
      <c r="C18" s="35">
        <f t="shared" si="0"/>
        <v>3.8424359594006585E-2</v>
      </c>
      <c r="D18" s="35">
        <f t="array" ref="D18">PRODUCT(1+C18:C24)-1</f>
        <v>0.244064852345107</v>
      </c>
      <c r="E18" s="35">
        <f t="array" ref="E18">PRODUCT(1+C18:C47)-1</f>
        <v>0.3568045468898009</v>
      </c>
      <c r="F18" s="35">
        <f t="array" ref="F18">PRODUCT(1+C18:C107)-1</f>
        <v>5.9869918699186995</v>
      </c>
      <c r="G18" s="36">
        <f t="shared" si="1"/>
        <v>0.13364639752635724</v>
      </c>
      <c r="H18" s="36">
        <f t="shared" si="2"/>
        <v>0.33477140392816573</v>
      </c>
      <c r="I18" s="36">
        <f t="shared" si="3"/>
        <v>0.28852952464892601</v>
      </c>
      <c r="J18" s="37">
        <v>399575392</v>
      </c>
      <c r="K18" s="37">
        <v>123339000</v>
      </c>
      <c r="L18" s="37">
        <v>-223711</v>
      </c>
      <c r="M18" s="37">
        <v>84478376</v>
      </c>
      <c r="N18" s="37">
        <v>873388288</v>
      </c>
      <c r="O18" s="37">
        <v>-253362</v>
      </c>
      <c r="P18" s="37">
        <v>45753700</v>
      </c>
      <c r="Q18" s="37">
        <f t="shared" si="4"/>
        <v>127967.5578883617</v>
      </c>
      <c r="R18" s="38">
        <v>1.0034380000000001</v>
      </c>
      <c r="S18" s="35">
        <f t="shared" si="5"/>
        <v>3.4380000000000521E-3</v>
      </c>
      <c r="T18" s="37">
        <v>2683753467</v>
      </c>
      <c r="U18" s="37">
        <f t="shared" si="6"/>
        <v>2674558335.4427476</v>
      </c>
      <c r="V18" s="37">
        <f t="shared" si="7"/>
        <v>5498765.9624629021</v>
      </c>
      <c r="W18" s="38">
        <f t="shared" si="8"/>
        <v>3.4380000000000521E-3</v>
      </c>
      <c r="X18" s="38" t="str">
        <f t="shared" si="9"/>
        <v/>
      </c>
      <c r="Y18" s="39" t="str">
        <f t="shared" si="10"/>
        <v/>
      </c>
      <c r="Z18" s="39" t="str">
        <f t="shared" si="11"/>
        <v/>
      </c>
      <c r="AA18" s="39" t="str">
        <f t="shared" si="12"/>
        <v/>
      </c>
      <c r="AB18" s="39" t="str">
        <f t="shared" si="13"/>
        <v/>
      </c>
      <c r="AC18" s="37">
        <v>48283</v>
      </c>
      <c r="AD18" s="35">
        <f t="shared" si="14"/>
        <v>1.0569718280380114E-2</v>
      </c>
      <c r="AE18" s="40">
        <v>1.0021789999999999</v>
      </c>
      <c r="AF18" s="37">
        <v>69039446923</v>
      </c>
      <c r="AG18" s="35">
        <f t="shared" si="15"/>
        <v>2.178999999999931E-3</v>
      </c>
      <c r="AH18" s="38">
        <f t="shared" si="16"/>
        <v>2.178999999999931E-3</v>
      </c>
      <c r="AI18" s="38" t="str">
        <f t="shared" si="17"/>
        <v/>
      </c>
      <c r="AJ18" s="42" t="str">
        <f t="shared" si="18"/>
        <v/>
      </c>
      <c r="AK18" s="41" t="str">
        <f t="shared" si="19"/>
        <v/>
      </c>
      <c r="AL18" s="41" t="str">
        <f t="shared" si="20"/>
        <v/>
      </c>
      <c r="AM18" s="41" t="str">
        <f t="shared" si="21"/>
        <v/>
      </c>
    </row>
    <row r="19" spans="1:39" x14ac:dyDescent="0.2">
      <c r="A19" s="33">
        <v>44472</v>
      </c>
      <c r="B19" s="34">
        <v>41.38</v>
      </c>
      <c r="C19" s="35">
        <f t="shared" si="0"/>
        <v>9.4708994708994965E-2</v>
      </c>
      <c r="D19" s="35">
        <f t="array" ref="D19">PRODUCT(1+C19:C25)-1</f>
        <v>8.6659663865546577E-2</v>
      </c>
      <c r="E19" s="35">
        <f t="array" ref="E19">PRODUCT(1+C19:C48)-1</f>
        <v>0.25431949075477389</v>
      </c>
      <c r="F19" s="35">
        <f t="array" ref="F19">PRODUCT(1+C19:C108)-1</f>
        <v>5.9313232830820803</v>
      </c>
      <c r="G19" s="36">
        <f t="shared" si="1"/>
        <v>0.14132966048709342</v>
      </c>
      <c r="H19" s="36">
        <f t="shared" si="2"/>
        <v>0.32796927310623641</v>
      </c>
      <c r="I19" s="36">
        <f t="shared" si="3"/>
        <v>0.28509194209053812</v>
      </c>
      <c r="J19" s="37">
        <v>399799104</v>
      </c>
      <c r="K19" s="37">
        <v>127260000</v>
      </c>
      <c r="L19" s="37">
        <v>-21630</v>
      </c>
      <c r="M19" s="37">
        <v>84254664</v>
      </c>
      <c r="N19" s="37">
        <v>873641664</v>
      </c>
      <c r="O19" s="37">
        <v>-50552</v>
      </c>
      <c r="P19" s="37">
        <v>45500336</v>
      </c>
      <c r="Q19" s="37">
        <f t="shared" si="4"/>
        <v>16920.928788957186</v>
      </c>
      <c r="R19" s="38">
        <v>1.0032989999999999</v>
      </c>
      <c r="S19" s="35">
        <f t="shared" si="5"/>
        <v>3.2989999999999409E-3</v>
      </c>
      <c r="T19" s="37">
        <v>2677864797</v>
      </c>
      <c r="U19" s="37">
        <f t="shared" si="6"/>
        <v>2669059569.4802847</v>
      </c>
      <c r="V19" s="37">
        <f t="shared" si="7"/>
        <v>700188.03328704834</v>
      </c>
      <c r="W19" s="38">
        <f t="shared" si="8"/>
        <v>3.2989999999999409E-3</v>
      </c>
      <c r="X19" s="38" t="str">
        <f t="shared" si="9"/>
        <v/>
      </c>
      <c r="Y19" s="39">
        <f t="shared" si="10"/>
        <v>3.2989999999999409E-3</v>
      </c>
      <c r="Z19" s="39" t="str">
        <f t="shared" si="11"/>
        <v/>
      </c>
      <c r="AA19" s="39" t="str">
        <f t="shared" si="12"/>
        <v/>
      </c>
      <c r="AB19" s="39" t="str">
        <f t="shared" si="13"/>
        <v/>
      </c>
      <c r="AC19" s="37">
        <v>47778</v>
      </c>
      <c r="AD19" s="35">
        <f t="shared" si="14"/>
        <v>-8.3848740193432914E-3</v>
      </c>
      <c r="AE19" s="40">
        <v>1.0029699999999999</v>
      </c>
      <c r="AF19" s="37">
        <v>69149565679</v>
      </c>
      <c r="AG19" s="35">
        <f t="shared" si="15"/>
        <v>2.9699999999999172E-3</v>
      </c>
      <c r="AH19" s="38">
        <f t="shared" si="16"/>
        <v>2.9699999999999172E-3</v>
      </c>
      <c r="AI19" s="38" t="str">
        <f t="shared" si="17"/>
        <v/>
      </c>
      <c r="AJ19" s="35">
        <f t="shared" si="18"/>
        <v>2.9699999999999172E-3</v>
      </c>
      <c r="AK19" s="41" t="str">
        <f t="shared" si="19"/>
        <v/>
      </c>
      <c r="AL19" s="41" t="str">
        <f t="shared" si="20"/>
        <v/>
      </c>
      <c r="AM19" s="41" t="str">
        <f t="shared" si="21"/>
        <v/>
      </c>
    </row>
    <row r="20" spans="1:39" x14ac:dyDescent="0.2">
      <c r="A20" s="33">
        <v>44471</v>
      </c>
      <c r="B20" s="34">
        <v>37.799999999999997</v>
      </c>
      <c r="C20" s="35">
        <f t="shared" si="0"/>
        <v>-1.5112037519541599E-2</v>
      </c>
      <c r="D20" s="35">
        <f t="array" ref="D20">PRODUCT(1+C20:C26)-1</f>
        <v>-5.5944055944056159E-2</v>
      </c>
      <c r="E20" s="35">
        <f t="array" ref="E20">PRODUCT(1+C20:C49)-1</f>
        <v>0.19733924611973341</v>
      </c>
      <c r="F20" s="35">
        <f t="array" ref="F20">PRODUCT(1+C20:C109)-1</f>
        <v>5.5060240963855396</v>
      </c>
      <c r="G20" s="36">
        <f t="shared" si="1"/>
        <v>0.29001013290441102</v>
      </c>
      <c r="H20" s="36">
        <f t="shared" si="2"/>
        <v>0.33630092415086937</v>
      </c>
      <c r="I20" s="36">
        <f t="shared" si="3"/>
        <v>0.28867240583634374</v>
      </c>
      <c r="J20" s="37">
        <v>399820736</v>
      </c>
      <c r="K20" s="37">
        <v>122950000</v>
      </c>
      <c r="L20" s="37">
        <v>6747</v>
      </c>
      <c r="M20" s="37">
        <v>84233032</v>
      </c>
      <c r="N20" s="37">
        <v>873692224</v>
      </c>
      <c r="O20" s="37">
        <v>-22778</v>
      </c>
      <c r="P20" s="37">
        <v>45449784</v>
      </c>
      <c r="Q20" s="37">
        <f t="shared" si="4"/>
        <v>-220370.93240028969</v>
      </c>
      <c r="R20" s="38">
        <v>1.003374</v>
      </c>
      <c r="S20" s="35">
        <f t="shared" si="5"/>
        <v>3.3739999999999881E-3</v>
      </c>
      <c r="T20" s="37">
        <v>2677362426</v>
      </c>
      <c r="U20" s="37">
        <f t="shared" si="6"/>
        <v>2668359381.4469976</v>
      </c>
      <c r="V20" s="37">
        <f t="shared" si="7"/>
        <v>-8330021.2447309494</v>
      </c>
      <c r="W20" s="38">
        <f t="shared" si="8"/>
        <v>3.3739999999999881E-3</v>
      </c>
      <c r="X20" s="38" t="str">
        <f t="shared" si="9"/>
        <v/>
      </c>
      <c r="Y20" s="39" t="str">
        <f t="shared" si="10"/>
        <v/>
      </c>
      <c r="Z20" s="39" t="str">
        <f t="shared" si="11"/>
        <v/>
      </c>
      <c r="AA20" s="39" t="str">
        <f t="shared" si="12"/>
        <v/>
      </c>
      <c r="AB20" s="39" t="str">
        <f t="shared" si="13"/>
        <v/>
      </c>
      <c r="AC20" s="37">
        <v>48182</v>
      </c>
      <c r="AD20" s="35">
        <f t="shared" si="14"/>
        <v>9.8565858774709803E-2</v>
      </c>
      <c r="AE20" s="40">
        <v>1.002294</v>
      </c>
      <c r="AF20" s="37">
        <v>69113874336</v>
      </c>
      <c r="AG20" s="35">
        <f t="shared" si="15"/>
        <v>2.2940000000000182E-3</v>
      </c>
      <c r="AH20" s="38">
        <f t="shared" si="16"/>
        <v>2.2940000000000182E-3</v>
      </c>
      <c r="AI20" s="38" t="str">
        <f t="shared" si="17"/>
        <v/>
      </c>
      <c r="AJ20" s="42" t="str">
        <f t="shared" si="18"/>
        <v/>
      </c>
      <c r="AK20" s="41" t="str">
        <f t="shared" si="19"/>
        <v/>
      </c>
      <c r="AL20" s="41" t="str">
        <f t="shared" si="20"/>
        <v/>
      </c>
      <c r="AM20" s="41" t="str">
        <f t="shared" si="21"/>
        <v/>
      </c>
    </row>
    <row r="21" spans="1:39" x14ac:dyDescent="0.2">
      <c r="A21" s="33">
        <v>44470</v>
      </c>
      <c r="B21" s="34">
        <v>38.380000000000003</v>
      </c>
      <c r="C21" s="35">
        <f t="shared" si="0"/>
        <v>0.12353629976580804</v>
      </c>
      <c r="D21" s="35">
        <f t="array" ref="D21">PRODUCT(1+C21:C27)-1</f>
        <v>5.3527312654405801E-2</v>
      </c>
      <c r="E21" s="35">
        <f t="array" ref="E21">PRODUCT(1+C21:C50)-1</f>
        <v>0.2095808383233535</v>
      </c>
      <c r="F21" s="35">
        <f t="array" ref="F21">PRODUCT(1+C21:C110)-1</f>
        <v>5.6864111498257834</v>
      </c>
      <c r="G21" s="36">
        <f t="shared" si="1"/>
        <v>0.14165588399502665</v>
      </c>
      <c r="H21" s="36">
        <f t="shared" si="2"/>
        <v>0.38115048755628866</v>
      </c>
      <c r="I21" s="36">
        <f t="shared" si="3"/>
        <v>0.31265826670214231</v>
      </c>
      <c r="J21" s="37">
        <v>399813984</v>
      </c>
      <c r="K21" s="37">
        <v>123023000</v>
      </c>
      <c r="L21" s="37">
        <v>128256</v>
      </c>
      <c r="M21" s="37">
        <v>84239776</v>
      </c>
      <c r="N21" s="37">
        <v>873715008</v>
      </c>
      <c r="O21" s="37">
        <v>98936</v>
      </c>
      <c r="P21" s="37">
        <v>45427008</v>
      </c>
      <c r="Q21" s="37">
        <f t="shared" si="4"/>
        <v>50177.849595841173</v>
      </c>
      <c r="R21" s="38">
        <v>1.0023299999999999</v>
      </c>
      <c r="S21" s="35">
        <f t="shared" si="5"/>
        <v>2.3299999999999432E-3</v>
      </c>
      <c r="T21" s="37">
        <v>2682926089</v>
      </c>
      <c r="U21" s="37">
        <f t="shared" si="6"/>
        <v>2676689402.6917286</v>
      </c>
      <c r="V21" s="37">
        <f t="shared" si="7"/>
        <v>1925825.8674883842</v>
      </c>
      <c r="W21" s="38">
        <f t="shared" si="8"/>
        <v>2.3299999999999432E-3</v>
      </c>
      <c r="X21" s="38" t="str">
        <f t="shared" si="9"/>
        <v/>
      </c>
      <c r="Y21" s="39" t="str">
        <f t="shared" si="10"/>
        <v/>
      </c>
      <c r="Z21" s="39" t="str">
        <f t="shared" si="11"/>
        <v/>
      </c>
      <c r="AA21" s="39" t="str">
        <f t="shared" si="12"/>
        <v/>
      </c>
      <c r="AB21" s="39" t="str">
        <f t="shared" si="13"/>
        <v/>
      </c>
      <c r="AC21" s="37">
        <v>43859</v>
      </c>
      <c r="AD21" s="35">
        <f t="shared" si="14"/>
        <v>5.4607098201404192E-2</v>
      </c>
      <c r="AE21" s="40">
        <v>1.0019640000000001</v>
      </c>
      <c r="AF21" s="37">
        <v>69069226755</v>
      </c>
      <c r="AG21" s="35">
        <f t="shared" si="15"/>
        <v>1.9640000000000768E-3</v>
      </c>
      <c r="AH21" s="38">
        <f t="shared" si="16"/>
        <v>1.9640000000000768E-3</v>
      </c>
      <c r="AI21" s="38" t="str">
        <f t="shared" si="17"/>
        <v/>
      </c>
      <c r="AJ21" s="42" t="str">
        <f t="shared" si="18"/>
        <v/>
      </c>
      <c r="AK21" s="41" t="str">
        <f t="shared" si="19"/>
        <v/>
      </c>
      <c r="AL21" s="41" t="str">
        <f t="shared" si="20"/>
        <v/>
      </c>
      <c r="AM21" s="41" t="str">
        <f t="shared" si="21"/>
        <v/>
      </c>
    </row>
    <row r="22" spans="1:39" x14ac:dyDescent="0.2">
      <c r="A22" s="33">
        <v>44469</v>
      </c>
      <c r="B22" s="34">
        <v>34.159999999999997</v>
      </c>
      <c r="C22" s="35">
        <f t="shared" si="0"/>
        <v>3.2960387057756169E-2</v>
      </c>
      <c r="D22" s="35">
        <f t="array" ref="D22">PRODUCT(1+C22:C28)-1</f>
        <v>2.5517862503752431E-2</v>
      </c>
      <c r="E22" s="35">
        <f t="array" ref="E22">PRODUCT(1+C22:C51)-1</f>
        <v>2.3980815347721673E-2</v>
      </c>
      <c r="F22" s="35">
        <f t="array" ref="F22">PRODUCT(1+C22:C111)-1</f>
        <v>4.7605396290050574</v>
      </c>
      <c r="G22" s="36">
        <f t="shared" si="1"/>
        <v>-6.6013739430839657E-2</v>
      </c>
      <c r="H22" s="36">
        <f t="shared" si="2"/>
        <v>0.34966591025540117</v>
      </c>
      <c r="I22" s="36">
        <f t="shared" si="3"/>
        <v>0.29957476173655612</v>
      </c>
      <c r="J22" s="37">
        <v>399685728</v>
      </c>
      <c r="K22" s="37">
        <v>119318000</v>
      </c>
      <c r="L22" s="37">
        <v>72591</v>
      </c>
      <c r="M22" s="37">
        <v>84368032</v>
      </c>
      <c r="N22" s="37">
        <v>873616064</v>
      </c>
      <c r="O22" s="37">
        <v>-23406878</v>
      </c>
      <c r="P22" s="37">
        <v>45525944</v>
      </c>
      <c r="Q22" s="37">
        <f t="shared" si="4"/>
        <v>182654.60470440239</v>
      </c>
      <c r="R22" s="38">
        <v>1.0043770000000001</v>
      </c>
      <c r="S22" s="35">
        <f t="shared" si="5"/>
        <v>4.3770000000000753E-3</v>
      </c>
      <c r="T22" s="37">
        <v>2686471017</v>
      </c>
      <c r="U22" s="37">
        <f t="shared" si="6"/>
        <v>2674763576.8242402</v>
      </c>
      <c r="V22" s="37">
        <f t="shared" si="7"/>
        <v>6239481.2967023849</v>
      </c>
      <c r="W22" s="38">
        <f t="shared" si="8"/>
        <v>4.3770000000000753E-3</v>
      </c>
      <c r="X22" s="38" t="str">
        <f t="shared" si="9"/>
        <v/>
      </c>
      <c r="Y22" s="39" t="str">
        <f t="shared" si="10"/>
        <v/>
      </c>
      <c r="Z22" s="39" t="str">
        <f t="shared" si="11"/>
        <v/>
      </c>
      <c r="AA22" s="39" t="str">
        <f t="shared" si="12"/>
        <v/>
      </c>
      <c r="AB22" s="39" t="str">
        <f t="shared" si="13"/>
        <v/>
      </c>
      <c r="AC22" s="37">
        <v>41588</v>
      </c>
      <c r="AD22" s="35">
        <f t="shared" si="14"/>
        <v>1.4094123384540413E-2</v>
      </c>
      <c r="AE22" s="40">
        <v>1.003546</v>
      </c>
      <c r="AF22" s="37">
        <v>69067396367</v>
      </c>
      <c r="AG22" s="35">
        <f t="shared" si="15"/>
        <v>3.5460000000000491E-3</v>
      </c>
      <c r="AH22" s="38">
        <f t="shared" si="16"/>
        <v>3.5460000000000491E-3</v>
      </c>
      <c r="AI22" s="38" t="str">
        <f t="shared" si="17"/>
        <v/>
      </c>
      <c r="AJ22" s="42" t="str">
        <f t="shared" si="18"/>
        <v/>
      </c>
      <c r="AK22" s="41" t="str">
        <f t="shared" si="19"/>
        <v/>
      </c>
      <c r="AL22" s="41" t="str">
        <f t="shared" si="20"/>
        <v/>
      </c>
      <c r="AM22" s="41" t="str">
        <f t="shared" si="21"/>
        <v/>
      </c>
    </row>
    <row r="23" spans="1:39" x14ac:dyDescent="0.2">
      <c r="A23" s="33">
        <v>44468</v>
      </c>
      <c r="B23" s="34">
        <v>33.07</v>
      </c>
      <c r="C23" s="35">
        <f t="shared" si="0"/>
        <v>-0.10038084874863973</v>
      </c>
      <c r="D23" s="35">
        <f t="array" ref="D23">PRODUCT(1+C23:C29)-1</f>
        <v>0.32545090180360714</v>
      </c>
      <c r="E23" s="35">
        <f t="array" ref="E23">PRODUCT(1+C23:C52)-1</f>
        <v>-9.2869982025169939E-3</v>
      </c>
      <c r="F23" s="35">
        <f t="array" ref="F23">PRODUCT(1+C23:C112)-1</f>
        <v>4.0565749235473945</v>
      </c>
      <c r="G23" s="36">
        <f t="shared" si="1"/>
        <v>0.59968443511174174</v>
      </c>
      <c r="H23" s="36">
        <f t="shared" si="2"/>
        <v>0.34547090864239671</v>
      </c>
      <c r="I23" s="36">
        <f t="shared" si="3"/>
        <v>0.31172273169704062</v>
      </c>
      <c r="J23" s="37">
        <v>399613152</v>
      </c>
      <c r="K23" s="37">
        <v>119242000</v>
      </c>
      <c r="L23" s="37">
        <v>-235901</v>
      </c>
      <c r="M23" s="37">
        <v>84440624</v>
      </c>
      <c r="N23" s="37">
        <v>897022912</v>
      </c>
      <c r="O23" s="37">
        <v>-266940</v>
      </c>
      <c r="P23" s="37">
        <v>22119064</v>
      </c>
      <c r="Q23" s="37">
        <f t="shared" si="4"/>
        <v>393601.18047429028</v>
      </c>
      <c r="R23" s="38">
        <v>0.99699000000000004</v>
      </c>
      <c r="S23" s="35">
        <f t="shared" si="5"/>
        <v>-3.0099999999999572E-3</v>
      </c>
      <c r="T23" s="37">
        <v>2660491838</v>
      </c>
      <c r="U23" s="37">
        <f t="shared" si="6"/>
        <v>2668524095.5275378</v>
      </c>
      <c r="V23" s="37">
        <f t="shared" si="7"/>
        <v>13016391.038284779</v>
      </c>
      <c r="W23" s="38" t="str">
        <f t="shared" si="8"/>
        <v/>
      </c>
      <c r="X23" s="38">
        <f t="shared" si="9"/>
        <v>-3.0099999999999572E-3</v>
      </c>
      <c r="Y23" s="39">
        <f t="shared" si="10"/>
        <v>-3.0099999999999572E-3</v>
      </c>
      <c r="Z23" s="39" t="str">
        <f t="shared" si="11"/>
        <v/>
      </c>
      <c r="AA23" s="39" t="str">
        <f t="shared" si="12"/>
        <v/>
      </c>
      <c r="AB23" s="39" t="str">
        <f t="shared" si="13"/>
        <v/>
      </c>
      <c r="AC23" s="37">
        <v>41010</v>
      </c>
      <c r="AD23" s="35">
        <f t="shared" si="14"/>
        <v>-2.9280185575307094E-2</v>
      </c>
      <c r="AE23" s="40">
        <v>0.99685199999999996</v>
      </c>
      <c r="AF23" s="37">
        <v>69520021606</v>
      </c>
      <c r="AG23" s="35">
        <f t="shared" si="15"/>
        <v>-3.1480000000000397E-3</v>
      </c>
      <c r="AH23" s="38" t="str">
        <f t="shared" si="16"/>
        <v/>
      </c>
      <c r="AI23" s="38">
        <f t="shared" si="17"/>
        <v>-3.1480000000000397E-3</v>
      </c>
      <c r="AJ23" s="35">
        <f t="shared" si="18"/>
        <v>-3.1480000000000397E-3</v>
      </c>
      <c r="AK23" s="41" t="str">
        <f t="shared" si="19"/>
        <v/>
      </c>
      <c r="AL23" s="41" t="str">
        <f t="shared" si="20"/>
        <v/>
      </c>
      <c r="AM23" s="41" t="str">
        <f t="shared" si="21"/>
        <v/>
      </c>
    </row>
    <row r="24" spans="1:39" x14ac:dyDescent="0.2">
      <c r="A24" s="33">
        <v>44467</v>
      </c>
      <c r="B24" s="34">
        <v>36.76</v>
      </c>
      <c r="C24" s="35">
        <f t="shared" si="0"/>
        <v>6.4273306311522838E-2</v>
      </c>
      <c r="D24" s="35">
        <f t="array" ref="D24">PRODUCT(1+C24:C30)-1</f>
        <v>0.34062727935813242</v>
      </c>
      <c r="E24" s="35">
        <f t="array" ref="E24">PRODUCT(1+C24:C53)-1</f>
        <v>5.2691867124856184E-2</v>
      </c>
      <c r="F24" s="35">
        <f t="array" ref="F24">PRODUCT(1+C24:C113)-1</f>
        <v>5.116472545757067</v>
      </c>
      <c r="G24" s="36">
        <f t="shared" si="1"/>
        <v>0.63438342632048683</v>
      </c>
      <c r="H24" s="36">
        <f t="shared" si="2"/>
        <v>0.33076388793184175</v>
      </c>
      <c r="I24" s="36">
        <f t="shared" si="3"/>
        <v>0.29575630675826142</v>
      </c>
      <c r="J24" s="37">
        <v>399849056</v>
      </c>
      <c r="K24" s="37">
        <v>119444000</v>
      </c>
      <c r="L24" s="37">
        <v>-141368</v>
      </c>
      <c r="M24" s="37">
        <v>84204720</v>
      </c>
      <c r="N24" s="37">
        <v>897289856</v>
      </c>
      <c r="O24" s="37">
        <v>-172601</v>
      </c>
      <c r="P24" s="37">
        <v>21852124</v>
      </c>
      <c r="Q24" s="37">
        <f t="shared" si="4"/>
        <v>-31228.782952441485</v>
      </c>
      <c r="R24" s="38">
        <v>0.99519899999999994</v>
      </c>
      <c r="S24" s="35">
        <f t="shared" si="5"/>
        <v>-4.8010000000000552E-3</v>
      </c>
      <c r="T24" s="37">
        <v>2642758612</v>
      </c>
      <c r="U24" s="37">
        <f t="shared" si="6"/>
        <v>2655507704.489253</v>
      </c>
      <c r="V24" s="37">
        <f t="shared" si="7"/>
        <v>-1147970.061331749</v>
      </c>
      <c r="W24" s="38" t="str">
        <f t="shared" si="8"/>
        <v/>
      </c>
      <c r="X24" s="38">
        <f t="shared" si="9"/>
        <v>-4.8010000000000552E-3</v>
      </c>
      <c r="Y24" s="39">
        <f t="shared" si="10"/>
        <v>-4.8010000000000552E-3</v>
      </c>
      <c r="Z24" s="39" t="str">
        <f t="shared" si="11"/>
        <v/>
      </c>
      <c r="AA24" s="39" t="str">
        <f t="shared" si="12"/>
        <v/>
      </c>
      <c r="AB24" s="39" t="str">
        <f t="shared" si="13"/>
        <v/>
      </c>
      <c r="AC24" s="37">
        <v>42247</v>
      </c>
      <c r="AD24" s="35">
        <f t="shared" si="14"/>
        <v>-2.5151717931559681E-2</v>
      </c>
      <c r="AE24" s="40">
        <v>0.99471799999999999</v>
      </c>
      <c r="AF24" s="37">
        <v>69575416297</v>
      </c>
      <c r="AG24" s="35">
        <f t="shared" si="15"/>
        <v>-5.2820000000000089E-3</v>
      </c>
      <c r="AH24" s="38" t="str">
        <f t="shared" si="16"/>
        <v/>
      </c>
      <c r="AI24" s="38">
        <f t="shared" si="17"/>
        <v>-5.2820000000000089E-3</v>
      </c>
      <c r="AJ24" s="35">
        <f t="shared" si="18"/>
        <v>-5.2820000000000089E-3</v>
      </c>
      <c r="AK24" s="41" t="str">
        <f t="shared" si="19"/>
        <v/>
      </c>
      <c r="AL24" s="41" t="str">
        <f t="shared" si="20"/>
        <v/>
      </c>
      <c r="AM24" s="41" t="str">
        <f t="shared" si="21"/>
        <v/>
      </c>
    </row>
    <row r="25" spans="1:39" x14ac:dyDescent="0.2">
      <c r="A25" s="33">
        <v>44466</v>
      </c>
      <c r="B25" s="34">
        <v>34.54</v>
      </c>
      <c r="C25" s="35">
        <f t="shared" si="0"/>
        <v>-9.2962184873949583E-2</v>
      </c>
      <c r="D25" s="35">
        <f t="array" ref="D25">PRODUCT(1+C25:C31)-1</f>
        <v>4.5083207261724434E-2</v>
      </c>
      <c r="E25" s="35">
        <f t="array" ref="E25">PRODUCT(1+C25:C54)-1</f>
        <v>5.8210784313725172E-2</v>
      </c>
      <c r="F25" s="35">
        <f t="array" ref="F25">PRODUCT(1+C25:C114)-1</f>
        <v>5.234657039711192</v>
      </c>
      <c r="G25" s="36">
        <f t="shared" si="1"/>
        <v>0.75197880235611536</v>
      </c>
      <c r="H25" s="36">
        <f t="shared" si="2"/>
        <v>0.34124486882324784</v>
      </c>
      <c r="I25" s="36">
        <f t="shared" si="3"/>
        <v>0.30587674011889987</v>
      </c>
      <c r="J25" s="37">
        <v>399990432</v>
      </c>
      <c r="K25" s="37">
        <v>119980000</v>
      </c>
      <c r="L25" s="37">
        <v>-75222</v>
      </c>
      <c r="M25" s="37">
        <v>84063352</v>
      </c>
      <c r="N25" s="37">
        <v>897462464</v>
      </c>
      <c r="O25" s="37">
        <v>-106168</v>
      </c>
      <c r="P25" s="37">
        <v>21679522</v>
      </c>
      <c r="Q25" s="37">
        <f t="shared" si="4"/>
        <v>-123097.81341674222</v>
      </c>
      <c r="R25" s="38">
        <v>1.0050840000000001</v>
      </c>
      <c r="S25" s="35">
        <f t="shared" si="5"/>
        <v>5.0840000000000884E-3</v>
      </c>
      <c r="T25" s="37">
        <v>2670162112</v>
      </c>
      <c r="U25" s="37">
        <f t="shared" si="6"/>
        <v>2656655674.5505848</v>
      </c>
      <c r="V25" s="37">
        <f t="shared" si="7"/>
        <v>-4251798.4754142761</v>
      </c>
      <c r="W25" s="38">
        <f t="shared" si="8"/>
        <v>5.0840000000000884E-3</v>
      </c>
      <c r="X25" s="38" t="str">
        <f t="shared" si="9"/>
        <v/>
      </c>
      <c r="Y25" s="39" t="str">
        <f t="shared" si="10"/>
        <v/>
      </c>
      <c r="Z25" s="39" t="str">
        <f t="shared" si="11"/>
        <v/>
      </c>
      <c r="AA25" s="39" t="str">
        <f t="shared" si="12"/>
        <v/>
      </c>
      <c r="AB25" s="39" t="str">
        <f t="shared" si="13"/>
        <v/>
      </c>
      <c r="AC25" s="37">
        <v>43337</v>
      </c>
      <c r="AD25" s="35">
        <f t="shared" si="14"/>
        <v>1.1200037333457757E-2</v>
      </c>
      <c r="AE25" s="40">
        <v>1.003592</v>
      </c>
      <c r="AF25" s="37">
        <v>69339344817</v>
      </c>
      <c r="AG25" s="35">
        <f t="shared" si="15"/>
        <v>3.5920000000000396E-3</v>
      </c>
      <c r="AH25" s="38">
        <f t="shared" si="16"/>
        <v>3.5920000000000396E-3</v>
      </c>
      <c r="AI25" s="38" t="str">
        <f t="shared" si="17"/>
        <v/>
      </c>
      <c r="AJ25" s="42" t="str">
        <f t="shared" si="18"/>
        <v/>
      </c>
      <c r="AK25" s="41" t="str">
        <f t="shared" si="19"/>
        <v/>
      </c>
      <c r="AL25" s="41" t="str">
        <f t="shared" si="20"/>
        <v/>
      </c>
      <c r="AM25" s="41" t="str">
        <f t="shared" si="21"/>
        <v/>
      </c>
    </row>
    <row r="26" spans="1:39" x14ac:dyDescent="0.2">
      <c r="A26" s="33">
        <v>44465</v>
      </c>
      <c r="B26" s="34">
        <v>38.08</v>
      </c>
      <c r="C26" s="35">
        <f t="shared" si="0"/>
        <v>-4.8951048951048959E-2</v>
      </c>
      <c r="D26" s="35">
        <f t="array" ref="D26">PRODUCT(1+C26:C32)-1</f>
        <v>9.8672821696480062E-2</v>
      </c>
      <c r="E26" s="35">
        <f t="array" ref="E26">PRODUCT(1+C26:C55)-1</f>
        <v>0.39181286549707539</v>
      </c>
      <c r="F26" s="35">
        <f t="array" ref="F26">PRODUCT(1+C26:C115)-1</f>
        <v>6.0258302583025811</v>
      </c>
      <c r="G26" s="36">
        <f t="shared" si="1"/>
        <v>0.83443193257330661</v>
      </c>
      <c r="H26" s="36">
        <f t="shared" si="2"/>
        <v>0.39042724512023397</v>
      </c>
      <c r="I26" s="36">
        <f t="shared" si="3"/>
        <v>0.31185645410063267</v>
      </c>
      <c r="J26" s="37">
        <v>400065664</v>
      </c>
      <c r="K26" s="37">
        <v>120329000</v>
      </c>
      <c r="L26" s="37">
        <v>113459</v>
      </c>
      <c r="M26" s="37">
        <v>83988128</v>
      </c>
      <c r="N26" s="37">
        <v>897568640</v>
      </c>
      <c r="O26" s="37">
        <v>82324</v>
      </c>
      <c r="P26" s="37">
        <v>21573354</v>
      </c>
      <c r="Q26" s="37">
        <f t="shared" si="4"/>
        <v>107626.27154397113</v>
      </c>
      <c r="R26" s="38">
        <v>1.0038370000000001</v>
      </c>
      <c r="S26" s="35">
        <f t="shared" si="5"/>
        <v>3.8370000000000903E-3</v>
      </c>
      <c r="T26" s="37">
        <v>2671117375</v>
      </c>
      <c r="U26" s="37">
        <f t="shared" si="6"/>
        <v>2660907473.0259991</v>
      </c>
      <c r="V26" s="37">
        <f t="shared" si="7"/>
        <v>4098408.4203944206</v>
      </c>
      <c r="W26" s="38">
        <f t="shared" si="8"/>
        <v>3.8370000000000903E-3</v>
      </c>
      <c r="X26" s="38" t="str">
        <f t="shared" si="9"/>
        <v/>
      </c>
      <c r="Y26" s="39" t="str">
        <f t="shared" si="10"/>
        <v/>
      </c>
      <c r="Z26" s="39" t="str">
        <f t="shared" si="11"/>
        <v/>
      </c>
      <c r="AA26" s="39" t="str">
        <f t="shared" si="12"/>
        <v/>
      </c>
      <c r="AB26" s="39" t="str">
        <f t="shared" si="13"/>
        <v/>
      </c>
      <c r="AC26" s="37">
        <v>42857</v>
      </c>
      <c r="AD26" s="35">
        <f t="shared" si="14"/>
        <v>2.4560254491017286E-3</v>
      </c>
      <c r="AE26" s="40">
        <v>1.0028619999999999</v>
      </c>
      <c r="AF26" s="37">
        <v>69173287077</v>
      </c>
      <c r="AG26" s="35">
        <f t="shared" si="15"/>
        <v>2.8619999999999202E-3</v>
      </c>
      <c r="AH26" s="38">
        <f t="shared" si="16"/>
        <v>2.8619999999999202E-3</v>
      </c>
      <c r="AI26" s="38" t="str">
        <f t="shared" si="17"/>
        <v/>
      </c>
      <c r="AJ26" s="42" t="str">
        <f t="shared" si="18"/>
        <v/>
      </c>
      <c r="AK26" s="41" t="str">
        <f t="shared" si="19"/>
        <v/>
      </c>
      <c r="AL26" s="41" t="str">
        <f t="shared" si="20"/>
        <v/>
      </c>
      <c r="AM26" s="41" t="str">
        <f t="shared" si="21"/>
        <v/>
      </c>
    </row>
    <row r="27" spans="1:39" x14ac:dyDescent="0.2">
      <c r="A27" s="33">
        <v>44464</v>
      </c>
      <c r="B27" s="34">
        <v>40.04</v>
      </c>
      <c r="C27" s="35">
        <f t="shared" si="0"/>
        <v>9.9094153170463883E-2</v>
      </c>
      <c r="D27" s="35">
        <f t="array" ref="D27">PRODUCT(1+C27:C33)-1</f>
        <v>0.16632682784736375</v>
      </c>
      <c r="E27" s="35">
        <f t="array" ref="E27">PRODUCT(1+C27:C56)-1</f>
        <v>0.3267064280980787</v>
      </c>
      <c r="F27" s="35">
        <f t="array" ref="F27">PRODUCT(1+C27:C116)-1</f>
        <v>6.7148362235067438</v>
      </c>
      <c r="G27" s="36">
        <f t="shared" si="1"/>
        <v>0.83856756408886346</v>
      </c>
      <c r="H27" s="36">
        <f t="shared" si="2"/>
        <v>0.41003089102920237</v>
      </c>
      <c r="I27" s="36">
        <f t="shared" si="3"/>
        <v>0.30855774746717574</v>
      </c>
      <c r="J27" s="37">
        <v>399952192</v>
      </c>
      <c r="K27" s="37">
        <v>120218000</v>
      </c>
      <c r="L27" s="37">
        <v>78420</v>
      </c>
      <c r="M27" s="37">
        <v>84101584</v>
      </c>
      <c r="N27" s="37">
        <v>897486336</v>
      </c>
      <c r="O27" s="37">
        <v>47451</v>
      </c>
      <c r="P27" s="37">
        <v>21655678</v>
      </c>
      <c r="Q27" s="37">
        <f t="shared" si="4"/>
        <v>196198.8386437014</v>
      </c>
      <c r="R27" s="38">
        <v>1.0029779999999999</v>
      </c>
      <c r="S27" s="35">
        <f t="shared" si="5"/>
        <v>2.9779999999999252E-3</v>
      </c>
      <c r="T27" s="37">
        <v>2664721042</v>
      </c>
      <c r="U27" s="37">
        <f t="shared" si="6"/>
        <v>2656809064.6056046</v>
      </c>
      <c r="V27" s="37">
        <f t="shared" si="7"/>
        <v>7855801.4992938042</v>
      </c>
      <c r="W27" s="38">
        <f t="shared" si="8"/>
        <v>2.9779999999999252E-3</v>
      </c>
      <c r="X27" s="38" t="str">
        <f t="shared" si="9"/>
        <v/>
      </c>
      <c r="Y27" s="39">
        <f t="shared" si="10"/>
        <v>2.9779999999999252E-3</v>
      </c>
      <c r="Z27" s="39" t="str">
        <f t="shared" si="11"/>
        <v/>
      </c>
      <c r="AA27" s="39" t="str">
        <f t="shared" si="12"/>
        <v/>
      </c>
      <c r="AB27" s="39" t="str">
        <f t="shared" si="13"/>
        <v/>
      </c>
      <c r="AC27" s="37">
        <v>42752</v>
      </c>
      <c r="AD27" s="35">
        <f t="shared" si="14"/>
        <v>-4.9554256241524208E-2</v>
      </c>
      <c r="AE27" s="40">
        <v>1.000041</v>
      </c>
      <c r="AF27" s="37">
        <v>69683532761</v>
      </c>
      <c r="AG27" s="35">
        <f t="shared" si="15"/>
        <v>4.0999999999957737E-5</v>
      </c>
      <c r="AH27" s="38">
        <f t="shared" si="16"/>
        <v>4.0999999999957737E-5</v>
      </c>
      <c r="AI27" s="38" t="str">
        <f t="shared" si="17"/>
        <v/>
      </c>
      <c r="AJ27" s="35">
        <f t="shared" si="18"/>
        <v>4.0999999999957737E-5</v>
      </c>
      <c r="AK27" s="41" t="str">
        <f t="shared" si="19"/>
        <v/>
      </c>
      <c r="AL27" s="41" t="str">
        <f t="shared" si="20"/>
        <v/>
      </c>
      <c r="AM27" s="41" t="str">
        <f t="shared" si="21"/>
        <v/>
      </c>
    </row>
    <row r="28" spans="1:39" x14ac:dyDescent="0.2">
      <c r="A28" s="33">
        <v>44463</v>
      </c>
      <c r="B28" s="34">
        <v>36.43</v>
      </c>
      <c r="C28" s="35">
        <f t="shared" si="0"/>
        <v>9.3665565896127179E-2</v>
      </c>
      <c r="D28" s="35">
        <f t="array" ref="D28">PRODUCT(1+C28:C34)-1</f>
        <v>-2.8792322047454189E-2</v>
      </c>
      <c r="E28" s="35">
        <f t="array" ref="E28">PRODUCT(1+C28:C57)-1</f>
        <v>0.21921017402945142</v>
      </c>
      <c r="F28" s="35">
        <f t="array" ref="F28">PRODUCT(1+C28:C117)-1</f>
        <v>6.0600775193798455</v>
      </c>
      <c r="G28" s="36">
        <f t="shared" si="1"/>
        <v>0.91837090076690553</v>
      </c>
      <c r="H28" s="36">
        <f t="shared" si="2"/>
        <v>0.44725240845516884</v>
      </c>
      <c r="I28" s="36">
        <f t="shared" si="3"/>
        <v>0.32681132006581481</v>
      </c>
      <c r="J28" s="37">
        <v>399873760</v>
      </c>
      <c r="K28" s="37">
        <v>120143000</v>
      </c>
      <c r="L28" s="37">
        <v>-318367</v>
      </c>
      <c r="M28" s="37">
        <v>84180000</v>
      </c>
      <c r="N28" s="37">
        <v>897438912</v>
      </c>
      <c r="O28" s="37">
        <v>-349318</v>
      </c>
      <c r="P28" s="37">
        <v>21703128</v>
      </c>
      <c r="Q28" s="37">
        <f t="shared" si="4"/>
        <v>407032.66229477682</v>
      </c>
      <c r="R28" s="38">
        <v>1.0039819999999999</v>
      </c>
      <c r="S28" s="35">
        <f t="shared" si="5"/>
        <v>3.98199999999993E-3</v>
      </c>
      <c r="T28" s="37">
        <v>2659501395</v>
      </c>
      <c r="U28" s="37">
        <f t="shared" si="6"/>
        <v>2648953263.1063108</v>
      </c>
      <c r="V28" s="37">
        <f t="shared" si="7"/>
        <v>14828199.88739872</v>
      </c>
      <c r="W28" s="38">
        <f t="shared" si="8"/>
        <v>3.98199999999993E-3</v>
      </c>
      <c r="X28" s="38" t="str">
        <f t="shared" si="9"/>
        <v/>
      </c>
      <c r="Y28" s="39" t="str">
        <f t="shared" si="10"/>
        <v/>
      </c>
      <c r="Z28" s="39" t="str">
        <f t="shared" si="11"/>
        <v/>
      </c>
      <c r="AA28" s="39" t="str">
        <f t="shared" si="12"/>
        <v/>
      </c>
      <c r="AB28" s="39" t="str">
        <f t="shared" si="13"/>
        <v/>
      </c>
      <c r="AC28" s="37">
        <v>44981</v>
      </c>
      <c r="AD28" s="35">
        <f t="shared" si="14"/>
        <v>3.1982012985523278E-2</v>
      </c>
      <c r="AE28" s="40">
        <v>1.0013129999999999</v>
      </c>
      <c r="AF28" s="37">
        <v>69690920737</v>
      </c>
      <c r="AG28" s="35">
        <f t="shared" si="15"/>
        <v>1.3129999999998976E-3</v>
      </c>
      <c r="AH28" s="38">
        <f t="shared" si="16"/>
        <v>1.3129999999998976E-3</v>
      </c>
      <c r="AI28" s="38" t="str">
        <f t="shared" si="17"/>
        <v/>
      </c>
      <c r="AJ28" s="42" t="str">
        <f t="shared" si="18"/>
        <v/>
      </c>
      <c r="AK28" s="41" t="str">
        <f t="shared" si="19"/>
        <v/>
      </c>
      <c r="AL28" s="41" t="str">
        <f t="shared" si="20"/>
        <v/>
      </c>
      <c r="AM28" s="41" t="str">
        <f t="shared" si="21"/>
        <v/>
      </c>
    </row>
    <row r="29" spans="1:39" x14ac:dyDescent="0.2">
      <c r="A29" s="33">
        <v>44462</v>
      </c>
      <c r="B29" s="34">
        <v>33.31</v>
      </c>
      <c r="C29" s="35">
        <f t="shared" si="0"/>
        <v>0.33507014028056115</v>
      </c>
      <c r="D29" s="35">
        <f t="array" ref="D29">PRODUCT(1+C29:C35)-1</f>
        <v>-8.6646558815465013E-2</v>
      </c>
      <c r="E29" s="35">
        <f t="array" ref="E29">PRODUCT(1+C29:C58)-1</f>
        <v>0.12154882154882096</v>
      </c>
      <c r="F29" s="35">
        <f t="array" ref="F29">PRODUCT(1+C29:C118)-1</f>
        <v>5.1344383057090148</v>
      </c>
      <c r="G29" s="36">
        <f t="shared" si="1"/>
        <v>0.91478562390257123</v>
      </c>
      <c r="H29" s="36">
        <f t="shared" si="2"/>
        <v>0.43352156067893727</v>
      </c>
      <c r="I29" s="36">
        <f t="shared" si="3"/>
        <v>0.33181302259876949</v>
      </c>
      <c r="J29" s="37">
        <v>400192128</v>
      </c>
      <c r="K29" s="37">
        <v>120374000</v>
      </c>
      <c r="L29" s="37">
        <v>-384277</v>
      </c>
      <c r="M29" s="37">
        <v>83861632</v>
      </c>
      <c r="N29" s="37">
        <v>897788224</v>
      </c>
      <c r="O29" s="37">
        <v>-415752</v>
      </c>
      <c r="P29" s="37">
        <v>21353810</v>
      </c>
      <c r="Q29" s="37">
        <f t="shared" si="4"/>
        <v>472991.23329195805</v>
      </c>
      <c r="R29" s="38">
        <v>1.0024690000000001</v>
      </c>
      <c r="S29" s="35">
        <f t="shared" si="5"/>
        <v>2.4690000000000545E-3</v>
      </c>
      <c r="T29" s="37">
        <v>2640628718</v>
      </c>
      <c r="U29" s="37">
        <f t="shared" si="6"/>
        <v>2634125063.2189121</v>
      </c>
      <c r="V29" s="37">
        <f t="shared" si="7"/>
        <v>15755337.980955124</v>
      </c>
      <c r="W29" s="38">
        <f t="shared" si="8"/>
        <v>2.4690000000000545E-3</v>
      </c>
      <c r="X29" s="38" t="str">
        <f t="shared" si="9"/>
        <v/>
      </c>
      <c r="Y29" s="39" t="str">
        <f t="shared" si="10"/>
        <v/>
      </c>
      <c r="Z29" s="39" t="str">
        <f t="shared" si="11"/>
        <v/>
      </c>
      <c r="AA29" s="39" t="str">
        <f t="shared" si="12"/>
        <v/>
      </c>
      <c r="AB29" s="39" t="str">
        <f t="shared" si="13"/>
        <v/>
      </c>
      <c r="AC29" s="37">
        <v>43587</v>
      </c>
      <c r="AD29" s="35">
        <f t="shared" si="14"/>
        <v>7.9233416693490488E-2</v>
      </c>
      <c r="AE29" s="40">
        <v>1.0007550000000001</v>
      </c>
      <c r="AF29" s="37">
        <v>69909498276</v>
      </c>
      <c r="AG29" s="35">
        <f t="shared" si="15"/>
        <v>7.5500000000006118E-4</v>
      </c>
      <c r="AH29" s="38">
        <f t="shared" si="16"/>
        <v>7.5500000000006118E-4</v>
      </c>
      <c r="AI29" s="38" t="str">
        <f t="shared" si="17"/>
        <v/>
      </c>
      <c r="AJ29" s="42" t="str">
        <f t="shared" si="18"/>
        <v/>
      </c>
      <c r="AK29" s="41" t="str">
        <f t="shared" si="19"/>
        <v/>
      </c>
      <c r="AL29" s="41" t="str">
        <f t="shared" si="20"/>
        <v/>
      </c>
      <c r="AM29" s="41" t="str">
        <f t="shared" si="21"/>
        <v/>
      </c>
    </row>
    <row r="30" spans="1:39" x14ac:dyDescent="0.2">
      <c r="A30" s="33">
        <v>44461</v>
      </c>
      <c r="B30" s="34">
        <v>24.95</v>
      </c>
      <c r="C30" s="35">
        <f t="shared" si="0"/>
        <v>-9.0080233406272914E-2</v>
      </c>
      <c r="D30" s="35">
        <f t="array" ref="D30">PRODUCT(1+C30:C36)-1</f>
        <v>-0.29757882882882891</v>
      </c>
      <c r="E30" s="35">
        <f t="array" ref="E30">PRODUCT(1+C30:C59)-1</f>
        <v>-9.7975415762833862E-2</v>
      </c>
      <c r="F30" s="35">
        <f t="array" ref="F30">PRODUCT(1+C30:C119)-1</f>
        <v>3.7980769230769198</v>
      </c>
      <c r="G30" s="36">
        <f t="shared" si="1"/>
        <v>0.90839344094723173</v>
      </c>
      <c r="H30" s="36">
        <f t="shared" si="2"/>
        <v>0.30234063387689325</v>
      </c>
      <c r="I30" s="36">
        <f t="shared" si="3"/>
        <v>0.2784617589464915</v>
      </c>
      <c r="J30" s="37">
        <v>400576416</v>
      </c>
      <c r="K30" s="37">
        <v>121003000</v>
      </c>
      <c r="L30" s="37">
        <v>261575</v>
      </c>
      <c r="M30" s="37">
        <v>83477352</v>
      </c>
      <c r="N30" s="37">
        <v>898203968</v>
      </c>
      <c r="O30" s="37">
        <v>230902</v>
      </c>
      <c r="P30" s="37">
        <v>20938058</v>
      </c>
      <c r="Q30" s="37">
        <f t="shared" si="4"/>
        <v>-27526.938351743924</v>
      </c>
      <c r="R30" s="38">
        <v>1.0012300000000001</v>
      </c>
      <c r="S30" s="35">
        <f t="shared" si="5"/>
        <v>1.2300000000000644E-3</v>
      </c>
      <c r="T30" s="37">
        <v>2621590320</v>
      </c>
      <c r="U30" s="37">
        <f t="shared" si="6"/>
        <v>2618369725.237957</v>
      </c>
      <c r="V30" s="37">
        <f t="shared" si="7"/>
        <v>-686797.11187601089</v>
      </c>
      <c r="W30" s="38">
        <f t="shared" si="8"/>
        <v>1.2300000000000644E-3</v>
      </c>
      <c r="X30" s="38" t="str">
        <f t="shared" si="9"/>
        <v/>
      </c>
      <c r="Y30" s="39">
        <f t="shared" si="10"/>
        <v>1.2300000000000644E-3</v>
      </c>
      <c r="Z30" s="39">
        <f t="shared" si="11"/>
        <v>1.2300000000000644E-3</v>
      </c>
      <c r="AA30" s="39" t="str">
        <f t="shared" si="12"/>
        <v/>
      </c>
      <c r="AB30" s="39" t="str">
        <f t="shared" si="13"/>
        <v/>
      </c>
      <c r="AC30" s="37">
        <v>40387</v>
      </c>
      <c r="AD30" s="35">
        <f t="shared" si="14"/>
        <v>-5.9301702652970856E-2</v>
      </c>
      <c r="AE30" s="40">
        <v>0.99187800000000004</v>
      </c>
      <c r="AF30" s="37">
        <v>69524647805</v>
      </c>
      <c r="AG30" s="35">
        <f t="shared" si="15"/>
        <v>-8.1219999999999626E-3</v>
      </c>
      <c r="AH30" s="38" t="str">
        <f t="shared" si="16"/>
        <v/>
      </c>
      <c r="AI30" s="38">
        <f t="shared" si="17"/>
        <v>-8.1219999999999626E-3</v>
      </c>
      <c r="AJ30" s="35">
        <f t="shared" si="18"/>
        <v>-8.1219999999999626E-3</v>
      </c>
      <c r="AK30" s="43">
        <f t="shared" si="19"/>
        <v>-8.1219999999999626E-3</v>
      </c>
      <c r="AL30" s="41" t="str">
        <f t="shared" si="20"/>
        <v/>
      </c>
      <c r="AM30" s="41" t="str">
        <f t="shared" si="21"/>
        <v/>
      </c>
    </row>
    <row r="31" spans="1:39" x14ac:dyDescent="0.2">
      <c r="A31" s="33">
        <v>44460</v>
      </c>
      <c r="B31" s="34">
        <v>27.42</v>
      </c>
      <c r="C31" s="35">
        <f t="shared" si="0"/>
        <v>-0.17034795763993937</v>
      </c>
      <c r="D31" s="35">
        <f t="array" ref="D31">PRODUCT(1+C31:C37)-1</f>
        <v>-0.26468222043443279</v>
      </c>
      <c r="E31" s="35">
        <f t="array" ref="E31">PRODUCT(1+C31:C60)-1</f>
        <v>-6.1616527727431647E-3</v>
      </c>
      <c r="F31" s="35">
        <f t="array" ref="F31">PRODUCT(1+C31:C120)-1</f>
        <v>4.8715203426124196</v>
      </c>
      <c r="G31" s="36">
        <f t="shared" si="1"/>
        <v>0.76692894912711751</v>
      </c>
      <c r="H31" s="36">
        <f t="shared" si="2"/>
        <v>0.27147228181498739</v>
      </c>
      <c r="I31" s="36">
        <f t="shared" si="3"/>
        <v>0.26855234448052201</v>
      </c>
      <c r="J31" s="37">
        <v>400314848</v>
      </c>
      <c r="K31" s="37">
        <v>121237000</v>
      </c>
      <c r="L31" s="37">
        <v>-451402</v>
      </c>
      <c r="M31" s="37">
        <v>83738928</v>
      </c>
      <c r="N31" s="37">
        <v>897973056</v>
      </c>
      <c r="O31" s="37">
        <v>-482484</v>
      </c>
      <c r="P31" s="37">
        <v>21168960</v>
      </c>
      <c r="Q31" s="37">
        <f t="shared" si="4"/>
        <v>534693.1079652342</v>
      </c>
      <c r="R31" s="38">
        <v>1.003833</v>
      </c>
      <c r="S31" s="35">
        <f t="shared" si="5"/>
        <v>3.8329999999999753E-3</v>
      </c>
      <c r="T31" s="37">
        <v>2629095366</v>
      </c>
      <c r="U31" s="37">
        <f t="shared" si="6"/>
        <v>2619056522.349833</v>
      </c>
      <c r="V31" s="37">
        <f t="shared" si="7"/>
        <v>14661285.020406723</v>
      </c>
      <c r="W31" s="38">
        <f t="shared" si="8"/>
        <v>3.8329999999999753E-3</v>
      </c>
      <c r="X31" s="38" t="str">
        <f t="shared" si="9"/>
        <v/>
      </c>
      <c r="Y31" s="39">
        <f t="shared" si="10"/>
        <v>3.8329999999999753E-3</v>
      </c>
      <c r="Z31" s="39">
        <f t="shared" si="11"/>
        <v>3.8329999999999753E-3</v>
      </c>
      <c r="AA31" s="39">
        <f t="shared" si="12"/>
        <v>3.8329999999999753E-3</v>
      </c>
      <c r="AB31" s="39" t="str">
        <f t="shared" si="13"/>
        <v/>
      </c>
      <c r="AC31" s="37">
        <v>42933</v>
      </c>
      <c r="AD31" s="35">
        <f t="shared" si="14"/>
        <v>-9.3686010428321143E-2</v>
      </c>
      <c r="AE31" s="40">
        <v>1.0002409999999999</v>
      </c>
      <c r="AF31" s="37">
        <v>69542040676</v>
      </c>
      <c r="AG31" s="35">
        <f t="shared" si="15"/>
        <v>2.4099999999993571E-4</v>
      </c>
      <c r="AH31" s="38">
        <f t="shared" si="16"/>
        <v>2.4099999999993571E-4</v>
      </c>
      <c r="AI31" s="38" t="str">
        <f t="shared" si="17"/>
        <v/>
      </c>
      <c r="AJ31" s="35">
        <f t="shared" si="18"/>
        <v>2.4099999999993571E-4</v>
      </c>
      <c r="AK31" s="43">
        <f t="shared" si="19"/>
        <v>2.4099999999993571E-4</v>
      </c>
      <c r="AL31" s="43">
        <f t="shared" si="20"/>
        <v>2.4099999999993571E-4</v>
      </c>
      <c r="AM31" s="41" t="str">
        <f t="shared" si="21"/>
        <v/>
      </c>
    </row>
    <row r="32" spans="1:39" x14ac:dyDescent="0.2">
      <c r="A32" s="33">
        <v>44459</v>
      </c>
      <c r="B32" s="34">
        <v>33.049999999999997</v>
      </c>
      <c r="C32" s="35">
        <f t="shared" si="0"/>
        <v>-4.6451240623196721E-2</v>
      </c>
      <c r="D32" s="35">
        <f t="array" ref="D32">PRODUCT(1+C32:C38)-1</f>
        <v>-0.16201825557809324</v>
      </c>
      <c r="E32" s="35">
        <f t="array" ref="E32">PRODUCT(1+C32:C61)-1</f>
        <v>8.5385878489327327E-2</v>
      </c>
      <c r="F32" s="35">
        <f t="array" ref="F32">PRODUCT(1+C32:C121)-1</f>
        <v>5.8285123966942169</v>
      </c>
      <c r="G32" s="36">
        <f t="shared" si="1"/>
        <v>0.35342948894879173</v>
      </c>
      <c r="H32" s="36">
        <f t="shared" si="2"/>
        <v>0.14878159594204707</v>
      </c>
      <c r="I32" s="36">
        <f t="shared" si="3"/>
        <v>0.2089097196566535</v>
      </c>
      <c r="J32" s="37">
        <v>400766240</v>
      </c>
      <c r="K32" s="37">
        <v>126618000</v>
      </c>
      <c r="L32" s="37">
        <v>-869161</v>
      </c>
      <c r="M32" s="37">
        <v>83287528</v>
      </c>
      <c r="N32" s="37">
        <v>898455552</v>
      </c>
      <c r="O32" s="37">
        <v>-900377</v>
      </c>
      <c r="P32" s="37">
        <v>20686476</v>
      </c>
      <c r="Q32" s="37">
        <f t="shared" si="4"/>
        <v>160083.15819239654</v>
      </c>
      <c r="R32" s="38">
        <v>1.007334</v>
      </c>
      <c r="S32" s="35">
        <f t="shared" si="5"/>
        <v>7.3339999999999517E-3</v>
      </c>
      <c r="T32" s="37">
        <v>2623495872</v>
      </c>
      <c r="U32" s="37">
        <f t="shared" si="6"/>
        <v>2604395237.3294263</v>
      </c>
      <c r="V32" s="37">
        <f t="shared" si="7"/>
        <v>5290748.3782587051</v>
      </c>
      <c r="W32" s="38">
        <f t="shared" si="8"/>
        <v>7.3339999999999517E-3</v>
      </c>
      <c r="X32" s="38" t="str">
        <f t="shared" si="9"/>
        <v/>
      </c>
      <c r="Y32" s="39">
        <f t="shared" si="10"/>
        <v>7.3339999999999517E-3</v>
      </c>
      <c r="Z32" s="39" t="str">
        <f t="shared" si="11"/>
        <v/>
      </c>
      <c r="AA32" s="39" t="str">
        <f t="shared" si="12"/>
        <v/>
      </c>
      <c r="AB32" s="39" t="str">
        <f t="shared" si="13"/>
        <v/>
      </c>
      <c r="AC32" s="37">
        <v>47371</v>
      </c>
      <c r="AD32" s="35">
        <f t="shared" si="14"/>
        <v>-1.8563407711272739E-2</v>
      </c>
      <c r="AE32" s="40">
        <v>1.0036290000000001</v>
      </c>
      <c r="AF32" s="37">
        <v>69104773859</v>
      </c>
      <c r="AG32" s="35">
        <f t="shared" si="15"/>
        <v>3.6290000000001044E-3</v>
      </c>
      <c r="AH32" s="38">
        <f t="shared" si="16"/>
        <v>3.6290000000001044E-3</v>
      </c>
      <c r="AI32" s="38" t="str">
        <f t="shared" si="17"/>
        <v/>
      </c>
      <c r="AJ32" s="35">
        <f t="shared" si="18"/>
        <v>3.6290000000001044E-3</v>
      </c>
      <c r="AK32" s="41" t="str">
        <f t="shared" si="19"/>
        <v/>
      </c>
      <c r="AL32" s="41" t="str">
        <f t="shared" si="20"/>
        <v/>
      </c>
      <c r="AM32" s="41" t="str">
        <f t="shared" si="21"/>
        <v/>
      </c>
    </row>
    <row r="33" spans="1:39" x14ac:dyDescent="0.2">
      <c r="A33" s="33">
        <v>44458</v>
      </c>
      <c r="B33" s="34">
        <v>34.659999999999997</v>
      </c>
      <c r="C33" s="35">
        <f t="shared" si="0"/>
        <v>9.6125837459946073E-3</v>
      </c>
      <c r="D33" s="35">
        <f t="array" ref="D33">PRODUCT(1+C33:C39)-1</f>
        <v>-0.11173757047667876</v>
      </c>
      <c r="E33" s="35">
        <f t="array" ref="E33">PRODUCT(1+C33:C62)-1</f>
        <v>0.17094594594594659</v>
      </c>
      <c r="F33" s="35">
        <f t="array" ref="F33">PRODUCT(1+C33:C122)-1</f>
        <v>4.9045996592844965</v>
      </c>
      <c r="G33" s="36">
        <f t="shared" si="1"/>
        <v>0.33929260029560365</v>
      </c>
      <c r="H33" s="36">
        <f t="shared" si="2"/>
        <v>0.14332072305111396</v>
      </c>
      <c r="I33" s="36">
        <f t="shared" si="3"/>
        <v>0.26917651343987997</v>
      </c>
      <c r="J33" s="37">
        <v>401635392</v>
      </c>
      <c r="K33" s="37">
        <v>127866000</v>
      </c>
      <c r="L33" s="37">
        <v>-53825</v>
      </c>
      <c r="M33" s="37">
        <v>82418368</v>
      </c>
      <c r="N33" s="37">
        <v>899355904</v>
      </c>
      <c r="O33" s="37">
        <v>-84923</v>
      </c>
      <c r="P33" s="37">
        <v>19786098</v>
      </c>
      <c r="Q33" s="37">
        <f t="shared" si="4"/>
        <v>135191.82262507328</v>
      </c>
      <c r="R33" s="38">
        <v>1.006939</v>
      </c>
      <c r="S33" s="35">
        <f t="shared" si="5"/>
        <v>6.9390000000000285E-3</v>
      </c>
      <c r="T33" s="37">
        <v>2617139675</v>
      </c>
      <c r="U33" s="37">
        <f t="shared" si="6"/>
        <v>2599104488.9511676</v>
      </c>
      <c r="V33" s="37">
        <f t="shared" si="7"/>
        <v>4685748.5721850395</v>
      </c>
      <c r="W33" s="38">
        <f t="shared" si="8"/>
        <v>6.9390000000000285E-3</v>
      </c>
      <c r="X33" s="38" t="str">
        <f t="shared" si="9"/>
        <v/>
      </c>
      <c r="Y33" s="39" t="str">
        <f t="shared" si="10"/>
        <v/>
      </c>
      <c r="Z33" s="39" t="str">
        <f t="shared" si="11"/>
        <v/>
      </c>
      <c r="AA33" s="39" t="str">
        <f t="shared" si="12"/>
        <v/>
      </c>
      <c r="AB33" s="39" t="str">
        <f t="shared" si="13"/>
        <v/>
      </c>
      <c r="AC33" s="37">
        <v>48267</v>
      </c>
      <c r="AD33" s="35">
        <f t="shared" si="14"/>
        <v>2.19780219780219E-2</v>
      </c>
      <c r="AE33" s="40">
        <v>1.0022960000000001</v>
      </c>
      <c r="AF33" s="37">
        <v>69521719398</v>
      </c>
      <c r="AG33" s="35">
        <f t="shared" si="15"/>
        <v>2.2960000000000758E-3</v>
      </c>
      <c r="AH33" s="38">
        <f t="shared" si="16"/>
        <v>2.2960000000000758E-3</v>
      </c>
      <c r="AI33" s="38" t="str">
        <f t="shared" si="17"/>
        <v/>
      </c>
      <c r="AJ33" s="42" t="str">
        <f t="shared" si="18"/>
        <v/>
      </c>
      <c r="AK33" s="41" t="str">
        <f t="shared" si="19"/>
        <v/>
      </c>
      <c r="AL33" s="41" t="str">
        <f t="shared" si="20"/>
        <v/>
      </c>
      <c r="AM33" s="41" t="str">
        <f t="shared" si="21"/>
        <v/>
      </c>
    </row>
    <row r="34" spans="1:39" x14ac:dyDescent="0.2">
      <c r="A34" s="33">
        <v>44457</v>
      </c>
      <c r="B34" s="34">
        <v>34.33</v>
      </c>
      <c r="C34" s="35">
        <f t="shared" si="0"/>
        <v>-8.4777392695281284E-2</v>
      </c>
      <c r="D34" s="35">
        <f t="array" ref="D34">PRODUCT(1+C34:C40)-1</f>
        <v>-0.20825645756457567</v>
      </c>
      <c r="E34" s="35">
        <f t="array" ref="E34">PRODUCT(1+C34:C63)-1</f>
        <v>0.10350369656059177</v>
      </c>
      <c r="F34" s="35">
        <f t="array" ref="F34">PRODUCT(1+C34:C123)-1</f>
        <v>4.9704347826086916</v>
      </c>
      <c r="G34" s="36">
        <f t="shared" si="1"/>
        <v>0.23747814328028963</v>
      </c>
      <c r="H34" s="36">
        <f t="shared" si="2"/>
        <v>0.11861915710551448</v>
      </c>
      <c r="I34" s="36">
        <f t="shared" si="3"/>
        <v>0.27050328759399056</v>
      </c>
      <c r="J34" s="37">
        <v>401689216</v>
      </c>
      <c r="K34" s="37">
        <v>126634000</v>
      </c>
      <c r="L34" s="37">
        <v>-48592</v>
      </c>
      <c r="M34" s="37">
        <v>82364544</v>
      </c>
      <c r="N34" s="37">
        <v>899440832</v>
      </c>
      <c r="O34" s="37">
        <v>-79926</v>
      </c>
      <c r="P34" s="37">
        <v>19701174</v>
      </c>
      <c r="Q34" s="37">
        <f t="shared" si="4"/>
        <v>298794.36955392238</v>
      </c>
      <c r="R34" s="38">
        <v>1.008859</v>
      </c>
      <c r="S34" s="35">
        <f t="shared" si="5"/>
        <v>8.8589999999999502E-3</v>
      </c>
      <c r="T34" s="37">
        <v>2617402696</v>
      </c>
      <c r="U34" s="37">
        <f t="shared" si="6"/>
        <v>2594418740.3789825</v>
      </c>
      <c r="V34" s="37">
        <f t="shared" si="7"/>
        <v>10257610.706786156</v>
      </c>
      <c r="W34" s="38">
        <f t="shared" si="8"/>
        <v>8.8589999999999502E-3</v>
      </c>
      <c r="X34" s="38" t="str">
        <f t="shared" si="9"/>
        <v/>
      </c>
      <c r="Y34" s="39">
        <f t="shared" si="10"/>
        <v>8.8589999999999502E-3</v>
      </c>
      <c r="Z34" s="39" t="str">
        <f t="shared" si="11"/>
        <v/>
      </c>
      <c r="AA34" s="39" t="str">
        <f t="shared" si="12"/>
        <v/>
      </c>
      <c r="AB34" s="39" t="str">
        <f t="shared" si="13"/>
        <v/>
      </c>
      <c r="AC34" s="37">
        <v>47229</v>
      </c>
      <c r="AD34" s="35">
        <f t="shared" si="14"/>
        <v>-1.3575889220743931E-2</v>
      </c>
      <c r="AE34" s="40">
        <v>1.0045729999999999</v>
      </c>
      <c r="AF34" s="37">
        <v>69596130937</v>
      </c>
      <c r="AG34" s="35">
        <f t="shared" si="15"/>
        <v>4.5729999999999382E-3</v>
      </c>
      <c r="AH34" s="38">
        <f t="shared" si="16"/>
        <v>4.5729999999999382E-3</v>
      </c>
      <c r="AI34" s="38" t="str">
        <f t="shared" si="17"/>
        <v/>
      </c>
      <c r="AJ34" s="35">
        <f t="shared" si="18"/>
        <v>4.5729999999999382E-3</v>
      </c>
      <c r="AK34" s="41" t="str">
        <f t="shared" si="19"/>
        <v/>
      </c>
      <c r="AL34" s="41" t="str">
        <f t="shared" si="20"/>
        <v/>
      </c>
      <c r="AM34" s="41" t="str">
        <f t="shared" si="21"/>
        <v/>
      </c>
    </row>
    <row r="35" spans="1:39" x14ac:dyDescent="0.2">
      <c r="A35" s="33">
        <v>44456</v>
      </c>
      <c r="B35" s="34">
        <v>37.51</v>
      </c>
      <c r="C35" s="35">
        <f t="shared" si="0"/>
        <v>2.851658897724163E-2</v>
      </c>
      <c r="D35" s="35">
        <f t="array" ref="D35">PRODUCT(1+C35:C41)-1</f>
        <v>0.23145108338805009</v>
      </c>
      <c r="E35" s="35">
        <f t="array" ref="E35">PRODUCT(1+C35:C64)-1</f>
        <v>0.49085850556438859</v>
      </c>
      <c r="F35" s="35">
        <f t="array" ref="F35">PRODUCT(1+C35:C124)-1</f>
        <v>5.3361486486486456</v>
      </c>
      <c r="G35" s="36">
        <f t="shared" si="1"/>
        <v>-0.60442215563961743</v>
      </c>
      <c r="H35" s="36">
        <f t="shared" si="2"/>
        <v>0.11465718276996091</v>
      </c>
      <c r="I35" s="36">
        <f t="shared" si="3"/>
        <v>0.26792381040499369</v>
      </c>
      <c r="J35" s="37">
        <v>401737792</v>
      </c>
      <c r="K35" s="37">
        <v>126813000</v>
      </c>
      <c r="L35" s="37">
        <v>-307745</v>
      </c>
      <c r="M35" s="37">
        <v>82315952</v>
      </c>
      <c r="N35" s="37">
        <v>899520768</v>
      </c>
      <c r="O35" s="37">
        <v>-339090</v>
      </c>
      <c r="P35" s="37">
        <v>19621248</v>
      </c>
      <c r="Q35" s="37">
        <f t="shared" si="4"/>
        <v>75173.388318893471</v>
      </c>
      <c r="R35" s="38">
        <v>1.0053890000000001</v>
      </c>
      <c r="S35" s="35">
        <f t="shared" si="5"/>
        <v>5.3890000000000882E-3</v>
      </c>
      <c r="T35" s="37">
        <v>2598087174</v>
      </c>
      <c r="U35" s="37">
        <f t="shared" si="6"/>
        <v>2584161129.6721964</v>
      </c>
      <c r="V35" s="37">
        <f t="shared" si="7"/>
        <v>2819753.7958416939</v>
      </c>
      <c r="W35" s="38">
        <f t="shared" si="8"/>
        <v>5.3890000000000882E-3</v>
      </c>
      <c r="X35" s="38" t="str">
        <f t="shared" si="9"/>
        <v/>
      </c>
      <c r="Y35" s="39">
        <f t="shared" si="10"/>
        <v>5.3890000000000882E-3</v>
      </c>
      <c r="Z35" s="39" t="str">
        <f t="shared" si="11"/>
        <v/>
      </c>
      <c r="AA35" s="39" t="str">
        <f t="shared" si="12"/>
        <v/>
      </c>
      <c r="AB35" s="39" t="str">
        <f t="shared" si="13"/>
        <v/>
      </c>
      <c r="AC35" s="37">
        <v>47879</v>
      </c>
      <c r="AD35" s="35">
        <f t="shared" si="14"/>
        <v>-6.3917654139082902E-3</v>
      </c>
      <c r="AE35" s="40">
        <v>1.0018229999999999</v>
      </c>
      <c r="AF35" s="37">
        <v>69503703943</v>
      </c>
      <c r="AG35" s="35">
        <f t="shared" si="15"/>
        <v>1.822999999999908E-3</v>
      </c>
      <c r="AH35" s="38">
        <f t="shared" si="16"/>
        <v>1.822999999999908E-3</v>
      </c>
      <c r="AI35" s="38" t="str">
        <f t="shared" si="17"/>
        <v/>
      </c>
      <c r="AJ35" s="35">
        <f t="shared" si="18"/>
        <v>1.822999999999908E-3</v>
      </c>
      <c r="AK35" s="41" t="str">
        <f t="shared" si="19"/>
        <v/>
      </c>
      <c r="AL35" s="41" t="str">
        <f t="shared" si="20"/>
        <v/>
      </c>
      <c r="AM35" s="41" t="str">
        <f t="shared" si="21"/>
        <v/>
      </c>
    </row>
    <row r="36" spans="1:39" x14ac:dyDescent="0.2">
      <c r="A36" s="33">
        <v>44455</v>
      </c>
      <c r="B36" s="34">
        <v>36.47</v>
      </c>
      <c r="C36" s="35">
        <f t="shared" si="0"/>
        <v>2.6745495495495319E-2</v>
      </c>
      <c r="D36" s="35">
        <f t="array" ref="D36">PRODUCT(1+C36:C42)-1</f>
        <v>0.24089826471588971</v>
      </c>
      <c r="E36" s="35">
        <f t="array" ref="E36">PRODUCT(1+C36:C65)-1</f>
        <v>0.65022624434389198</v>
      </c>
      <c r="F36" s="35">
        <f t="array" ref="F36">PRODUCT(1+C36:C125)-1</f>
        <v>4.920454545454545</v>
      </c>
      <c r="G36" s="36">
        <f t="shared" si="1"/>
        <v>-0.61899739767882611</v>
      </c>
      <c r="H36" s="36">
        <f t="shared" si="2"/>
        <v>7.2436794314412065E-2</v>
      </c>
      <c r="I36" s="36">
        <f t="shared" si="3"/>
        <v>0.27674661999005651</v>
      </c>
      <c r="J36" s="37">
        <v>402045536</v>
      </c>
      <c r="K36" s="37">
        <v>128139000</v>
      </c>
      <c r="L36" s="37">
        <v>-54038</v>
      </c>
      <c r="M36" s="37">
        <v>82008208</v>
      </c>
      <c r="N36" s="37">
        <v>899859840</v>
      </c>
      <c r="O36" s="37">
        <v>-81686</v>
      </c>
      <c r="P36" s="37">
        <v>19282158</v>
      </c>
      <c r="Q36" s="37">
        <f t="shared" si="4"/>
        <v>373411.38801153703</v>
      </c>
      <c r="R36" s="38">
        <v>1.0041599999999999</v>
      </c>
      <c r="S36" s="35">
        <f t="shared" si="5"/>
        <v>4.1599999999999415E-3</v>
      </c>
      <c r="T36" s="37">
        <v>2592079756</v>
      </c>
      <c r="U36" s="37">
        <f t="shared" si="6"/>
        <v>2581341375.8763547</v>
      </c>
      <c r="V36" s="37">
        <f t="shared" si="7"/>
        <v>13618313.320780754</v>
      </c>
      <c r="W36" s="38">
        <f t="shared" si="8"/>
        <v>4.1599999999999415E-3</v>
      </c>
      <c r="X36" s="38" t="str">
        <f t="shared" si="9"/>
        <v/>
      </c>
      <c r="Y36" s="39" t="str">
        <f t="shared" si="10"/>
        <v/>
      </c>
      <c r="Z36" s="39" t="str">
        <f t="shared" si="11"/>
        <v/>
      </c>
      <c r="AA36" s="39" t="str">
        <f t="shared" si="12"/>
        <v/>
      </c>
      <c r="AB36" s="39" t="str">
        <f t="shared" si="13"/>
        <v/>
      </c>
      <c r="AC36" s="37">
        <v>48187</v>
      </c>
      <c r="AD36" s="35">
        <f t="shared" si="14"/>
        <v>2.2318871327039247E-2</v>
      </c>
      <c r="AE36" s="40">
        <v>1.001199</v>
      </c>
      <c r="AF36" s="37">
        <v>69622935588</v>
      </c>
      <c r="AG36" s="35">
        <f t="shared" si="15"/>
        <v>1.1989999999999501E-3</v>
      </c>
      <c r="AH36" s="38">
        <f t="shared" si="16"/>
        <v>1.1989999999999501E-3</v>
      </c>
      <c r="AI36" s="38" t="str">
        <f t="shared" si="17"/>
        <v/>
      </c>
      <c r="AJ36" s="42" t="str">
        <f t="shared" si="18"/>
        <v/>
      </c>
      <c r="AK36" s="41" t="str">
        <f t="shared" si="19"/>
        <v/>
      </c>
      <c r="AL36" s="41" t="str">
        <f t="shared" si="20"/>
        <v/>
      </c>
      <c r="AM36" s="41" t="str">
        <f t="shared" si="21"/>
        <v/>
      </c>
    </row>
    <row r="37" spans="1:39" x14ac:dyDescent="0.2">
      <c r="A37" s="33">
        <v>44454</v>
      </c>
      <c r="B37" s="34">
        <v>35.520000000000003</v>
      </c>
      <c r="C37" s="35">
        <f t="shared" si="0"/>
        <v>-4.7465808527755282E-2</v>
      </c>
      <c r="D37" s="35">
        <f t="array" ref="D37">PRODUCT(1+C37:C43)-1</f>
        <v>0.27357475797777009</v>
      </c>
      <c r="E37" s="35">
        <f t="array" ref="E37">PRODUCT(1+C37:C66)-1</f>
        <v>0.84423676012461191</v>
      </c>
      <c r="F37" s="35">
        <f t="array" ref="F37">PRODUCT(1+C37:C126)-1</f>
        <v>4.7662337662337659</v>
      </c>
      <c r="G37" s="36">
        <f t="shared" si="1"/>
        <v>-0.60383996085981684</v>
      </c>
      <c r="H37" s="36">
        <f t="shared" si="2"/>
        <v>4.5163497167786074E-2</v>
      </c>
      <c r="I37" s="36">
        <f t="shared" si="3"/>
        <v>0.277354362108852</v>
      </c>
      <c r="J37" s="37">
        <v>402099584</v>
      </c>
      <c r="K37" s="37">
        <v>128409000</v>
      </c>
      <c r="L37" s="37">
        <v>-335297</v>
      </c>
      <c r="M37" s="37">
        <v>81954168</v>
      </c>
      <c r="N37" s="37">
        <v>899941504</v>
      </c>
      <c r="O37" s="37">
        <v>-369873</v>
      </c>
      <c r="P37" s="37">
        <v>19200472</v>
      </c>
      <c r="Q37" s="37">
        <f t="shared" si="4"/>
        <v>363484.69076743262</v>
      </c>
      <c r="R37" s="38">
        <v>1.006545</v>
      </c>
      <c r="S37" s="35">
        <f t="shared" si="5"/>
        <v>6.545000000000023E-3</v>
      </c>
      <c r="T37" s="37">
        <v>2584528810</v>
      </c>
      <c r="U37" s="37">
        <f t="shared" si="6"/>
        <v>2567723062.5555739</v>
      </c>
      <c r="V37" s="37">
        <f t="shared" si="7"/>
        <v>12910976.216059208</v>
      </c>
      <c r="W37" s="38">
        <f t="shared" si="8"/>
        <v>6.545000000000023E-3</v>
      </c>
      <c r="X37" s="38" t="str">
        <f t="shared" si="9"/>
        <v/>
      </c>
      <c r="Y37" s="39" t="str">
        <f t="shared" si="10"/>
        <v/>
      </c>
      <c r="Z37" s="39" t="str">
        <f t="shared" si="11"/>
        <v/>
      </c>
      <c r="AA37" s="39" t="str">
        <f t="shared" si="12"/>
        <v/>
      </c>
      <c r="AB37" s="39" t="str">
        <f t="shared" si="13"/>
        <v/>
      </c>
      <c r="AC37" s="37">
        <v>47135</v>
      </c>
      <c r="AD37" s="35">
        <f t="shared" si="14"/>
        <v>4.4195835179441811E-2</v>
      </c>
      <c r="AE37" s="40">
        <v>1.0031699999999999</v>
      </c>
      <c r="AF37" s="37">
        <v>69516780239</v>
      </c>
      <c r="AG37" s="35">
        <f t="shared" si="15"/>
        <v>3.1699999999998951E-3</v>
      </c>
      <c r="AH37" s="38">
        <f t="shared" si="16"/>
        <v>3.1699999999998951E-3</v>
      </c>
      <c r="AI37" s="38" t="str">
        <f t="shared" si="17"/>
        <v/>
      </c>
      <c r="AJ37" s="42" t="str">
        <f t="shared" si="18"/>
        <v/>
      </c>
      <c r="AK37" s="41" t="str">
        <f t="shared" si="19"/>
        <v/>
      </c>
      <c r="AL37" s="41" t="str">
        <f t="shared" si="20"/>
        <v/>
      </c>
      <c r="AM37" s="41" t="str">
        <f t="shared" si="21"/>
        <v/>
      </c>
    </row>
    <row r="38" spans="1:39" x14ac:dyDescent="0.2">
      <c r="A38" s="33">
        <v>44453</v>
      </c>
      <c r="B38" s="34">
        <v>37.29</v>
      </c>
      <c r="C38" s="35">
        <f t="shared" si="0"/>
        <v>-5.451318458417842E-2</v>
      </c>
      <c r="D38" s="35">
        <f t="array" ref="D38">PRODUCT(1+C38:C44)-1</f>
        <v>0.14986123959296971</v>
      </c>
      <c r="E38" s="35">
        <f t="array" ref="E38">PRODUCT(1+C38:C67)-1</f>
        <v>1.1492795389048998</v>
      </c>
      <c r="F38" s="35">
        <f t="array" ref="F38">PRODUCT(1+C38:C127)-1</f>
        <v>4.5907046476761657</v>
      </c>
      <c r="G38" s="36">
        <f t="shared" si="1"/>
        <v>8.8876240860399122E-2</v>
      </c>
      <c r="H38" s="36">
        <f t="shared" si="2"/>
        <v>7.7652690139693975E-2</v>
      </c>
      <c r="I38" s="36">
        <f t="shared" si="3"/>
        <v>0.30391916774472522</v>
      </c>
      <c r="J38" s="37">
        <v>402434880</v>
      </c>
      <c r="K38" s="37">
        <v>129202000</v>
      </c>
      <c r="L38" s="37">
        <v>-323422</v>
      </c>
      <c r="M38" s="37">
        <v>81618872</v>
      </c>
      <c r="N38" s="37">
        <v>900311360</v>
      </c>
      <c r="O38" s="37">
        <v>-354892</v>
      </c>
      <c r="P38" s="37">
        <v>18830598</v>
      </c>
      <c r="Q38" s="37">
        <f t="shared" si="4"/>
        <v>224169.70938334486</v>
      </c>
      <c r="R38" s="38">
        <v>1.0062599999999999</v>
      </c>
      <c r="S38" s="35">
        <f t="shared" si="5"/>
        <v>6.2599999999999323E-3</v>
      </c>
      <c r="T38" s="37">
        <v>2570805210</v>
      </c>
      <c r="U38" s="37">
        <f t="shared" si="6"/>
        <v>2554812086.3395147</v>
      </c>
      <c r="V38" s="37">
        <f t="shared" si="7"/>
        <v>8359288.4629049301</v>
      </c>
      <c r="W38" s="38">
        <f t="shared" si="8"/>
        <v>6.2599999999999323E-3</v>
      </c>
      <c r="X38" s="38" t="str">
        <f t="shared" si="9"/>
        <v/>
      </c>
      <c r="Y38" s="39">
        <f t="shared" si="10"/>
        <v>6.2599999999999323E-3</v>
      </c>
      <c r="Z38" s="39" t="str">
        <f t="shared" si="11"/>
        <v/>
      </c>
      <c r="AA38" s="39" t="str">
        <f t="shared" si="12"/>
        <v/>
      </c>
      <c r="AB38" s="39" t="str">
        <f t="shared" si="13"/>
        <v/>
      </c>
      <c r="AC38" s="37">
        <v>45140</v>
      </c>
      <c r="AD38" s="35">
        <f t="shared" si="14"/>
        <v>-2.2837969477216169E-2</v>
      </c>
      <c r="AE38" s="40">
        <v>1.0024660000000001</v>
      </c>
      <c r="AF38" s="37">
        <v>69396384925</v>
      </c>
      <c r="AG38" s="35">
        <f t="shared" si="15"/>
        <v>2.4660000000000792E-3</v>
      </c>
      <c r="AH38" s="38">
        <f t="shared" si="16"/>
        <v>2.4660000000000792E-3</v>
      </c>
      <c r="AI38" s="38" t="str">
        <f t="shared" si="17"/>
        <v/>
      </c>
      <c r="AJ38" s="35">
        <f t="shared" si="18"/>
        <v>2.4660000000000792E-3</v>
      </c>
      <c r="AK38" s="41" t="str">
        <f t="shared" si="19"/>
        <v/>
      </c>
      <c r="AL38" s="41" t="str">
        <f t="shared" si="20"/>
        <v/>
      </c>
      <c r="AM38" s="41" t="str">
        <f t="shared" si="21"/>
        <v/>
      </c>
    </row>
    <row r="39" spans="1:39" x14ac:dyDescent="0.2">
      <c r="A39" s="33">
        <v>44452</v>
      </c>
      <c r="B39" s="34">
        <v>39.44</v>
      </c>
      <c r="C39" s="35">
        <f t="shared" si="0"/>
        <v>1.0763710917478075E-2</v>
      </c>
      <c r="D39" s="35">
        <f t="array" ref="D39">PRODUCT(1+C39:C45)-1</f>
        <v>0.14551263433052553</v>
      </c>
      <c r="E39" s="35">
        <f t="array" ref="E39">PRODUCT(1+C39:C68)-1</f>
        <v>1.2232243517474646</v>
      </c>
      <c r="F39" s="35">
        <f t="array" ref="F39">PRODUCT(1+C39:C128)-1</f>
        <v>5.3510466988727847</v>
      </c>
      <c r="G39" s="36">
        <f t="shared" si="1"/>
        <v>9.546257437019541E-3</v>
      </c>
      <c r="H39" s="36">
        <f t="shared" si="2"/>
        <v>6.6711042335305587E-2</v>
      </c>
      <c r="I39" s="36">
        <f t="shared" si="3"/>
        <v>0.2971879731201823</v>
      </c>
      <c r="J39" s="37">
        <v>402758304</v>
      </c>
      <c r="K39" s="37">
        <v>119891000</v>
      </c>
      <c r="L39" s="37">
        <v>-153505</v>
      </c>
      <c r="M39" s="37">
        <v>81295448</v>
      </c>
      <c r="N39" s="37">
        <v>900666240</v>
      </c>
      <c r="O39" s="37">
        <v>-184661</v>
      </c>
      <c r="P39" s="37">
        <v>18475706</v>
      </c>
      <c r="Q39" s="37">
        <f t="shared" si="4"/>
        <v>106765.02107958523</v>
      </c>
      <c r="R39" s="38">
        <v>1.0066919999999999</v>
      </c>
      <c r="S39" s="35">
        <f t="shared" si="5"/>
        <v>6.6919999999999202E-3</v>
      </c>
      <c r="T39" s="37">
        <v>2563493660</v>
      </c>
      <c r="U39" s="37">
        <f t="shared" si="6"/>
        <v>2546452797.8766098</v>
      </c>
      <c r="V39" s="37">
        <f t="shared" si="7"/>
        <v>4210812.4313788414</v>
      </c>
      <c r="W39" s="38">
        <f t="shared" si="8"/>
        <v>6.6919999999999202E-3</v>
      </c>
      <c r="X39" s="38" t="str">
        <f t="shared" si="9"/>
        <v/>
      </c>
      <c r="Y39" s="39" t="str">
        <f t="shared" si="10"/>
        <v/>
      </c>
      <c r="Z39" s="39" t="str">
        <f t="shared" si="11"/>
        <v/>
      </c>
      <c r="AA39" s="39" t="str">
        <f t="shared" si="12"/>
        <v/>
      </c>
      <c r="AB39" s="39" t="str">
        <f t="shared" si="13"/>
        <v/>
      </c>
      <c r="AC39" s="37">
        <v>46195</v>
      </c>
      <c r="AD39" s="35">
        <f t="shared" si="14"/>
        <v>2.2103725993450674E-2</v>
      </c>
      <c r="AE39" s="40">
        <v>1.0106740000000001</v>
      </c>
      <c r="AF39" s="37">
        <v>69533002536</v>
      </c>
      <c r="AG39" s="35">
        <f t="shared" si="15"/>
        <v>1.0674000000000072E-2</v>
      </c>
      <c r="AH39" s="38">
        <f t="shared" si="16"/>
        <v>1.0674000000000072E-2</v>
      </c>
      <c r="AI39" s="38" t="str">
        <f t="shared" si="17"/>
        <v/>
      </c>
      <c r="AJ39" s="42" t="str">
        <f t="shared" si="18"/>
        <v/>
      </c>
      <c r="AK39" s="41" t="str">
        <f t="shared" si="19"/>
        <v/>
      </c>
      <c r="AL39" s="41" t="str">
        <f t="shared" si="20"/>
        <v/>
      </c>
      <c r="AM39" s="41" t="str">
        <f t="shared" si="21"/>
        <v/>
      </c>
    </row>
    <row r="40" spans="1:39" x14ac:dyDescent="0.2">
      <c r="A40" s="33">
        <v>44451</v>
      </c>
      <c r="B40" s="34">
        <v>39.020000000000003</v>
      </c>
      <c r="C40" s="35">
        <f t="shared" si="0"/>
        <v>-0.10009225092250917</v>
      </c>
      <c r="D40" s="35">
        <f t="array" ref="D40">PRODUCT(1+C40:C46)-1</f>
        <v>0.24227952881247994</v>
      </c>
      <c r="E40" s="35">
        <f t="array" ref="E40">PRODUCT(1+C40:C69)-1</f>
        <v>1.3506024096385554</v>
      </c>
      <c r="F40" s="35">
        <f t="array" ref="F40">PRODUCT(1+C40:C129)-1</f>
        <v>5.4177631578947389</v>
      </c>
      <c r="G40" s="36">
        <f t="shared" si="1"/>
        <v>7.8024536033586722E-2</v>
      </c>
      <c r="H40" s="36">
        <f t="shared" si="2"/>
        <v>8.8571567879668037E-2</v>
      </c>
      <c r="I40" s="36">
        <f t="shared" si="3"/>
        <v>0.29666230938832489</v>
      </c>
      <c r="J40" s="37">
        <v>402911808</v>
      </c>
      <c r="K40" s="37">
        <v>124479000</v>
      </c>
      <c r="L40" s="37">
        <v>-120597</v>
      </c>
      <c r="M40" s="37">
        <v>81141944</v>
      </c>
      <c r="N40" s="37">
        <v>900850880</v>
      </c>
      <c r="O40" s="37">
        <v>-151696</v>
      </c>
      <c r="P40" s="37">
        <v>18291046</v>
      </c>
      <c r="Q40" s="37">
        <f t="shared" si="4"/>
        <v>740653.40750645148</v>
      </c>
      <c r="R40" s="38">
        <v>1.0072300000000001</v>
      </c>
      <c r="S40" s="35">
        <f t="shared" si="5"/>
        <v>7.2300000000000697E-3</v>
      </c>
      <c r="T40" s="37">
        <v>2560622395</v>
      </c>
      <c r="U40" s="37">
        <f t="shared" si="6"/>
        <v>2542241985.445231</v>
      </c>
      <c r="V40" s="37">
        <f t="shared" si="7"/>
        <v>28900295.960901737</v>
      </c>
      <c r="W40" s="38">
        <f t="shared" si="8"/>
        <v>7.2300000000000697E-3</v>
      </c>
      <c r="X40" s="38" t="str">
        <f t="shared" si="9"/>
        <v/>
      </c>
      <c r="Y40" s="39" t="str">
        <f t="shared" si="10"/>
        <v/>
      </c>
      <c r="Z40" s="39" t="str">
        <f t="shared" si="11"/>
        <v/>
      </c>
      <c r="AA40" s="39" t="str">
        <f t="shared" si="12"/>
        <v/>
      </c>
      <c r="AB40" s="39" t="str">
        <f t="shared" si="13"/>
        <v/>
      </c>
      <c r="AC40" s="37">
        <v>45196</v>
      </c>
      <c r="AD40" s="35">
        <f t="shared" si="14"/>
        <v>8.7717340356672224E-3</v>
      </c>
      <c r="AE40" s="40">
        <v>1.0023839999999999</v>
      </c>
      <c r="AF40" s="37">
        <v>69480907311</v>
      </c>
      <c r="AG40" s="35">
        <f t="shared" si="15"/>
        <v>2.3839999999999417E-3</v>
      </c>
      <c r="AH40" s="38">
        <f t="shared" si="16"/>
        <v>2.3839999999999417E-3</v>
      </c>
      <c r="AI40" s="38" t="str">
        <f t="shared" si="17"/>
        <v/>
      </c>
      <c r="AJ40" s="42" t="str">
        <f t="shared" si="18"/>
        <v/>
      </c>
      <c r="AK40" s="41" t="str">
        <f t="shared" si="19"/>
        <v/>
      </c>
      <c r="AL40" s="41" t="str">
        <f t="shared" si="20"/>
        <v/>
      </c>
      <c r="AM40" s="41" t="str">
        <f t="shared" si="21"/>
        <v/>
      </c>
    </row>
    <row r="41" spans="1:39" x14ac:dyDescent="0.2">
      <c r="A41" s="33">
        <v>44450</v>
      </c>
      <c r="B41" s="34">
        <v>43.36</v>
      </c>
      <c r="C41" s="35">
        <f t="shared" si="0"/>
        <v>0.42350623768877216</v>
      </c>
      <c r="D41" s="35">
        <f t="array" ref="D41">PRODUCT(1+C41:C47)-1</f>
        <v>0.3691190401010418</v>
      </c>
      <c r="E41" s="35">
        <f t="array" ref="E41">PRODUCT(1+C41:C70)-1</f>
        <v>1.5327102803738319</v>
      </c>
      <c r="F41" s="35">
        <f t="array" ref="F41">PRODUCT(1+C41:C130)-1</f>
        <v>6.8979963570127412</v>
      </c>
      <c r="G41" s="36">
        <f t="shared" si="1"/>
        <v>0.13122672365167087</v>
      </c>
      <c r="H41" s="36">
        <f t="shared" si="2"/>
        <v>0.11473717199486022</v>
      </c>
      <c r="I41" s="36">
        <f t="shared" si="3"/>
        <v>0.31632465621973427</v>
      </c>
      <c r="J41" s="37">
        <v>403032416</v>
      </c>
      <c r="K41" s="37">
        <v>131253000</v>
      </c>
      <c r="L41" s="37">
        <v>-535233</v>
      </c>
      <c r="M41" s="37">
        <v>81021344</v>
      </c>
      <c r="N41" s="37">
        <v>901002560</v>
      </c>
      <c r="O41" s="37">
        <v>-562570</v>
      </c>
      <c r="P41" s="37">
        <v>18139350</v>
      </c>
      <c r="Q41" s="37">
        <f t="shared" si="4"/>
        <v>840211.42149027647</v>
      </c>
      <c r="R41" s="38">
        <v>1.006165</v>
      </c>
      <c r="S41" s="35">
        <f t="shared" si="5"/>
        <v>6.1649999999999761E-3</v>
      </c>
      <c r="T41" s="37">
        <v>2528836441</v>
      </c>
      <c r="U41" s="37">
        <f t="shared" si="6"/>
        <v>2513341689.4843292</v>
      </c>
      <c r="V41" s="37">
        <f t="shared" si="7"/>
        <v>36431567.235818386</v>
      </c>
      <c r="W41" s="38">
        <f t="shared" si="8"/>
        <v>6.1649999999999761E-3</v>
      </c>
      <c r="X41" s="38" t="str">
        <f t="shared" si="9"/>
        <v/>
      </c>
      <c r="Y41" s="39">
        <f t="shared" si="10"/>
        <v>6.1649999999999761E-3</v>
      </c>
      <c r="Z41" s="39" t="str">
        <f t="shared" si="11"/>
        <v/>
      </c>
      <c r="AA41" s="39" t="str">
        <f t="shared" si="12"/>
        <v/>
      </c>
      <c r="AB41" s="39" t="str">
        <f t="shared" si="13"/>
        <v/>
      </c>
      <c r="AC41" s="37">
        <v>44803</v>
      </c>
      <c r="AD41" s="35">
        <f t="shared" si="14"/>
        <v>-3.6888153227713438E-2</v>
      </c>
      <c r="AE41" s="40">
        <v>0.99898399999999998</v>
      </c>
      <c r="AF41" s="37">
        <v>70052465366</v>
      </c>
      <c r="AG41" s="35">
        <f t="shared" si="15"/>
        <v>-1.0160000000000169E-3</v>
      </c>
      <c r="AH41" s="38" t="str">
        <f t="shared" si="16"/>
        <v/>
      </c>
      <c r="AI41" s="38">
        <f t="shared" si="17"/>
        <v>-1.0160000000000169E-3</v>
      </c>
      <c r="AJ41" s="35">
        <f t="shared" si="18"/>
        <v>-1.0160000000000169E-3</v>
      </c>
      <c r="AK41" s="41" t="str">
        <f t="shared" si="19"/>
        <v/>
      </c>
      <c r="AL41" s="41" t="str">
        <f t="shared" si="20"/>
        <v/>
      </c>
      <c r="AM41" s="41" t="str">
        <f t="shared" si="21"/>
        <v/>
      </c>
    </row>
    <row r="42" spans="1:39" x14ac:dyDescent="0.2">
      <c r="A42" s="33">
        <v>44449</v>
      </c>
      <c r="B42" s="34">
        <v>30.46</v>
      </c>
      <c r="C42" s="35">
        <f t="shared" si="0"/>
        <v>3.640694113644094E-2</v>
      </c>
      <c r="D42" s="35">
        <f t="array" ref="D42">PRODUCT(1+C42:C48)-1</f>
        <v>-7.6689906032131105E-2</v>
      </c>
      <c r="E42" s="35">
        <f t="array" ref="E42">PRODUCT(1+C42:C71)-1</f>
        <v>0.82613908872901742</v>
      </c>
      <c r="F42" s="35">
        <f t="array" ref="F42">PRODUCT(1+C42:C131)-1</f>
        <v>4.5181159420289845</v>
      </c>
      <c r="G42" s="36">
        <f t="shared" si="1"/>
        <v>0.69232277104459128</v>
      </c>
      <c r="H42" s="36">
        <f t="shared" si="2"/>
        <v>0.33080081352800422</v>
      </c>
      <c r="I42" s="36">
        <f t="shared" si="3"/>
        <v>0.42476903593693405</v>
      </c>
      <c r="J42" s="37">
        <v>403567648</v>
      </c>
      <c r="K42" s="37">
        <v>124347000</v>
      </c>
      <c r="L42" s="37">
        <v>-1043715</v>
      </c>
      <c r="M42" s="37">
        <v>80486112</v>
      </c>
      <c r="N42" s="37">
        <v>901565120</v>
      </c>
      <c r="O42" s="37">
        <v>-1078437</v>
      </c>
      <c r="P42" s="37">
        <v>17576780</v>
      </c>
      <c r="Q42" s="37">
        <f t="shared" si="4"/>
        <v>537045.49212017423</v>
      </c>
      <c r="R42" s="38">
        <v>1.0021389999999999</v>
      </c>
      <c r="S42" s="35">
        <f t="shared" si="5"/>
        <v>2.138999999999891E-3</v>
      </c>
      <c r="T42" s="37">
        <v>2482208233</v>
      </c>
      <c r="U42" s="37">
        <f t="shared" si="6"/>
        <v>2476910122.2485108</v>
      </c>
      <c r="V42" s="37">
        <f t="shared" si="7"/>
        <v>16358405.689980507</v>
      </c>
      <c r="W42" s="38">
        <f t="shared" si="8"/>
        <v>2.138999999999891E-3</v>
      </c>
      <c r="X42" s="38" t="str">
        <f t="shared" si="9"/>
        <v/>
      </c>
      <c r="Y42" s="39" t="str">
        <f t="shared" si="10"/>
        <v/>
      </c>
      <c r="Z42" s="39" t="str">
        <f t="shared" si="11"/>
        <v/>
      </c>
      <c r="AA42" s="39" t="str">
        <f t="shared" si="12"/>
        <v/>
      </c>
      <c r="AB42" s="39" t="str">
        <f t="shared" si="13"/>
        <v/>
      </c>
      <c r="AC42" s="37">
        <v>46519</v>
      </c>
      <c r="AD42" s="35">
        <f t="shared" si="14"/>
        <v>9.4173809265487574E-3</v>
      </c>
      <c r="AE42" s="40">
        <v>1.00376</v>
      </c>
      <c r="AF42" s="37">
        <v>69259977035</v>
      </c>
      <c r="AG42" s="35">
        <f t="shared" si="15"/>
        <v>3.7599999999999856E-3</v>
      </c>
      <c r="AH42" s="38">
        <f t="shared" si="16"/>
        <v>3.7599999999999856E-3</v>
      </c>
      <c r="AI42" s="38" t="str">
        <f t="shared" si="17"/>
        <v/>
      </c>
      <c r="AJ42" s="42" t="str">
        <f t="shared" si="18"/>
        <v/>
      </c>
      <c r="AK42" s="41" t="str">
        <f t="shared" si="19"/>
        <v/>
      </c>
      <c r="AL42" s="41" t="str">
        <f t="shared" si="20"/>
        <v/>
      </c>
      <c r="AM42" s="41" t="str">
        <f t="shared" si="21"/>
        <v/>
      </c>
    </row>
    <row r="43" spans="1:39" x14ac:dyDescent="0.2">
      <c r="A43" s="33">
        <v>44448</v>
      </c>
      <c r="B43" s="34">
        <v>29.39</v>
      </c>
      <c r="C43" s="35">
        <f t="shared" si="0"/>
        <v>5.3782717820007209E-2</v>
      </c>
      <c r="D43" s="35">
        <f t="array" ref="D43">PRODUCT(1+C43:C49)-1</f>
        <v>-6.9052898321190992E-2</v>
      </c>
      <c r="E43" s="35">
        <f t="array" ref="E43">PRODUCT(1+C43:C72)-1</f>
        <v>1.1053008595988545</v>
      </c>
      <c r="F43" s="35">
        <f t="array" ref="F43">PRODUCT(1+C43:C132)-1</f>
        <v>3.8578512396694213</v>
      </c>
      <c r="G43" s="36">
        <f t="shared" si="1"/>
        <v>0.69266608084620829</v>
      </c>
      <c r="H43" s="36">
        <f t="shared" si="2"/>
        <v>0.28001830252162468</v>
      </c>
      <c r="I43" s="36">
        <f t="shared" si="3"/>
        <v>0.41694000051891772</v>
      </c>
      <c r="J43" s="37">
        <v>404611360</v>
      </c>
      <c r="K43" s="37">
        <v>123727000</v>
      </c>
      <c r="L43" s="37">
        <v>4504894</v>
      </c>
      <c r="M43" s="37">
        <v>79442400</v>
      </c>
      <c r="N43" s="37">
        <v>902643584</v>
      </c>
      <c r="O43" s="37">
        <v>-526292</v>
      </c>
      <c r="P43" s="37">
        <v>16498343</v>
      </c>
      <c r="Q43" s="37">
        <f t="shared" si="4"/>
        <v>161402.05351043292</v>
      </c>
      <c r="R43" s="38">
        <v>1.0008980000000001</v>
      </c>
      <c r="S43" s="35">
        <f t="shared" si="5"/>
        <v>8.9800000000006541E-4</v>
      </c>
      <c r="T43" s="37">
        <v>2462761292</v>
      </c>
      <c r="U43" s="37">
        <f t="shared" si="6"/>
        <v>2460551716.5585303</v>
      </c>
      <c r="V43" s="37">
        <f t="shared" si="7"/>
        <v>4743606.3526716232</v>
      </c>
      <c r="W43" s="38">
        <f t="shared" si="8"/>
        <v>8.9800000000006541E-4</v>
      </c>
      <c r="X43" s="38" t="str">
        <f t="shared" si="9"/>
        <v/>
      </c>
      <c r="Y43" s="39">
        <f t="shared" si="10"/>
        <v>8.9800000000006541E-4</v>
      </c>
      <c r="Z43" s="39" t="str">
        <f t="shared" si="11"/>
        <v/>
      </c>
      <c r="AA43" s="39" t="str">
        <f t="shared" si="12"/>
        <v/>
      </c>
      <c r="AB43" s="39" t="str">
        <f t="shared" si="13"/>
        <v/>
      </c>
      <c r="AC43" s="37">
        <v>46085</v>
      </c>
      <c r="AD43" s="35">
        <f t="shared" si="14"/>
        <v>-1.9363762102351356E-2</v>
      </c>
      <c r="AE43" s="40">
        <v>1.003511</v>
      </c>
      <c r="AF43" s="37">
        <v>69151319363</v>
      </c>
      <c r="AG43" s="35">
        <f t="shared" si="15"/>
        <v>3.5110000000000419E-3</v>
      </c>
      <c r="AH43" s="38">
        <f t="shared" si="16"/>
        <v>3.5110000000000419E-3</v>
      </c>
      <c r="AI43" s="38" t="str">
        <f t="shared" si="17"/>
        <v/>
      </c>
      <c r="AJ43" s="35">
        <f t="shared" si="18"/>
        <v>3.5110000000000419E-3</v>
      </c>
      <c r="AK43" s="41" t="str">
        <f t="shared" si="19"/>
        <v/>
      </c>
      <c r="AL43" s="41" t="str">
        <f t="shared" si="20"/>
        <v/>
      </c>
      <c r="AM43" s="41" t="str">
        <f t="shared" si="21"/>
        <v/>
      </c>
    </row>
    <row r="44" spans="1:39" x14ac:dyDescent="0.2">
      <c r="A44" s="33">
        <v>44447</v>
      </c>
      <c r="B44" s="34">
        <v>27.89</v>
      </c>
      <c r="C44" s="35">
        <f t="shared" si="0"/>
        <v>-0.13999383287079858</v>
      </c>
      <c r="D44" s="35">
        <f t="array" ref="D44">PRODUCT(1+C44:C50)-1</f>
        <v>-0.12102111566341012</v>
      </c>
      <c r="E44" s="35">
        <f t="array" ref="E44">PRODUCT(1+C44:C73)-1</f>
        <v>1.0705270972531555</v>
      </c>
      <c r="F44" s="35">
        <f t="array" ref="F44">PRODUCT(1+C44:C133)-1</f>
        <v>3.6560934891485779</v>
      </c>
      <c r="G44" s="36">
        <f t="shared" si="1"/>
        <v>0.76570954374458622</v>
      </c>
      <c r="H44" s="36">
        <f t="shared" si="2"/>
        <v>0.27969209285656782</v>
      </c>
      <c r="I44" s="36">
        <f t="shared" si="3"/>
        <v>0.42112395848527046</v>
      </c>
      <c r="J44" s="37">
        <v>400106464</v>
      </c>
      <c r="K44" s="37">
        <v>118896000</v>
      </c>
      <c r="L44" s="37">
        <v>-113221</v>
      </c>
      <c r="M44" s="37">
        <v>83947296</v>
      </c>
      <c r="N44" s="37">
        <v>903169856</v>
      </c>
      <c r="O44" s="37">
        <v>-144531</v>
      </c>
      <c r="P44" s="37">
        <v>15972052</v>
      </c>
      <c r="Q44" s="37">
        <f t="shared" si="4"/>
        <v>304835.23035839322</v>
      </c>
      <c r="R44" s="38">
        <v>1.003649</v>
      </c>
      <c r="S44" s="35">
        <f t="shared" si="5"/>
        <v>3.6490000000000133E-3</v>
      </c>
      <c r="T44" s="37">
        <v>2464769354</v>
      </c>
      <c r="U44" s="37">
        <f t="shared" si="6"/>
        <v>2455808110.2058587</v>
      </c>
      <c r="V44" s="37">
        <f t="shared" si="7"/>
        <v>8501854.5746955872</v>
      </c>
      <c r="W44" s="38">
        <f t="shared" si="8"/>
        <v>3.6490000000000133E-3</v>
      </c>
      <c r="X44" s="38" t="str">
        <f t="shared" si="9"/>
        <v/>
      </c>
      <c r="Y44" s="39">
        <f t="shared" si="10"/>
        <v>3.6490000000000133E-3</v>
      </c>
      <c r="Z44" s="39">
        <f t="shared" si="11"/>
        <v>3.6490000000000133E-3</v>
      </c>
      <c r="AA44" s="39">
        <f t="shared" si="12"/>
        <v>3.6490000000000133E-3</v>
      </c>
      <c r="AB44" s="39">
        <f t="shared" si="13"/>
        <v>3.6490000000000133E-3</v>
      </c>
      <c r="AC44" s="37">
        <v>46995</v>
      </c>
      <c r="AD44" s="35">
        <f t="shared" si="14"/>
        <v>-0.10893060295790669</v>
      </c>
      <c r="AE44" s="40">
        <v>1.0015309999999999</v>
      </c>
      <c r="AF44" s="37">
        <v>69442556613</v>
      </c>
      <c r="AG44" s="35">
        <f t="shared" si="15"/>
        <v>1.5309999999999491E-3</v>
      </c>
      <c r="AH44" s="38">
        <f t="shared" si="16"/>
        <v>1.5309999999999491E-3</v>
      </c>
      <c r="AI44" s="38" t="str">
        <f t="shared" si="17"/>
        <v/>
      </c>
      <c r="AJ44" s="35">
        <f t="shared" si="18"/>
        <v>1.5309999999999491E-3</v>
      </c>
      <c r="AK44" s="43">
        <f t="shared" si="19"/>
        <v>1.5309999999999491E-3</v>
      </c>
      <c r="AL44" s="43">
        <f t="shared" si="20"/>
        <v>1.5309999999999491E-3</v>
      </c>
      <c r="AM44" s="43">
        <f t="shared" si="21"/>
        <v>1.5309999999999491E-3</v>
      </c>
    </row>
    <row r="45" spans="1:39" x14ac:dyDescent="0.2">
      <c r="A45" s="33">
        <v>44446</v>
      </c>
      <c r="B45" s="34">
        <v>32.43</v>
      </c>
      <c r="C45" s="35">
        <f t="shared" si="0"/>
        <v>-5.808887598024981E-2</v>
      </c>
      <c r="D45" s="35">
        <f t="array" ref="D45">PRODUCT(1+C45:C51)-1</f>
        <v>-2.7877697841726556E-2</v>
      </c>
      <c r="E45" s="35">
        <f t="array" ref="E45">PRODUCT(1+C45:C74)-1</f>
        <v>1.2197125256673518</v>
      </c>
      <c r="F45" s="35">
        <f t="array" ref="F45">PRODUCT(1+C45:C134)-1</f>
        <v>4.7704626334519569</v>
      </c>
      <c r="G45" s="36">
        <f t="shared" si="1"/>
        <v>0.46823575643139814</v>
      </c>
      <c r="H45" s="36">
        <f t="shared" si="2"/>
        <v>0.12880247463220817</v>
      </c>
      <c r="I45" s="36">
        <f t="shared" si="3"/>
        <v>0.37876467949107012</v>
      </c>
      <c r="J45" s="37">
        <v>400219680</v>
      </c>
      <c r="K45" s="37">
        <v>118419000</v>
      </c>
      <c r="L45" s="37">
        <v>-265515</v>
      </c>
      <c r="M45" s="37">
        <v>83834072</v>
      </c>
      <c r="N45" s="37">
        <v>903314368</v>
      </c>
      <c r="O45" s="37">
        <v>-295308</v>
      </c>
      <c r="P45" s="37">
        <v>15827521</v>
      </c>
      <c r="Q45" s="37">
        <f t="shared" si="4"/>
        <v>152913.28103398968</v>
      </c>
      <c r="R45" s="38">
        <v>1.0044550000000001</v>
      </c>
      <c r="S45" s="35">
        <f t="shared" si="5"/>
        <v>4.4550000000000978E-3</v>
      </c>
      <c r="T45" s="37">
        <v>2458209005</v>
      </c>
      <c r="U45" s="37">
        <f t="shared" si="6"/>
        <v>2447306255.6311631</v>
      </c>
      <c r="V45" s="37">
        <f t="shared" si="7"/>
        <v>4958977.7039322853</v>
      </c>
      <c r="W45" s="38">
        <f t="shared" si="8"/>
        <v>4.4550000000000978E-3</v>
      </c>
      <c r="X45" s="38" t="str">
        <f t="shared" si="9"/>
        <v/>
      </c>
      <c r="Y45" s="39" t="str">
        <f t="shared" si="10"/>
        <v/>
      </c>
      <c r="Z45" s="39" t="str">
        <f t="shared" si="11"/>
        <v/>
      </c>
      <c r="AA45" s="39" t="str">
        <f t="shared" si="12"/>
        <v/>
      </c>
      <c r="AB45" s="39" t="str">
        <f t="shared" si="13"/>
        <v/>
      </c>
      <c r="AC45" s="37">
        <v>52740</v>
      </c>
      <c r="AD45" s="35">
        <f t="shared" si="14"/>
        <v>2.0194986072423315E-2</v>
      </c>
      <c r="AE45" s="40">
        <v>0.99997100000000005</v>
      </c>
      <c r="AF45" s="37">
        <v>69440355785</v>
      </c>
      <c r="AG45" s="35">
        <f t="shared" si="15"/>
        <v>-2.8999999999945736E-5</v>
      </c>
      <c r="AH45" s="38" t="str">
        <f t="shared" si="16"/>
        <v/>
      </c>
      <c r="AI45" s="38">
        <f t="shared" si="17"/>
        <v>-2.8999999999945736E-5</v>
      </c>
      <c r="AJ45" s="42" t="str">
        <f t="shared" si="18"/>
        <v/>
      </c>
      <c r="AK45" s="41" t="str">
        <f t="shared" si="19"/>
        <v/>
      </c>
      <c r="AL45" s="41" t="str">
        <f t="shared" si="20"/>
        <v/>
      </c>
      <c r="AM45" s="41" t="str">
        <f t="shared" si="21"/>
        <v/>
      </c>
    </row>
    <row r="46" spans="1:39" x14ac:dyDescent="0.2">
      <c r="A46" s="33">
        <v>44445</v>
      </c>
      <c r="B46" s="34">
        <v>34.43</v>
      </c>
      <c r="C46" s="35">
        <f t="shared" si="0"/>
        <v>9.6147723654886885E-2</v>
      </c>
      <c r="D46" s="35">
        <f t="array" ref="D46">PRODUCT(1+C46:C52)-1</f>
        <v>3.1455961653684694E-2</v>
      </c>
      <c r="E46" s="35">
        <f t="array" ref="E46">PRODUCT(1+C46:C75)-1</f>
        <v>1.3695801789401241</v>
      </c>
      <c r="F46" s="35">
        <f t="array" ref="F46">PRODUCT(1+C46:C135)-1</f>
        <v>5.2260397830018039</v>
      </c>
      <c r="G46" s="36">
        <f t="shared" si="1"/>
        <v>0.3622219978294457</v>
      </c>
      <c r="H46" s="36">
        <f t="shared" si="2"/>
        <v>0.13178215062216286</v>
      </c>
      <c r="I46" s="36">
        <f t="shared" si="3"/>
        <v>0.38607722844649356</v>
      </c>
      <c r="J46" s="37">
        <v>400485184</v>
      </c>
      <c r="K46" s="37">
        <v>120642000</v>
      </c>
      <c r="L46" s="37">
        <v>-90768</v>
      </c>
      <c r="M46" s="37">
        <v>83568560</v>
      </c>
      <c r="N46" s="37">
        <v>903609664</v>
      </c>
      <c r="O46" s="37">
        <v>-122099</v>
      </c>
      <c r="P46" s="37">
        <v>15532213</v>
      </c>
      <c r="Q46" s="37">
        <f t="shared" si="4"/>
        <v>-9571.8478034687287</v>
      </c>
      <c r="R46" s="38">
        <v>1.0010570000000001</v>
      </c>
      <c r="S46" s="35">
        <f t="shared" si="5"/>
        <v>1.0570000000000856E-3</v>
      </c>
      <c r="T46" s="37">
        <v>2444928839</v>
      </c>
      <c r="U46" s="37">
        <f t="shared" si="6"/>
        <v>2442347277.9272308</v>
      </c>
      <c r="V46" s="37">
        <f t="shared" si="7"/>
        <v>-329558.71987342834</v>
      </c>
      <c r="W46" s="38">
        <f t="shared" si="8"/>
        <v>1.0570000000000856E-3</v>
      </c>
      <c r="X46" s="38" t="str">
        <f t="shared" si="9"/>
        <v/>
      </c>
      <c r="Y46" s="39" t="str">
        <f t="shared" si="10"/>
        <v/>
      </c>
      <c r="Z46" s="39" t="str">
        <f t="shared" si="11"/>
        <v/>
      </c>
      <c r="AA46" s="39" t="str">
        <f t="shared" si="12"/>
        <v/>
      </c>
      <c r="AB46" s="39" t="str">
        <f t="shared" si="13"/>
        <v/>
      </c>
      <c r="AC46" s="37">
        <v>51696</v>
      </c>
      <c r="AD46" s="35">
        <f t="shared" si="14"/>
        <v>3.3651250674824551E-2</v>
      </c>
      <c r="AE46" s="40">
        <v>1.000429</v>
      </c>
      <c r="AF46" s="37">
        <v>68079879671</v>
      </c>
      <c r="AG46" s="35">
        <f t="shared" si="15"/>
        <v>4.290000000000127E-4</v>
      </c>
      <c r="AH46" s="38">
        <f t="shared" si="16"/>
        <v>4.290000000000127E-4</v>
      </c>
      <c r="AI46" s="38" t="str">
        <f t="shared" si="17"/>
        <v/>
      </c>
      <c r="AJ46" s="42" t="str">
        <f t="shared" si="18"/>
        <v/>
      </c>
      <c r="AK46" s="41" t="str">
        <f t="shared" si="19"/>
        <v/>
      </c>
      <c r="AL46" s="41" t="str">
        <f t="shared" si="20"/>
        <v/>
      </c>
      <c r="AM46" s="41" t="str">
        <f t="shared" si="21"/>
        <v/>
      </c>
    </row>
    <row r="47" spans="1:39" x14ac:dyDescent="0.2">
      <c r="A47" s="33">
        <v>44444</v>
      </c>
      <c r="B47" s="34">
        <v>31.41</v>
      </c>
      <c r="C47" s="35">
        <f t="shared" si="0"/>
        <v>-8.2096621408273007E-3</v>
      </c>
      <c r="D47" s="35">
        <f t="array" ref="D47">PRODUCT(1+C47:C53)-1</f>
        <v>-0.10051546391752575</v>
      </c>
      <c r="E47" s="35">
        <f t="array" ref="E47">PRODUCT(1+C47:C76)-1</f>
        <v>1.1572802197802208</v>
      </c>
      <c r="F47" s="35">
        <f t="array" ref="F47">PRODUCT(1+C47:C136)-1</f>
        <v>4.033653846153844</v>
      </c>
      <c r="G47" s="36">
        <f t="shared" si="1"/>
        <v>-3.3853040988135337E-3</v>
      </c>
      <c r="H47" s="36">
        <f t="shared" si="2"/>
        <v>8.7982128788031314E-2</v>
      </c>
      <c r="I47" s="36">
        <f t="shared" si="3"/>
        <v>0.4037948794957385</v>
      </c>
      <c r="J47" s="37">
        <v>400575936</v>
      </c>
      <c r="K47" s="37">
        <v>120500000</v>
      </c>
      <c r="L47" s="37">
        <v>-176876</v>
      </c>
      <c r="M47" s="37">
        <v>83477792</v>
      </c>
      <c r="N47" s="37">
        <v>903731776</v>
      </c>
      <c r="O47" s="37">
        <v>-208223</v>
      </c>
      <c r="P47" s="37">
        <v>15410114</v>
      </c>
      <c r="Q47" s="37">
        <f t="shared" si="4"/>
        <v>488794.73782144359</v>
      </c>
      <c r="R47" s="38">
        <v>1.000723</v>
      </c>
      <c r="S47" s="35">
        <f t="shared" si="5"/>
        <v>7.2300000000002917E-4</v>
      </c>
      <c r="T47" s="37">
        <v>2444442892</v>
      </c>
      <c r="U47" s="37">
        <f t="shared" si="6"/>
        <v>2442676836.6471043</v>
      </c>
      <c r="V47" s="37">
        <f t="shared" si="7"/>
        <v>15353042.714971542</v>
      </c>
      <c r="W47" s="38">
        <f t="shared" si="8"/>
        <v>7.2300000000002917E-4</v>
      </c>
      <c r="X47" s="38" t="str">
        <f t="shared" si="9"/>
        <v/>
      </c>
      <c r="Y47" s="39" t="str">
        <f t="shared" si="10"/>
        <v/>
      </c>
      <c r="Z47" s="39" t="str">
        <f t="shared" si="11"/>
        <v/>
      </c>
      <c r="AA47" s="39" t="str">
        <f t="shared" si="12"/>
        <v/>
      </c>
      <c r="AB47" s="39" t="str">
        <f t="shared" si="13"/>
        <v/>
      </c>
      <c r="AC47" s="37">
        <v>50013</v>
      </c>
      <c r="AD47" s="35">
        <f t="shared" si="14"/>
        <v>1.5620306398318462E-3</v>
      </c>
      <c r="AE47" s="40">
        <v>0.99710200000000004</v>
      </c>
      <c r="AF47" s="37">
        <v>67905439809</v>
      </c>
      <c r="AG47" s="35">
        <f t="shared" si="15"/>
        <v>-2.8979999999999562E-3</v>
      </c>
      <c r="AH47" s="38" t="str">
        <f t="shared" si="16"/>
        <v/>
      </c>
      <c r="AI47" s="38">
        <f t="shared" si="17"/>
        <v>-2.8979999999999562E-3</v>
      </c>
      <c r="AJ47" s="42" t="str">
        <f t="shared" si="18"/>
        <v/>
      </c>
      <c r="AK47" s="41" t="str">
        <f t="shared" si="19"/>
        <v/>
      </c>
      <c r="AL47" s="41" t="str">
        <f t="shared" si="20"/>
        <v/>
      </c>
      <c r="AM47" s="41" t="str">
        <f t="shared" si="21"/>
        <v/>
      </c>
    </row>
    <row r="48" spans="1:39" x14ac:dyDescent="0.2">
      <c r="A48" s="33">
        <v>44443</v>
      </c>
      <c r="B48" s="34">
        <v>31.67</v>
      </c>
      <c r="C48" s="35">
        <f t="shared" si="0"/>
        <v>-4.0012124886329214E-2</v>
      </c>
      <c r="D48" s="35">
        <f t="array" ref="D48">PRODUCT(1+C48:C54)-1</f>
        <v>-2.9718137254902022E-2</v>
      </c>
      <c r="E48" s="35">
        <f t="array" ref="E48">PRODUCT(1+C48:C77)-1</f>
        <v>1.1766323024054977</v>
      </c>
      <c r="F48" s="35">
        <f t="array" ref="F48">PRODUCT(1+C48:C137)-1</f>
        <v>4.2347107438016502</v>
      </c>
      <c r="G48" s="36">
        <f t="shared" si="1"/>
        <v>-8.4210701949233496E-2</v>
      </c>
      <c r="H48" s="36">
        <f t="shared" si="2"/>
        <v>7.6944282646342288E-2</v>
      </c>
      <c r="I48" s="36">
        <f t="shared" si="3"/>
        <v>0.40388786893419076</v>
      </c>
      <c r="J48" s="37">
        <v>400752800</v>
      </c>
      <c r="K48" s="37">
        <v>120647000</v>
      </c>
      <c r="L48" s="37">
        <v>-38031</v>
      </c>
      <c r="M48" s="37">
        <v>83300912</v>
      </c>
      <c r="N48" s="37">
        <v>903939968</v>
      </c>
      <c r="O48" s="37">
        <v>-77478</v>
      </c>
      <c r="P48" s="37">
        <v>15201891</v>
      </c>
      <c r="Q48" s="37">
        <f t="shared" si="4"/>
        <v>44754.32146844481</v>
      </c>
      <c r="R48" s="38">
        <v>0.99992300000000001</v>
      </c>
      <c r="S48" s="35">
        <f t="shared" si="5"/>
        <v>-7.699999999999374E-5</v>
      </c>
      <c r="T48" s="37">
        <v>2427136890</v>
      </c>
      <c r="U48" s="37">
        <f t="shared" si="6"/>
        <v>2427323793.9321327</v>
      </c>
      <c r="V48" s="37">
        <f t="shared" si="7"/>
        <v>1417369.3609056473</v>
      </c>
      <c r="W48" s="38" t="str">
        <f t="shared" si="8"/>
        <v/>
      </c>
      <c r="X48" s="38">
        <f t="shared" si="9"/>
        <v>-7.699999999999374E-5</v>
      </c>
      <c r="Y48" s="39" t="str">
        <f t="shared" si="10"/>
        <v/>
      </c>
      <c r="Z48" s="39" t="str">
        <f t="shared" si="11"/>
        <v/>
      </c>
      <c r="AA48" s="39" t="str">
        <f t="shared" si="12"/>
        <v/>
      </c>
      <c r="AB48" s="39" t="str">
        <f t="shared" si="13"/>
        <v/>
      </c>
      <c r="AC48" s="37">
        <v>49935</v>
      </c>
      <c r="AD48" s="35">
        <f t="shared" si="14"/>
        <v>1.2079693548713966E-2</v>
      </c>
      <c r="AE48" s="40">
        <v>0.998865</v>
      </c>
      <c r="AF48" s="37">
        <v>67199682877</v>
      </c>
      <c r="AG48" s="35">
        <f t="shared" si="15"/>
        <v>-1.1349999999999971E-3</v>
      </c>
      <c r="AH48" s="38" t="str">
        <f t="shared" si="16"/>
        <v/>
      </c>
      <c r="AI48" s="38">
        <f t="shared" si="17"/>
        <v>-1.1349999999999971E-3</v>
      </c>
      <c r="AJ48" s="42" t="str">
        <f t="shared" si="18"/>
        <v/>
      </c>
      <c r="AK48" s="41" t="str">
        <f t="shared" si="19"/>
        <v/>
      </c>
      <c r="AL48" s="41" t="str">
        <f t="shared" si="20"/>
        <v/>
      </c>
      <c r="AM48" s="41" t="str">
        <f t="shared" si="21"/>
        <v/>
      </c>
    </row>
    <row r="49" spans="1:39" x14ac:dyDescent="0.2">
      <c r="A49" s="33">
        <v>44442</v>
      </c>
      <c r="B49" s="34">
        <v>32.99</v>
      </c>
      <c r="C49" s="35">
        <f t="shared" si="0"/>
        <v>4.4979410833069444E-2</v>
      </c>
      <c r="D49" s="35">
        <f t="array" ref="D49">PRODUCT(1+C49:C55)-1</f>
        <v>0.20577485380117011</v>
      </c>
      <c r="E49" s="35">
        <f t="array" ref="E49">PRODUCT(1+C49:C78)-1</f>
        <v>1.2626886145404677</v>
      </c>
      <c r="F49" s="35">
        <f t="array" ref="F49">PRODUCT(1+C49:C138)-1</f>
        <v>4.1466458658346346</v>
      </c>
      <c r="G49" s="36">
        <f t="shared" si="1"/>
        <v>0.49174860855925639</v>
      </c>
      <c r="H49" s="36">
        <f t="shared" si="2"/>
        <v>6.8021771816951057E-2</v>
      </c>
      <c r="I49" s="36">
        <f t="shared" si="3"/>
        <v>0.41445317250271102</v>
      </c>
      <c r="J49" s="37">
        <v>400790816</v>
      </c>
      <c r="K49" s="37">
        <v>120825000</v>
      </c>
      <c r="L49" s="37">
        <v>-184813</v>
      </c>
      <c r="M49" s="37">
        <v>83262880</v>
      </c>
      <c r="N49" s="37">
        <v>904017472</v>
      </c>
      <c r="O49" s="37">
        <v>-208423</v>
      </c>
      <c r="P49" s="37">
        <v>15124413</v>
      </c>
      <c r="Q49" s="37">
        <f t="shared" si="4"/>
        <v>476179.25738808454</v>
      </c>
      <c r="R49" s="38">
        <v>0.99977099999999997</v>
      </c>
      <c r="S49" s="35">
        <f t="shared" si="5"/>
        <v>-2.2900000000003473E-4</v>
      </c>
      <c r="T49" s="37">
        <v>2425350892</v>
      </c>
      <c r="U49" s="37">
        <f t="shared" si="6"/>
        <v>2425906424.5712271</v>
      </c>
      <c r="V49" s="37">
        <f t="shared" si="7"/>
        <v>15709153.70123291</v>
      </c>
      <c r="W49" s="38" t="str">
        <f t="shared" si="8"/>
        <v/>
      </c>
      <c r="X49" s="38">
        <f t="shared" si="9"/>
        <v>-2.2900000000003473E-4</v>
      </c>
      <c r="Y49" s="39" t="str">
        <f t="shared" si="10"/>
        <v/>
      </c>
      <c r="Z49" s="39" t="str">
        <f t="shared" si="11"/>
        <v/>
      </c>
      <c r="AA49" s="39" t="str">
        <f t="shared" si="12"/>
        <v/>
      </c>
      <c r="AB49" s="39" t="str">
        <f t="shared" si="13"/>
        <v/>
      </c>
      <c r="AC49" s="37">
        <v>49339</v>
      </c>
      <c r="AD49" s="35">
        <f t="shared" si="14"/>
        <v>1.0568789300124948E-2</v>
      </c>
      <c r="AE49" s="40">
        <v>0.99951599999999996</v>
      </c>
      <c r="AF49" s="37">
        <v>66972242474</v>
      </c>
      <c r="AG49" s="35">
        <f t="shared" si="15"/>
        <v>-4.8400000000003995E-4</v>
      </c>
      <c r="AH49" s="38" t="str">
        <f t="shared" si="16"/>
        <v/>
      </c>
      <c r="AI49" s="38">
        <f t="shared" si="17"/>
        <v>-4.8400000000003995E-4</v>
      </c>
      <c r="AJ49" s="42" t="str">
        <f t="shared" si="18"/>
        <v/>
      </c>
      <c r="AK49" s="41" t="str">
        <f t="shared" si="19"/>
        <v/>
      </c>
      <c r="AL49" s="41" t="str">
        <f t="shared" si="20"/>
        <v/>
      </c>
      <c r="AM49" s="41" t="str">
        <f t="shared" si="21"/>
        <v/>
      </c>
    </row>
    <row r="50" spans="1:39" x14ac:dyDescent="0.2">
      <c r="A50" s="33">
        <v>44441</v>
      </c>
      <c r="B50" s="34">
        <v>31.57</v>
      </c>
      <c r="C50" s="35">
        <f t="shared" si="0"/>
        <v>-5.0425464859754632E-3</v>
      </c>
      <c r="D50" s="35">
        <f t="array" ref="D50">PRODUCT(1+C50:C56)-1</f>
        <v>4.6056991385023283E-2</v>
      </c>
      <c r="E50" s="35">
        <f t="array" ref="E50">PRODUCT(1+C50:C79)-1</f>
        <v>1.5418679549114356</v>
      </c>
      <c r="F50" s="35">
        <f t="array" ref="F50">PRODUCT(1+C50:C139)-1</f>
        <v>3.1160365058670161</v>
      </c>
      <c r="G50" s="36">
        <f t="shared" si="1"/>
        <v>0.61989121607567321</v>
      </c>
      <c r="H50" s="36">
        <f t="shared" si="2"/>
        <v>7.5767850566871202E-3</v>
      </c>
      <c r="I50" s="36">
        <f t="shared" si="3"/>
        <v>0.43617967405468183</v>
      </c>
      <c r="J50" s="37">
        <v>400975616</v>
      </c>
      <c r="K50" s="37">
        <v>116353000</v>
      </c>
      <c r="L50" s="37">
        <v>-453264</v>
      </c>
      <c r="M50" s="37">
        <v>83078064</v>
      </c>
      <c r="N50" s="37">
        <v>904225920</v>
      </c>
      <c r="O50" s="37">
        <v>-485162</v>
      </c>
      <c r="P50" s="37">
        <v>14915990</v>
      </c>
      <c r="Q50" s="37">
        <f t="shared" si="4"/>
        <v>419082.51846808591</v>
      </c>
      <c r="R50" s="38">
        <v>1.0024439999999999</v>
      </c>
      <c r="S50" s="35">
        <f t="shared" si="5"/>
        <v>2.4439999999998907E-3</v>
      </c>
      <c r="T50" s="37">
        <v>2416087793</v>
      </c>
      <c r="U50" s="37">
        <f t="shared" si="6"/>
        <v>2410197270.8699942</v>
      </c>
      <c r="V50" s="37">
        <f t="shared" si="7"/>
        <v>13230435.108037472</v>
      </c>
      <c r="W50" s="38">
        <f t="shared" si="8"/>
        <v>2.4439999999998907E-3</v>
      </c>
      <c r="X50" s="38" t="str">
        <f t="shared" si="9"/>
        <v/>
      </c>
      <c r="Y50" s="39" t="str">
        <f t="shared" si="10"/>
        <v/>
      </c>
      <c r="Z50" s="39" t="str">
        <f t="shared" si="11"/>
        <v/>
      </c>
      <c r="AA50" s="39" t="str">
        <f t="shared" si="12"/>
        <v/>
      </c>
      <c r="AB50" s="39" t="str">
        <f t="shared" si="13"/>
        <v/>
      </c>
      <c r="AC50" s="37">
        <v>48823</v>
      </c>
      <c r="AD50" s="35">
        <f t="shared" si="14"/>
        <v>3.1435512834055102E-2</v>
      </c>
      <c r="AE50" s="40">
        <v>1.0011429999999999</v>
      </c>
      <c r="AF50" s="37">
        <v>66805863938</v>
      </c>
      <c r="AG50" s="35">
        <f t="shared" si="15"/>
        <v>1.1429999999998941E-3</v>
      </c>
      <c r="AH50" s="38">
        <f t="shared" si="16"/>
        <v>1.1429999999998941E-3</v>
      </c>
      <c r="AI50" s="38" t="str">
        <f t="shared" si="17"/>
        <v/>
      </c>
      <c r="AJ50" s="42" t="str">
        <f t="shared" si="18"/>
        <v/>
      </c>
      <c r="AK50" s="41" t="str">
        <f t="shared" si="19"/>
        <v/>
      </c>
      <c r="AL50" s="41" t="str">
        <f t="shared" si="20"/>
        <v/>
      </c>
      <c r="AM50" s="41" t="str">
        <f t="shared" si="21"/>
        <v/>
      </c>
    </row>
    <row r="51" spans="1:39" x14ac:dyDescent="0.2">
      <c r="A51" s="33">
        <v>44440</v>
      </c>
      <c r="B51" s="34">
        <v>31.73</v>
      </c>
      <c r="C51" s="35">
        <f t="shared" si="0"/>
        <v>-4.8860911270983132E-2</v>
      </c>
      <c r="D51" s="35">
        <f t="array" ref="D51">PRODUCT(1+C51:C57)-1</f>
        <v>6.1914323962517059E-2</v>
      </c>
      <c r="E51" s="35">
        <f t="array" ref="E51">PRODUCT(1+C51:C80)-1</f>
        <v>1.6844331641285972</v>
      </c>
      <c r="F51" s="35">
        <f t="array" ref="F51">PRODUCT(1+C51:C140)-1</f>
        <v>3.5918958031837915</v>
      </c>
      <c r="G51" s="36">
        <f t="shared" si="1"/>
        <v>0.68568688584698201</v>
      </c>
      <c r="H51" s="36">
        <f t="shared" si="2"/>
        <v>1.6095985790952432E-2</v>
      </c>
      <c r="I51" s="36">
        <f t="shared" si="3"/>
        <v>0.44657848363049785</v>
      </c>
      <c r="J51" s="37">
        <v>401428896</v>
      </c>
      <c r="K51" s="37">
        <v>116958000</v>
      </c>
      <c r="L51" s="37">
        <v>-433041</v>
      </c>
      <c r="M51" s="37">
        <v>82624800</v>
      </c>
      <c r="N51" s="37">
        <v>904711104</v>
      </c>
      <c r="O51" s="37">
        <v>-464792</v>
      </c>
      <c r="P51" s="37">
        <v>14430828</v>
      </c>
      <c r="Q51" s="37">
        <f t="shared" si="4"/>
        <v>675394.14185143181</v>
      </c>
      <c r="R51" s="38">
        <v>1.0018020000000001</v>
      </c>
      <c r="S51" s="35">
        <f t="shared" si="5"/>
        <v>1.8020000000000813E-3</v>
      </c>
      <c r="T51" s="37">
        <v>2401286170</v>
      </c>
      <c r="U51" s="37">
        <f t="shared" si="6"/>
        <v>2396966835.7619567</v>
      </c>
      <c r="V51" s="37">
        <f t="shared" si="7"/>
        <v>21430256.12094593</v>
      </c>
      <c r="W51" s="38">
        <f t="shared" si="8"/>
        <v>1.8020000000000813E-3</v>
      </c>
      <c r="X51" s="38" t="str">
        <f t="shared" si="9"/>
        <v/>
      </c>
      <c r="Y51" s="39" t="str">
        <f t="shared" si="10"/>
        <v/>
      </c>
      <c r="Z51" s="39" t="str">
        <f t="shared" si="11"/>
        <v/>
      </c>
      <c r="AA51" s="39" t="str">
        <f t="shared" si="12"/>
        <v/>
      </c>
      <c r="AB51" s="39" t="str">
        <f t="shared" si="13"/>
        <v/>
      </c>
      <c r="AC51" s="37">
        <v>47335</v>
      </c>
      <c r="AD51" s="35">
        <f t="shared" si="14"/>
        <v>4.4775485951955574E-3</v>
      </c>
      <c r="AE51" s="40">
        <v>1.00221</v>
      </c>
      <c r="AF51" s="37">
        <v>66094643840</v>
      </c>
      <c r="AG51" s="35">
        <f t="shared" si="15"/>
        <v>2.2100000000000453E-3</v>
      </c>
      <c r="AH51" s="38">
        <f t="shared" si="16"/>
        <v>2.2100000000000453E-3</v>
      </c>
      <c r="AI51" s="38" t="str">
        <f t="shared" si="17"/>
        <v/>
      </c>
      <c r="AJ51" s="42" t="str">
        <f t="shared" si="18"/>
        <v/>
      </c>
      <c r="AK51" s="41" t="str">
        <f t="shared" si="19"/>
        <v/>
      </c>
      <c r="AL51" s="41" t="str">
        <f t="shared" si="20"/>
        <v/>
      </c>
      <c r="AM51" s="41" t="str">
        <f t="shared" si="21"/>
        <v/>
      </c>
    </row>
    <row r="52" spans="1:39" x14ac:dyDescent="0.2">
      <c r="A52" s="33">
        <v>44439</v>
      </c>
      <c r="B52" s="34">
        <v>33.36</v>
      </c>
      <c r="C52" s="35">
        <f t="shared" si="0"/>
        <v>-5.9916117435598881E-4</v>
      </c>
      <c r="D52" s="35">
        <f t="array" ref="D52">PRODUCT(1+C52:C58)-1</f>
        <v>0.12323232323232358</v>
      </c>
      <c r="E52" s="35">
        <f t="array" ref="E52">PRODUCT(1+C52:C81)-1</f>
        <v>2.0718232044198897</v>
      </c>
      <c r="F52" s="35">
        <f t="array" ref="F52">PRODUCT(1+C52:C141)-1</f>
        <v>4.3205741626794243</v>
      </c>
      <c r="G52" s="36">
        <f t="shared" si="1"/>
        <v>0.71647541974341655</v>
      </c>
      <c r="H52" s="36">
        <f t="shared" si="2"/>
        <v>-1.5118006399744206E-2</v>
      </c>
      <c r="I52" s="36">
        <f t="shared" si="3"/>
        <v>0.45218157436254758</v>
      </c>
      <c r="J52" s="37">
        <v>401861952</v>
      </c>
      <c r="K52" s="37">
        <v>116582000</v>
      </c>
      <c r="L52" s="37">
        <v>-322561</v>
      </c>
      <c r="M52" s="37">
        <v>82191760</v>
      </c>
      <c r="N52" s="37">
        <v>905175872</v>
      </c>
      <c r="O52" s="37">
        <v>-353788</v>
      </c>
      <c r="P52" s="37">
        <v>13966036</v>
      </c>
      <c r="Q52" s="37">
        <f t="shared" si="4"/>
        <v>646754.39152190159</v>
      </c>
      <c r="R52" s="38">
        <v>1.001199</v>
      </c>
      <c r="S52" s="35">
        <f t="shared" si="5"/>
        <v>1.1989999999999501E-3</v>
      </c>
      <c r="T52" s="37">
        <v>2378384848</v>
      </c>
      <c r="U52" s="37">
        <f t="shared" si="6"/>
        <v>2375536579.6410108</v>
      </c>
      <c r="V52" s="37">
        <f t="shared" si="7"/>
        <v>21575726.501170635</v>
      </c>
      <c r="W52" s="38">
        <f t="shared" si="8"/>
        <v>1.1989999999999501E-3</v>
      </c>
      <c r="X52" s="38" t="str">
        <f t="shared" si="9"/>
        <v/>
      </c>
      <c r="Y52" s="39">
        <f t="shared" si="10"/>
        <v>1.1989999999999501E-3</v>
      </c>
      <c r="Z52" s="39" t="str">
        <f t="shared" si="11"/>
        <v/>
      </c>
      <c r="AA52" s="39" t="str">
        <f t="shared" si="12"/>
        <v/>
      </c>
      <c r="AB52" s="39" t="str">
        <f t="shared" si="13"/>
        <v/>
      </c>
      <c r="AC52" s="37">
        <v>47124</v>
      </c>
      <c r="AD52" s="35">
        <f t="shared" si="14"/>
        <v>-3.6456948903019981E-2</v>
      </c>
      <c r="AE52" s="40">
        <v>0.99935700000000005</v>
      </c>
      <c r="AF52" s="37">
        <v>66048068488</v>
      </c>
      <c r="AG52" s="35">
        <f t="shared" si="15"/>
        <v>-6.4299999999994917E-4</v>
      </c>
      <c r="AH52" s="38" t="str">
        <f t="shared" si="16"/>
        <v/>
      </c>
      <c r="AI52" s="38">
        <f t="shared" si="17"/>
        <v>-6.4299999999994917E-4</v>
      </c>
      <c r="AJ52" s="35">
        <f t="shared" si="18"/>
        <v>-6.4299999999994917E-4</v>
      </c>
      <c r="AK52" s="41" t="str">
        <f t="shared" si="19"/>
        <v/>
      </c>
      <c r="AL52" s="41" t="str">
        <f t="shared" si="20"/>
        <v/>
      </c>
      <c r="AM52" s="41" t="str">
        <f t="shared" si="21"/>
        <v/>
      </c>
    </row>
    <row r="53" spans="1:39" x14ac:dyDescent="0.2">
      <c r="A53" s="33">
        <v>44438</v>
      </c>
      <c r="B53" s="34">
        <v>33.380000000000003</v>
      </c>
      <c r="C53" s="35">
        <f t="shared" si="0"/>
        <v>-4.410080183276055E-2</v>
      </c>
      <c r="D53" s="35">
        <f t="array" ref="D53">PRODUCT(1+C53:C59)-1</f>
        <v>0.20679681851048493</v>
      </c>
      <c r="E53" s="35">
        <f t="array" ref="E53">PRODUCT(1+C53:C82)-1</f>
        <v>2.0736648250460421</v>
      </c>
      <c r="F53" s="35">
        <f t="array" ref="F53">PRODUCT(1+C53:C142)-1</f>
        <v>4.0961832061068693</v>
      </c>
      <c r="G53" s="36">
        <f t="shared" si="1"/>
        <v>0.75304650147202634</v>
      </c>
      <c r="H53" s="36">
        <f t="shared" si="2"/>
        <v>-3.2726862103800193E-2</v>
      </c>
      <c r="I53" s="36">
        <f t="shared" si="3"/>
        <v>0.45444424358446323</v>
      </c>
      <c r="J53" s="37">
        <v>402184512</v>
      </c>
      <c r="K53" s="37">
        <v>115712000</v>
      </c>
      <c r="L53" s="37">
        <v>-792142</v>
      </c>
      <c r="M53" s="37">
        <v>81869200</v>
      </c>
      <c r="N53" s="37">
        <v>905529664</v>
      </c>
      <c r="O53" s="37">
        <v>-823745</v>
      </c>
      <c r="P53" s="37">
        <v>13612248</v>
      </c>
      <c r="Q53" s="37">
        <f t="shared" si="4"/>
        <v>17034.710383872345</v>
      </c>
      <c r="R53" s="38">
        <v>1.0011019999999999</v>
      </c>
      <c r="S53" s="35">
        <f t="shared" si="5"/>
        <v>1.1019999999999364E-3</v>
      </c>
      <c r="T53" s="37">
        <v>2356554918</v>
      </c>
      <c r="U53" s="37">
        <f t="shared" si="6"/>
        <v>2353960853.1398401</v>
      </c>
      <c r="V53" s="37">
        <f t="shared" si="7"/>
        <v>568618.63261365891</v>
      </c>
      <c r="W53" s="38">
        <f t="shared" si="8"/>
        <v>1.1019999999999364E-3</v>
      </c>
      <c r="X53" s="38" t="str">
        <f t="shared" si="9"/>
        <v/>
      </c>
      <c r="Y53" s="39">
        <f t="shared" si="10"/>
        <v>1.1019999999999364E-3</v>
      </c>
      <c r="Z53" s="39" t="str">
        <f t="shared" si="11"/>
        <v/>
      </c>
      <c r="AA53" s="39" t="str">
        <f t="shared" si="12"/>
        <v/>
      </c>
      <c r="AB53" s="39" t="str">
        <f t="shared" si="13"/>
        <v/>
      </c>
      <c r="AC53" s="37">
        <v>48907</v>
      </c>
      <c r="AD53" s="35">
        <f t="shared" si="14"/>
        <v>-6.1303308335203255E-4</v>
      </c>
      <c r="AE53" s="40">
        <v>1.002129</v>
      </c>
      <c r="AF53" s="37">
        <v>66120214794</v>
      </c>
      <c r="AG53" s="35">
        <f t="shared" si="15"/>
        <v>2.1290000000000475E-3</v>
      </c>
      <c r="AH53" s="38">
        <f t="shared" si="16"/>
        <v>2.1290000000000475E-3</v>
      </c>
      <c r="AI53" s="38" t="str">
        <f t="shared" si="17"/>
        <v/>
      </c>
      <c r="AJ53" s="35">
        <f t="shared" si="18"/>
        <v>2.1290000000000475E-3</v>
      </c>
      <c r="AK53" s="41" t="str">
        <f t="shared" si="19"/>
        <v/>
      </c>
      <c r="AL53" s="41" t="str">
        <f t="shared" si="20"/>
        <v/>
      </c>
      <c r="AM53" s="41" t="str">
        <f t="shared" si="21"/>
        <v/>
      </c>
    </row>
    <row r="54" spans="1:39" x14ac:dyDescent="0.2">
      <c r="A54" s="33">
        <v>44437</v>
      </c>
      <c r="B54" s="34">
        <v>34.92</v>
      </c>
      <c r="C54" s="35">
        <f t="shared" si="0"/>
        <v>6.9852941176470562E-2</v>
      </c>
      <c r="D54" s="35">
        <f t="array" ref="D54">PRODUCT(1+C54:C60)-1</f>
        <v>0.26567596955418682</v>
      </c>
      <c r="E54" s="35">
        <f t="array" ref="E54">PRODUCT(1+C54:C83)-1</f>
        <v>2.1573236889692597</v>
      </c>
      <c r="F54" s="35">
        <f t="array" ref="F54">PRODUCT(1+C54:C143)-1</f>
        <v>4.6231884057971007</v>
      </c>
      <c r="G54" s="36">
        <f t="shared" si="1"/>
        <v>0.77236965075861541</v>
      </c>
      <c r="H54" s="36">
        <f t="shared" si="2"/>
        <v>-7.115308335441127E-2</v>
      </c>
      <c r="I54" s="36">
        <f t="shared" si="3"/>
        <v>0.45657750809937209</v>
      </c>
      <c r="J54" s="37">
        <v>402976640</v>
      </c>
      <c r="K54" s="37">
        <v>116489000</v>
      </c>
      <c r="L54" s="37">
        <v>-121364</v>
      </c>
      <c r="M54" s="37">
        <v>81077056</v>
      </c>
      <c r="N54" s="37">
        <v>906353408</v>
      </c>
      <c r="O54" s="37">
        <v>-153267</v>
      </c>
      <c r="P54" s="37">
        <v>12788503</v>
      </c>
      <c r="Q54" s="37">
        <f t="shared" si="4"/>
        <v>188940.27265276149</v>
      </c>
      <c r="R54" s="38">
        <v>1.0023059999999999</v>
      </c>
      <c r="S54" s="35">
        <f t="shared" si="5"/>
        <v>2.3059999999999192E-3</v>
      </c>
      <c r="T54" s="37">
        <v>2358819157</v>
      </c>
      <c r="U54" s="37">
        <f t="shared" si="6"/>
        <v>2353392234.5072265</v>
      </c>
      <c r="V54" s="37">
        <f t="shared" si="7"/>
        <v>6597794.3210344315</v>
      </c>
      <c r="W54" s="38">
        <f t="shared" si="8"/>
        <v>2.3059999999999192E-3</v>
      </c>
      <c r="X54" s="38" t="str">
        <f t="shared" si="9"/>
        <v/>
      </c>
      <c r="Y54" s="39">
        <f t="shared" si="10"/>
        <v>2.3059999999999192E-3</v>
      </c>
      <c r="Z54" s="39" t="str">
        <f t="shared" si="11"/>
        <v/>
      </c>
      <c r="AA54" s="39" t="str">
        <f t="shared" si="12"/>
        <v/>
      </c>
      <c r="AB54" s="39" t="str">
        <f t="shared" si="13"/>
        <v/>
      </c>
      <c r="AC54" s="37">
        <v>48937</v>
      </c>
      <c r="AD54" s="35">
        <f t="shared" si="14"/>
        <v>-2.9745533076624975E-3</v>
      </c>
      <c r="AE54" s="40">
        <v>1.000869</v>
      </c>
      <c r="AF54" s="37">
        <v>65898199595</v>
      </c>
      <c r="AG54" s="35">
        <f t="shared" si="15"/>
        <v>8.6900000000000865E-4</v>
      </c>
      <c r="AH54" s="38">
        <f t="shared" si="16"/>
        <v>8.6900000000000865E-4</v>
      </c>
      <c r="AI54" s="38" t="str">
        <f t="shared" si="17"/>
        <v/>
      </c>
      <c r="AJ54" s="35">
        <f t="shared" si="18"/>
        <v>8.6900000000000865E-4</v>
      </c>
      <c r="AK54" s="41" t="str">
        <f t="shared" si="19"/>
        <v/>
      </c>
      <c r="AL54" s="41" t="str">
        <f t="shared" si="20"/>
        <v/>
      </c>
      <c r="AM54" s="41" t="str">
        <f t="shared" si="21"/>
        <v/>
      </c>
    </row>
    <row r="55" spans="1:39" x14ac:dyDescent="0.2">
      <c r="A55" s="33">
        <v>44436</v>
      </c>
      <c r="B55" s="34">
        <v>32.64</v>
      </c>
      <c r="C55" s="35">
        <f t="shared" si="0"/>
        <v>0.19298245614035103</v>
      </c>
      <c r="D55" s="35">
        <f t="array" ref="D55">PRODUCT(1+C55:C61)-1</f>
        <v>7.192118226601063E-2</v>
      </c>
      <c r="E55" s="35">
        <f t="array" ref="E55">PRODUCT(1+C55:C84)-1</f>
        <v>1.9538461538461549</v>
      </c>
      <c r="F55" s="35">
        <f t="array" ref="F55">PRODUCT(1+C55:C144)-1</f>
        <v>4.9453551912568265</v>
      </c>
      <c r="G55" s="36">
        <f t="shared" si="1"/>
        <v>0.73414106265396462</v>
      </c>
      <c r="H55" s="36">
        <f t="shared" si="2"/>
        <v>-6.3142998864063729E-2</v>
      </c>
      <c r="I55" s="36">
        <f t="shared" si="3"/>
        <v>0.46199469108812119</v>
      </c>
      <c r="J55" s="37">
        <v>403098016</v>
      </c>
      <c r="K55" s="37">
        <v>116438000</v>
      </c>
      <c r="L55" s="37">
        <v>-265412</v>
      </c>
      <c r="M55" s="37">
        <v>80955696</v>
      </c>
      <c r="N55" s="37">
        <v>906506688</v>
      </c>
      <c r="O55" s="37">
        <v>-297239</v>
      </c>
      <c r="P55" s="37">
        <v>12635236</v>
      </c>
      <c r="Q55" s="37">
        <f t="shared" si="4"/>
        <v>368797.49629336828</v>
      </c>
      <c r="R55" s="38">
        <v>1.001976</v>
      </c>
      <c r="S55" s="35">
        <f t="shared" si="5"/>
        <v>1.9759999999999778E-3</v>
      </c>
      <c r="T55" s="37">
        <v>2351431706</v>
      </c>
      <c r="U55" s="37">
        <f t="shared" si="6"/>
        <v>2346794440.186192</v>
      </c>
      <c r="V55" s="37">
        <f t="shared" si="7"/>
        <v>12037550.279015541</v>
      </c>
      <c r="W55" s="38">
        <f t="shared" si="8"/>
        <v>1.9759999999999778E-3</v>
      </c>
      <c r="X55" s="38" t="str">
        <f t="shared" si="9"/>
        <v/>
      </c>
      <c r="Y55" s="39" t="str">
        <f t="shared" si="10"/>
        <v/>
      </c>
      <c r="Z55" s="39" t="str">
        <f t="shared" si="11"/>
        <v/>
      </c>
      <c r="AA55" s="39" t="str">
        <f t="shared" si="12"/>
        <v/>
      </c>
      <c r="AB55" s="39" t="str">
        <f t="shared" si="13"/>
        <v/>
      </c>
      <c r="AC55" s="37">
        <v>49083</v>
      </c>
      <c r="AD55" s="35">
        <f t="shared" si="14"/>
        <v>3.9255542145715472E-2</v>
      </c>
      <c r="AE55" s="40">
        <v>1.001393</v>
      </c>
      <c r="AF55" s="37">
        <v>65810347296</v>
      </c>
      <c r="AG55" s="35">
        <f t="shared" si="15"/>
        <v>1.3929999999999776E-3</v>
      </c>
      <c r="AH55" s="38">
        <f t="shared" si="16"/>
        <v>1.3929999999999776E-3</v>
      </c>
      <c r="AI55" s="38" t="str">
        <f t="shared" si="17"/>
        <v/>
      </c>
      <c r="AJ55" s="42" t="str">
        <f t="shared" si="18"/>
        <v/>
      </c>
      <c r="AK55" s="41" t="str">
        <f t="shared" si="19"/>
        <v/>
      </c>
      <c r="AL55" s="41" t="str">
        <f t="shared" si="20"/>
        <v/>
      </c>
      <c r="AM55" s="41" t="str">
        <f t="shared" si="21"/>
        <v/>
      </c>
    </row>
    <row r="56" spans="1:39" x14ac:dyDescent="0.2">
      <c r="A56" s="33">
        <v>44435</v>
      </c>
      <c r="B56" s="34">
        <v>27.36</v>
      </c>
      <c r="C56" s="35">
        <f t="shared" si="0"/>
        <v>-9.3439363817097387E-2</v>
      </c>
      <c r="D56" s="35">
        <f t="array" ref="D56">PRODUCT(1+C56:C62)-1</f>
        <v>-7.5675675675675569E-2</v>
      </c>
      <c r="E56" s="35">
        <f t="array" ref="E56">PRODUCT(1+C56:C85)-1</f>
        <v>1.8952380952380961</v>
      </c>
      <c r="F56" s="35">
        <f t="array" ref="F56">PRODUCT(1+C56:C145)-1</f>
        <v>3.621621621621621</v>
      </c>
      <c r="G56" s="36">
        <f t="shared" si="1"/>
        <v>0.51944624681390372</v>
      </c>
      <c r="H56" s="36">
        <f t="shared" si="2"/>
        <v>-9.9024989498676108E-2</v>
      </c>
      <c r="I56" s="36">
        <f t="shared" si="3"/>
        <v>0.45940950285954568</v>
      </c>
      <c r="J56" s="37">
        <v>403363424</v>
      </c>
      <c r="K56" s="37">
        <v>116245000</v>
      </c>
      <c r="L56" s="37">
        <v>-306831</v>
      </c>
      <c r="M56" s="37">
        <v>80690288</v>
      </c>
      <c r="N56" s="37">
        <v>906803904</v>
      </c>
      <c r="O56" s="37">
        <v>-339114</v>
      </c>
      <c r="P56" s="37">
        <v>12337997</v>
      </c>
      <c r="Q56" s="37">
        <f t="shared" si="4"/>
        <v>572686.88794595806</v>
      </c>
      <c r="R56" s="38">
        <v>1.0021180000000001</v>
      </c>
      <c r="S56" s="35">
        <f t="shared" si="5"/>
        <v>2.1180000000000643E-3</v>
      </c>
      <c r="T56" s="37">
        <v>2339701905</v>
      </c>
      <c r="U56" s="37">
        <f t="shared" si="6"/>
        <v>2334756889.9071765</v>
      </c>
      <c r="V56" s="37">
        <f t="shared" si="7"/>
        <v>15668713.254201412</v>
      </c>
      <c r="W56" s="38">
        <f t="shared" si="8"/>
        <v>2.1180000000000643E-3</v>
      </c>
      <c r="X56" s="38" t="str">
        <f t="shared" si="9"/>
        <v/>
      </c>
      <c r="Y56" s="39">
        <f t="shared" si="10"/>
        <v>2.1180000000000643E-3</v>
      </c>
      <c r="Z56" s="39" t="str">
        <f t="shared" si="11"/>
        <v/>
      </c>
      <c r="AA56" s="39" t="str">
        <f t="shared" si="12"/>
        <v/>
      </c>
      <c r="AB56" s="39" t="str">
        <f t="shared" si="13"/>
        <v/>
      </c>
      <c r="AC56" s="37">
        <v>47229</v>
      </c>
      <c r="AD56" s="35">
        <f t="shared" si="14"/>
        <v>-3.620186519192703E-2</v>
      </c>
      <c r="AE56" s="40">
        <v>0.99683699999999997</v>
      </c>
      <c r="AF56" s="37">
        <v>65898684245</v>
      </c>
      <c r="AG56" s="35">
        <f t="shared" si="15"/>
        <v>-3.1630000000000269E-3</v>
      </c>
      <c r="AH56" s="38" t="str">
        <f t="shared" si="16"/>
        <v/>
      </c>
      <c r="AI56" s="38">
        <f t="shared" si="17"/>
        <v>-3.1630000000000269E-3</v>
      </c>
      <c r="AJ56" s="35">
        <f t="shared" si="18"/>
        <v>-3.1630000000000269E-3</v>
      </c>
      <c r="AK56" s="41" t="str">
        <f t="shared" si="19"/>
        <v/>
      </c>
      <c r="AL56" s="41" t="str">
        <f t="shared" si="20"/>
        <v/>
      </c>
      <c r="AM56" s="41" t="str">
        <f t="shared" si="21"/>
        <v/>
      </c>
    </row>
    <row r="57" spans="1:39" x14ac:dyDescent="0.2">
      <c r="A57" s="33">
        <v>44434</v>
      </c>
      <c r="B57" s="34">
        <v>30.18</v>
      </c>
      <c r="C57" s="35">
        <f t="shared" si="0"/>
        <v>1.0040160642570406E-2</v>
      </c>
      <c r="D57" s="35">
        <f t="array" ref="D57">PRODUCT(1+C57:C63)-1</f>
        <v>-2.9893924783027659E-2</v>
      </c>
      <c r="E57" s="35">
        <f t="array" ref="E57">PRODUCT(1+C57:C86)-1</f>
        <v>2.5547703180212022</v>
      </c>
      <c r="F57" s="35">
        <f t="array" ref="F57">PRODUCT(1+C57:C146)-1</f>
        <v>3.5044776119402981</v>
      </c>
      <c r="G57" s="36">
        <f t="shared" si="1"/>
        <v>9.3923369288077097E-2</v>
      </c>
      <c r="H57" s="36">
        <f t="shared" si="2"/>
        <v>-0.14597788743189888</v>
      </c>
      <c r="I57" s="36">
        <f t="shared" si="3"/>
        <v>0.4715265063445202</v>
      </c>
      <c r="J57" s="37">
        <v>403670240</v>
      </c>
      <c r="K57" s="37">
        <v>116397000</v>
      </c>
      <c r="L57" s="37">
        <v>-543244</v>
      </c>
      <c r="M57" s="37">
        <v>80383456</v>
      </c>
      <c r="N57" s="37">
        <v>907143040</v>
      </c>
      <c r="O57" s="37">
        <v>-574426</v>
      </c>
      <c r="P57" s="37">
        <v>11998883</v>
      </c>
      <c r="Q57" s="37">
        <f t="shared" si="4"/>
        <v>299333.00518605631</v>
      </c>
      <c r="R57" s="38">
        <v>1.001104</v>
      </c>
      <c r="S57" s="35">
        <f t="shared" si="5"/>
        <v>1.1039999999999939E-3</v>
      </c>
      <c r="T57" s="37">
        <v>2321648450</v>
      </c>
      <c r="U57" s="37">
        <f t="shared" si="6"/>
        <v>2319088176.6529751</v>
      </c>
      <c r="V57" s="37">
        <f t="shared" si="7"/>
        <v>9033870.0965151787</v>
      </c>
      <c r="W57" s="38">
        <f t="shared" si="8"/>
        <v>1.1039999999999939E-3</v>
      </c>
      <c r="X57" s="38" t="str">
        <f t="shared" si="9"/>
        <v/>
      </c>
      <c r="Y57" s="39" t="str">
        <f t="shared" si="10"/>
        <v/>
      </c>
      <c r="Z57" s="39" t="str">
        <f t="shared" si="11"/>
        <v/>
      </c>
      <c r="AA57" s="39" t="str">
        <f t="shared" si="12"/>
        <v/>
      </c>
      <c r="AB57" s="39" t="str">
        <f t="shared" si="13"/>
        <v/>
      </c>
      <c r="AC57" s="37">
        <v>49003</v>
      </c>
      <c r="AD57" s="35">
        <f t="shared" si="14"/>
        <v>2.2152228781210148E-2</v>
      </c>
      <c r="AE57" s="40">
        <v>1.000556</v>
      </c>
      <c r="AF57" s="37">
        <v>65932440978</v>
      </c>
      <c r="AG57" s="35">
        <f t="shared" si="15"/>
        <v>5.5600000000000094E-4</v>
      </c>
      <c r="AH57" s="38">
        <f t="shared" si="16"/>
        <v>5.5600000000000094E-4</v>
      </c>
      <c r="AI57" s="38" t="str">
        <f t="shared" si="17"/>
        <v/>
      </c>
      <c r="AJ57" s="42" t="str">
        <f t="shared" si="18"/>
        <v/>
      </c>
      <c r="AK57" s="41" t="str">
        <f t="shared" si="19"/>
        <v/>
      </c>
      <c r="AL57" s="41" t="str">
        <f t="shared" si="20"/>
        <v/>
      </c>
      <c r="AM57" s="41" t="str">
        <f t="shared" si="21"/>
        <v/>
      </c>
    </row>
    <row r="58" spans="1:39" x14ac:dyDescent="0.2">
      <c r="A58" s="33">
        <v>44433</v>
      </c>
      <c r="B58" s="34">
        <v>29.88</v>
      </c>
      <c r="C58" s="35">
        <f t="shared" si="0"/>
        <v>6.0606060606060996E-3</v>
      </c>
      <c r="D58" s="35">
        <f t="array" ref="D58">PRODUCT(1+C58:C64)-1</f>
        <v>0.18759936406995248</v>
      </c>
      <c r="E58" s="35">
        <f t="array" ref="E58">PRODUCT(1+C58:C87)-1</f>
        <v>2.6130592503022951</v>
      </c>
      <c r="F58" s="35">
        <f t="array" ref="F58">PRODUCT(1+C58:C147)-1</f>
        <v>3.0542740841248275</v>
      </c>
      <c r="G58" s="36">
        <f t="shared" si="1"/>
        <v>3.8580989227941037E-2</v>
      </c>
      <c r="H58" s="36">
        <f t="shared" si="2"/>
        <v>-0.14750385415605718</v>
      </c>
      <c r="I58" s="36">
        <f t="shared" si="3"/>
        <v>0.47571620327031583</v>
      </c>
      <c r="J58" s="37">
        <v>404213472</v>
      </c>
      <c r="K58" s="37">
        <v>116863000</v>
      </c>
      <c r="L58" s="37">
        <v>-292104</v>
      </c>
      <c r="M58" s="37">
        <v>79840216</v>
      </c>
      <c r="N58" s="37">
        <v>907717440</v>
      </c>
      <c r="O58" s="37">
        <v>-323614</v>
      </c>
      <c r="P58" s="37">
        <v>11424457</v>
      </c>
      <c r="Q58" s="37">
        <f t="shared" si="4"/>
        <v>509022.60567061557</v>
      </c>
      <c r="R58" s="38">
        <v>0.99715399999999998</v>
      </c>
      <c r="S58" s="35">
        <f t="shared" si="5"/>
        <v>-2.8460000000000152E-3</v>
      </c>
      <c r="T58" s="37">
        <v>2303479892</v>
      </c>
      <c r="U58" s="37">
        <f t="shared" si="6"/>
        <v>2310054306.5564599</v>
      </c>
      <c r="V58" s="37">
        <f t="shared" si="7"/>
        <v>15209595.457437992</v>
      </c>
      <c r="W58" s="38" t="str">
        <f t="shared" si="8"/>
        <v/>
      </c>
      <c r="X58" s="38">
        <f t="shared" si="9"/>
        <v>-2.8460000000000152E-3</v>
      </c>
      <c r="Y58" s="39">
        <f t="shared" si="10"/>
        <v>-2.8460000000000152E-3</v>
      </c>
      <c r="Z58" s="39" t="str">
        <f t="shared" si="11"/>
        <v/>
      </c>
      <c r="AA58" s="39" t="str">
        <f t="shared" si="12"/>
        <v/>
      </c>
      <c r="AB58" s="39" t="str">
        <f t="shared" si="13"/>
        <v/>
      </c>
      <c r="AC58" s="37">
        <v>47941</v>
      </c>
      <c r="AD58" s="35">
        <f t="shared" si="14"/>
        <v>-3.1866556271330171E-2</v>
      </c>
      <c r="AE58" s="40">
        <v>1.001989</v>
      </c>
      <c r="AF58" s="37">
        <v>65635362613</v>
      </c>
      <c r="AG58" s="35">
        <f t="shared" si="15"/>
        <v>1.9890000000000185E-3</v>
      </c>
      <c r="AH58" s="38">
        <f t="shared" si="16"/>
        <v>1.9890000000000185E-3</v>
      </c>
      <c r="AI58" s="38" t="str">
        <f t="shared" si="17"/>
        <v/>
      </c>
      <c r="AJ58" s="35">
        <f t="shared" si="18"/>
        <v>1.9890000000000185E-3</v>
      </c>
      <c r="AK58" s="41" t="str">
        <f t="shared" si="19"/>
        <v/>
      </c>
      <c r="AL58" s="41" t="str">
        <f t="shared" si="20"/>
        <v/>
      </c>
      <c r="AM58" s="41" t="str">
        <f t="shared" si="21"/>
        <v/>
      </c>
    </row>
    <row r="59" spans="1:39" x14ac:dyDescent="0.2">
      <c r="A59" s="33">
        <v>44432</v>
      </c>
      <c r="B59" s="34">
        <v>29.7</v>
      </c>
      <c r="C59" s="35">
        <f t="shared" si="0"/>
        <v>7.3752711496746226E-2</v>
      </c>
      <c r="D59" s="35">
        <f t="array" ref="D59">PRODUCT(1+C59:C65)-1</f>
        <v>0.34389140271493224</v>
      </c>
      <c r="E59" s="35">
        <f t="array" ref="E59">PRODUCT(1+C59:C88)-1</f>
        <v>2.5189573459715642</v>
      </c>
      <c r="F59" s="35">
        <f t="array" ref="F59">PRODUCT(1+C59:C148)-1</f>
        <v>3.4864048338368541</v>
      </c>
      <c r="G59" s="36">
        <f t="shared" si="1"/>
        <v>-0.2668865769825613</v>
      </c>
      <c r="H59" s="36">
        <f t="shared" si="2"/>
        <v>-0.19406273131931701</v>
      </c>
      <c r="I59" s="36">
        <f t="shared" si="3"/>
        <v>0.48049845750151693</v>
      </c>
      <c r="J59" s="37">
        <v>404505568</v>
      </c>
      <c r="K59" s="37">
        <v>114796000</v>
      </c>
      <c r="L59" s="37">
        <v>-421984</v>
      </c>
      <c r="M59" s="37">
        <v>79548112</v>
      </c>
      <c r="N59" s="37">
        <v>908041024</v>
      </c>
      <c r="O59" s="37">
        <v>-453931</v>
      </c>
      <c r="P59" s="37">
        <v>11100843</v>
      </c>
      <c r="Q59" s="37">
        <f t="shared" si="4"/>
        <v>33380.887879538619</v>
      </c>
      <c r="R59" s="38">
        <v>0.99996200000000002</v>
      </c>
      <c r="S59" s="35">
        <f t="shared" si="5"/>
        <v>-3.7999999999982492E-5</v>
      </c>
      <c r="T59" s="37">
        <v>2294757507</v>
      </c>
      <c r="U59" s="37">
        <f t="shared" si="6"/>
        <v>2294844711.0990219</v>
      </c>
      <c r="V59" s="37">
        <f t="shared" si="7"/>
        <v>991412.37002229691</v>
      </c>
      <c r="W59" s="38" t="str">
        <f t="shared" si="8"/>
        <v/>
      </c>
      <c r="X59" s="38">
        <f t="shared" si="9"/>
        <v>-3.7999999999982492E-5</v>
      </c>
      <c r="Y59" s="39" t="str">
        <f t="shared" si="10"/>
        <v/>
      </c>
      <c r="Z59" s="39" t="str">
        <f t="shared" si="11"/>
        <v/>
      </c>
      <c r="AA59" s="39" t="str">
        <f t="shared" si="12"/>
        <v/>
      </c>
      <c r="AB59" s="39" t="str">
        <f t="shared" si="13"/>
        <v/>
      </c>
      <c r="AC59" s="37">
        <v>49519</v>
      </c>
      <c r="AD59" s="35">
        <f t="shared" si="14"/>
        <v>5.4415138778907135E-3</v>
      </c>
      <c r="AE59" s="40">
        <v>1.000089</v>
      </c>
      <c r="AF59" s="37">
        <v>65829983683</v>
      </c>
      <c r="AG59" s="35">
        <f t="shared" si="15"/>
        <v>8.9000000000005741E-5</v>
      </c>
      <c r="AH59" s="38">
        <f t="shared" si="16"/>
        <v>8.9000000000005741E-5</v>
      </c>
      <c r="AI59" s="38" t="str">
        <f t="shared" si="17"/>
        <v/>
      </c>
      <c r="AJ59" s="42" t="str">
        <f t="shared" si="18"/>
        <v/>
      </c>
      <c r="AK59" s="41" t="str">
        <f t="shared" si="19"/>
        <v/>
      </c>
      <c r="AL59" s="41" t="str">
        <f t="shared" si="20"/>
        <v/>
      </c>
      <c r="AM59" s="41" t="str">
        <f t="shared" si="21"/>
        <v/>
      </c>
    </row>
    <row r="60" spans="1:39" x14ac:dyDescent="0.2">
      <c r="A60" s="33">
        <v>44431</v>
      </c>
      <c r="B60" s="34">
        <v>27.66</v>
      </c>
      <c r="C60" s="35">
        <f t="shared" si="0"/>
        <v>2.5371511417180415E-3</v>
      </c>
      <c r="D60" s="35">
        <f t="array" ref="D60">PRODUCT(1+C60:C66)-1</f>
        <v>0.43613707165109039</v>
      </c>
      <c r="E60" s="35">
        <f t="array" ref="E60">PRODUCT(1+C60:C89)-1</f>
        <v>2.5644329896907219</v>
      </c>
      <c r="F60" s="35">
        <f t="array" ref="F60">PRODUCT(1+C60:C149)-1</f>
        <v>3.1972685887708616</v>
      </c>
      <c r="G60" s="36">
        <f t="shared" si="1"/>
        <v>-0.35884839563747617</v>
      </c>
      <c r="H60" s="36">
        <f t="shared" si="2"/>
        <v>-0.18557636763379828</v>
      </c>
      <c r="I60" s="36">
        <f t="shared" si="3"/>
        <v>0.48162576289906162</v>
      </c>
      <c r="J60" s="37">
        <v>404927552</v>
      </c>
      <c r="K60" s="37">
        <v>114804000</v>
      </c>
      <c r="L60" s="37">
        <v>-72124</v>
      </c>
      <c r="M60" s="37">
        <v>79126128</v>
      </c>
      <c r="N60" s="37">
        <v>908494976</v>
      </c>
      <c r="O60" s="37">
        <v>-106141</v>
      </c>
      <c r="P60" s="37">
        <v>10646912</v>
      </c>
      <c r="Q60" s="37">
        <f t="shared" si="4"/>
        <v>1239784.9216402569</v>
      </c>
      <c r="R60" s="38">
        <v>1.0014160000000001</v>
      </c>
      <c r="S60" s="35">
        <f t="shared" si="5"/>
        <v>1.4160000000000839E-3</v>
      </c>
      <c r="T60" s="37">
        <v>2297101395</v>
      </c>
      <c r="U60" s="37">
        <f t="shared" si="6"/>
        <v>2293853298.7289996</v>
      </c>
      <c r="V60" s="37">
        <f t="shared" si="7"/>
        <v>34292450.932569504</v>
      </c>
      <c r="W60" s="38">
        <f t="shared" si="8"/>
        <v>1.4160000000000839E-3</v>
      </c>
      <c r="X60" s="38" t="str">
        <f t="shared" si="9"/>
        <v/>
      </c>
      <c r="Y60" s="39" t="str">
        <f t="shared" si="10"/>
        <v/>
      </c>
      <c r="Z60" s="39" t="str">
        <f t="shared" si="11"/>
        <v/>
      </c>
      <c r="AA60" s="39" t="str">
        <f t="shared" si="12"/>
        <v/>
      </c>
      <c r="AB60" s="39" t="str">
        <f t="shared" si="13"/>
        <v/>
      </c>
      <c r="AC60" s="37">
        <v>49251</v>
      </c>
      <c r="AD60" s="35">
        <f t="shared" si="14"/>
        <v>6.4781133772020549E-3</v>
      </c>
      <c r="AE60" s="40">
        <v>1.0056130000000001</v>
      </c>
      <c r="AF60" s="37">
        <v>65445282987</v>
      </c>
      <c r="AG60" s="35">
        <f t="shared" si="15"/>
        <v>5.6130000000000901E-3</v>
      </c>
      <c r="AH60" s="38">
        <f t="shared" si="16"/>
        <v>5.6130000000000901E-3</v>
      </c>
      <c r="AI60" s="38" t="str">
        <f t="shared" si="17"/>
        <v/>
      </c>
      <c r="AJ60" s="42" t="str">
        <f t="shared" si="18"/>
        <v/>
      </c>
      <c r="AK60" s="41" t="str">
        <f t="shared" si="19"/>
        <v/>
      </c>
      <c r="AL60" s="41" t="str">
        <f t="shared" si="20"/>
        <v/>
      </c>
      <c r="AM60" s="41" t="str">
        <f t="shared" si="21"/>
        <v/>
      </c>
    </row>
    <row r="61" spans="1:39" x14ac:dyDescent="0.2">
      <c r="A61" s="33">
        <v>44430</v>
      </c>
      <c r="B61" s="34">
        <v>27.59</v>
      </c>
      <c r="C61" s="35">
        <f t="shared" si="0"/>
        <v>-9.392446633825946E-2</v>
      </c>
      <c r="D61" s="35">
        <f t="array" ref="D61">PRODUCT(1+C61:C67)-1</f>
        <v>0.59020172910662838</v>
      </c>
      <c r="E61" s="35">
        <f t="array" ref="E61">PRODUCT(1+C61:C90)-1</f>
        <v>2.7435549525101766</v>
      </c>
      <c r="F61" s="35">
        <f t="array" ref="F61">PRODUCT(1+C61:C150)-1</f>
        <v>5.6004784688995191</v>
      </c>
      <c r="G61" s="36">
        <f t="shared" si="1"/>
        <v>-0.37736213276740699</v>
      </c>
      <c r="H61" s="36">
        <f t="shared" si="2"/>
        <v>-0.18855271048602235</v>
      </c>
      <c r="I61" s="36">
        <f t="shared" si="3"/>
        <v>0.52993908420132985</v>
      </c>
      <c r="J61" s="37">
        <v>404999680</v>
      </c>
      <c r="K61" s="37">
        <v>114247000</v>
      </c>
      <c r="L61" s="37">
        <v>-1146398</v>
      </c>
      <c r="M61" s="37">
        <v>79054008</v>
      </c>
      <c r="N61" s="37">
        <v>908601088</v>
      </c>
      <c r="O61" s="37">
        <v>-1173908</v>
      </c>
      <c r="P61" s="37">
        <v>10540771</v>
      </c>
      <c r="Q61" s="37">
        <f t="shared" si="4"/>
        <v>299942.11748220993</v>
      </c>
      <c r="R61" s="38">
        <v>1.002033</v>
      </c>
      <c r="S61" s="35">
        <f t="shared" si="5"/>
        <v>2.0329999999999515E-3</v>
      </c>
      <c r="T61" s="37">
        <v>2264154535</v>
      </c>
      <c r="U61" s="37">
        <f t="shared" si="6"/>
        <v>2259560847.7964301</v>
      </c>
      <c r="V61" s="37">
        <f t="shared" si="7"/>
        <v>8275403.0213341713</v>
      </c>
      <c r="W61" s="38">
        <f t="shared" si="8"/>
        <v>2.0329999999999515E-3</v>
      </c>
      <c r="X61" s="38" t="str">
        <f t="shared" si="9"/>
        <v/>
      </c>
      <c r="Y61" s="39">
        <f t="shared" si="10"/>
        <v>2.0329999999999515E-3</v>
      </c>
      <c r="Z61" s="39" t="str">
        <f t="shared" si="11"/>
        <v/>
      </c>
      <c r="AA61" s="39" t="str">
        <f t="shared" si="12"/>
        <v/>
      </c>
      <c r="AB61" s="39" t="str">
        <f t="shared" si="13"/>
        <v/>
      </c>
      <c r="AC61" s="37">
        <v>48934</v>
      </c>
      <c r="AD61" s="35">
        <f t="shared" si="14"/>
        <v>-5.3256362305879046E-3</v>
      </c>
      <c r="AE61" s="40">
        <v>1.000481</v>
      </c>
      <c r="AF61" s="37">
        <v>65164646791</v>
      </c>
      <c r="AG61" s="35">
        <f t="shared" si="15"/>
        <v>4.8099999999995369E-4</v>
      </c>
      <c r="AH61" s="38">
        <f t="shared" si="16"/>
        <v>4.8099999999995369E-4</v>
      </c>
      <c r="AI61" s="38" t="str">
        <f t="shared" si="17"/>
        <v/>
      </c>
      <c r="AJ61" s="35">
        <f t="shared" si="18"/>
        <v>4.8099999999995369E-4</v>
      </c>
      <c r="AK61" s="41" t="str">
        <f t="shared" si="19"/>
        <v/>
      </c>
      <c r="AL61" s="41" t="str">
        <f t="shared" si="20"/>
        <v/>
      </c>
      <c r="AM61" s="41" t="str">
        <f t="shared" si="21"/>
        <v/>
      </c>
    </row>
    <row r="62" spans="1:39" x14ac:dyDescent="0.2">
      <c r="A62" s="33">
        <v>44429</v>
      </c>
      <c r="B62" s="34">
        <v>30.45</v>
      </c>
      <c r="C62" s="35">
        <f t="shared" si="0"/>
        <v>2.8716216216216228E-2</v>
      </c>
      <c r="D62" s="35">
        <f t="array" ref="D62">PRODUCT(1+C62:C68)-1</f>
        <v>0.71645997745208589</v>
      </c>
      <c r="E62" s="35">
        <f t="array" ref="E62">PRODUCT(1+C62:C91)-1</f>
        <v>3.5652173913043459</v>
      </c>
      <c r="F62" s="35">
        <f t="array" ref="F62">PRODUCT(1+C62:C151)-1</f>
        <v>3.6136363636363571</v>
      </c>
      <c r="G62" s="36">
        <f t="shared" si="1"/>
        <v>-0.42278828861284573</v>
      </c>
      <c r="H62" s="36">
        <f t="shared" si="2"/>
        <v>-0.24807861831573938</v>
      </c>
      <c r="I62" s="36">
        <f t="shared" si="3"/>
        <v>0.5524402995456773</v>
      </c>
      <c r="J62" s="37">
        <v>406146080</v>
      </c>
      <c r="K62" s="37">
        <v>113169000</v>
      </c>
      <c r="L62" s="37">
        <v>-210949</v>
      </c>
      <c r="M62" s="37">
        <v>77907608</v>
      </c>
      <c r="N62" s="37">
        <v>909774976</v>
      </c>
      <c r="O62" s="37">
        <v>-242829</v>
      </c>
      <c r="P62" s="37">
        <v>9366863</v>
      </c>
      <c r="Q62" s="37">
        <f t="shared" si="4"/>
        <v>1360929.174059741</v>
      </c>
      <c r="R62" s="38">
        <v>1.003406</v>
      </c>
      <c r="S62" s="35">
        <f t="shared" si="5"/>
        <v>3.4060000000000201E-3</v>
      </c>
      <c r="T62" s="37">
        <v>2258953323</v>
      </c>
      <c r="U62" s="37">
        <f t="shared" si="6"/>
        <v>2251285444.7750959</v>
      </c>
      <c r="V62" s="37">
        <f t="shared" si="7"/>
        <v>41440293.350119114</v>
      </c>
      <c r="W62" s="38">
        <f t="shared" si="8"/>
        <v>3.4060000000000201E-3</v>
      </c>
      <c r="X62" s="38" t="str">
        <f t="shared" si="9"/>
        <v/>
      </c>
      <c r="Y62" s="39" t="str">
        <f t="shared" si="10"/>
        <v/>
      </c>
      <c r="Z62" s="39" t="str">
        <f t="shared" si="11"/>
        <v/>
      </c>
      <c r="AA62" s="39" t="str">
        <f t="shared" si="12"/>
        <v/>
      </c>
      <c r="AB62" s="39" t="str">
        <f t="shared" si="13"/>
        <v/>
      </c>
      <c r="AC62" s="37">
        <v>49196</v>
      </c>
      <c r="AD62" s="35">
        <f t="shared" si="14"/>
        <v>5.2433415338538847E-2</v>
      </c>
      <c r="AE62" s="40">
        <v>1.001161</v>
      </c>
      <c r="AF62" s="37">
        <v>65323477629</v>
      </c>
      <c r="AG62" s="35">
        <f t="shared" si="15"/>
        <v>1.1609999999999676E-3</v>
      </c>
      <c r="AH62" s="38">
        <f t="shared" si="16"/>
        <v>1.1609999999999676E-3</v>
      </c>
      <c r="AI62" s="38" t="str">
        <f t="shared" si="17"/>
        <v/>
      </c>
      <c r="AJ62" s="42" t="str">
        <f t="shared" si="18"/>
        <v/>
      </c>
      <c r="AK62" s="41" t="str">
        <f t="shared" si="19"/>
        <v/>
      </c>
      <c r="AL62" s="41" t="str">
        <f t="shared" si="20"/>
        <v/>
      </c>
      <c r="AM62" s="41" t="str">
        <f t="shared" si="21"/>
        <v/>
      </c>
    </row>
    <row r="63" spans="1:39" x14ac:dyDescent="0.2">
      <c r="A63" s="33">
        <v>44428</v>
      </c>
      <c r="B63" s="34">
        <v>29.6</v>
      </c>
      <c r="C63" s="35">
        <f t="shared" si="0"/>
        <v>-4.8537447765991559E-2</v>
      </c>
      <c r="D63" s="35">
        <f t="array" ref="D63">PRODUCT(1+C63:C69)-1</f>
        <v>0.7831325301204819</v>
      </c>
      <c r="E63" s="35">
        <f t="array" ref="E63">PRODUCT(1+C63:C92)-1</f>
        <v>4.0169491525423702</v>
      </c>
      <c r="F63" s="35">
        <f t="array" ref="F63">PRODUCT(1+C63:C152)-1</f>
        <v>2.6363636363636349</v>
      </c>
      <c r="G63" s="36">
        <f t="shared" si="1"/>
        <v>-0.30156245850538882</v>
      </c>
      <c r="H63" s="36">
        <f t="shared" si="2"/>
        <v>-0.15739785059381928</v>
      </c>
      <c r="I63" s="36">
        <f t="shared" si="3"/>
        <v>0.54381292850214336</v>
      </c>
      <c r="J63" s="37">
        <v>406357024</v>
      </c>
      <c r="K63" s="37">
        <v>113342000</v>
      </c>
      <c r="L63" s="37">
        <v>-606986</v>
      </c>
      <c r="M63" s="37">
        <v>77696656</v>
      </c>
      <c r="N63" s="37">
        <v>910017792</v>
      </c>
      <c r="O63" s="37">
        <v>-638618</v>
      </c>
      <c r="P63" s="37">
        <v>9124034</v>
      </c>
      <c r="Q63" s="37">
        <f t="shared" si="4"/>
        <v>368145.80198637536</v>
      </c>
      <c r="R63" s="38">
        <v>1.018227</v>
      </c>
      <c r="S63" s="35">
        <f t="shared" si="5"/>
        <v>1.8226999999999993E-2</v>
      </c>
      <c r="T63" s="37">
        <v>2250123999</v>
      </c>
      <c r="U63" s="37">
        <f t="shared" si="6"/>
        <v>2209845151.4249768</v>
      </c>
      <c r="V63" s="37">
        <f t="shared" si="7"/>
        <v>10897115.738796711</v>
      </c>
      <c r="W63" s="38">
        <f t="shared" si="8"/>
        <v>1.8226999999999993E-2</v>
      </c>
      <c r="X63" s="38" t="str">
        <f t="shared" si="9"/>
        <v/>
      </c>
      <c r="Y63" s="39" t="str">
        <f t="shared" si="10"/>
        <v/>
      </c>
      <c r="Z63" s="39" t="str">
        <f t="shared" si="11"/>
        <v/>
      </c>
      <c r="AA63" s="39" t="str">
        <f t="shared" si="12"/>
        <v/>
      </c>
      <c r="AB63" s="39" t="str">
        <f t="shared" si="13"/>
        <v/>
      </c>
      <c r="AC63" s="37">
        <v>46745</v>
      </c>
      <c r="AD63" s="35">
        <f t="shared" si="14"/>
        <v>3.8431633899811191E-2</v>
      </c>
      <c r="AE63" s="40">
        <v>1.008419</v>
      </c>
      <c r="AF63" s="37">
        <v>65031061328</v>
      </c>
      <c r="AG63" s="35">
        <f t="shared" si="15"/>
        <v>8.4189999999999543E-3</v>
      </c>
      <c r="AH63" s="38">
        <f t="shared" si="16"/>
        <v>8.4189999999999543E-3</v>
      </c>
      <c r="AI63" s="38" t="str">
        <f t="shared" si="17"/>
        <v/>
      </c>
      <c r="AJ63" s="42" t="str">
        <f t="shared" si="18"/>
        <v/>
      </c>
      <c r="AK63" s="41" t="str">
        <f t="shared" si="19"/>
        <v/>
      </c>
      <c r="AL63" s="41" t="str">
        <f t="shared" si="20"/>
        <v/>
      </c>
      <c r="AM63" s="41" t="str">
        <f t="shared" si="21"/>
        <v/>
      </c>
    </row>
    <row r="64" spans="1:39" x14ac:dyDescent="0.2">
      <c r="A64" s="33">
        <v>44427</v>
      </c>
      <c r="B64" s="34">
        <v>31.11</v>
      </c>
      <c r="C64" s="35">
        <f t="shared" si="0"/>
        <v>0.2364864864864864</v>
      </c>
      <c r="D64" s="35">
        <f t="array" ref="D64">PRODUCT(1+C64:C70)-1</f>
        <v>0.81717289719626129</v>
      </c>
      <c r="E64" s="35">
        <f t="array" ref="E64">PRODUCT(1+C64:C93)-1</f>
        <v>4.1506622516556231</v>
      </c>
      <c r="F64" s="35">
        <f t="array" ref="F64">PRODUCT(1+C64:C153)-1</f>
        <v>2.0233236151603475</v>
      </c>
      <c r="G64" s="36">
        <f t="shared" si="1"/>
        <v>8.6360113860753526E-2</v>
      </c>
      <c r="H64" s="36">
        <f t="shared" si="2"/>
        <v>-7.5421155159760028E-2</v>
      </c>
      <c r="I64" s="36">
        <f t="shared" si="3"/>
        <v>0.57230000460148556</v>
      </c>
      <c r="J64" s="37">
        <v>406964000</v>
      </c>
      <c r="K64" s="37">
        <v>109831000</v>
      </c>
      <c r="L64" s="37">
        <v>-1144261</v>
      </c>
      <c r="M64" s="37">
        <v>77089672</v>
      </c>
      <c r="N64" s="37">
        <v>910656384</v>
      </c>
      <c r="O64" s="37">
        <v>-1175912</v>
      </c>
      <c r="P64" s="37">
        <v>8485416</v>
      </c>
      <c r="Q64" s="37">
        <f t="shared" si="4"/>
        <v>891724.35967098363</v>
      </c>
      <c r="R64" s="38">
        <v>1.003862</v>
      </c>
      <c r="S64" s="35">
        <f t="shared" si="5"/>
        <v>3.8620000000000321E-3</v>
      </c>
      <c r="T64" s="37">
        <v>2207440373</v>
      </c>
      <c r="U64" s="37">
        <f t="shared" si="6"/>
        <v>2198948035.6861801</v>
      </c>
      <c r="V64" s="37">
        <f t="shared" si="7"/>
        <v>27741544.8293643</v>
      </c>
      <c r="W64" s="38">
        <f t="shared" si="8"/>
        <v>3.8620000000000321E-3</v>
      </c>
      <c r="X64" s="38" t="str">
        <f t="shared" si="9"/>
        <v/>
      </c>
      <c r="Y64" s="39" t="str">
        <f t="shared" si="10"/>
        <v/>
      </c>
      <c r="Z64" s="39" t="str">
        <f t="shared" si="11"/>
        <v/>
      </c>
      <c r="AA64" s="39" t="str">
        <f t="shared" si="12"/>
        <v/>
      </c>
      <c r="AB64" s="39" t="str">
        <f t="shared" si="13"/>
        <v/>
      </c>
      <c r="AC64" s="37">
        <v>45015</v>
      </c>
      <c r="AD64" s="35">
        <f t="shared" si="14"/>
        <v>1.0800736515920395E-2</v>
      </c>
      <c r="AE64" s="40">
        <v>1.0018</v>
      </c>
      <c r="AF64" s="37">
        <v>64751172753</v>
      </c>
      <c r="AG64" s="35">
        <f t="shared" si="15"/>
        <v>1.8000000000000238E-3</v>
      </c>
      <c r="AH64" s="38">
        <f t="shared" si="16"/>
        <v>1.8000000000000238E-3</v>
      </c>
      <c r="AI64" s="38" t="str">
        <f t="shared" si="17"/>
        <v/>
      </c>
      <c r="AJ64" s="42" t="str">
        <f t="shared" si="18"/>
        <v/>
      </c>
      <c r="AK64" s="41" t="str">
        <f t="shared" si="19"/>
        <v/>
      </c>
      <c r="AL64" s="41" t="str">
        <f t="shared" si="20"/>
        <v/>
      </c>
      <c r="AM64" s="41" t="str">
        <f t="shared" si="21"/>
        <v/>
      </c>
    </row>
    <row r="65" spans="1:39" x14ac:dyDescent="0.2">
      <c r="A65" s="33">
        <v>44426</v>
      </c>
      <c r="B65" s="34">
        <v>25.16</v>
      </c>
      <c r="C65" s="35">
        <f t="shared" si="0"/>
        <v>0.13846153846153841</v>
      </c>
      <c r="D65" s="35">
        <f t="array" ref="D65">PRODUCT(1+C65:C71)-1</f>
        <v>0.50839328537170236</v>
      </c>
      <c r="E65" s="35">
        <f t="array" ref="E65">PRODUCT(1+C65:C94)-1</f>
        <v>2.806354009077153</v>
      </c>
      <c r="F65" s="35">
        <f t="array" ref="F65">PRODUCT(1+C65:C154)-1</f>
        <v>1.583162217659134</v>
      </c>
      <c r="G65" s="36">
        <f t="shared" si="1"/>
        <v>-2.7194081915111801E-2</v>
      </c>
      <c r="H65" s="36">
        <f t="shared" si="2"/>
        <v>6.5768058436151185E-3</v>
      </c>
      <c r="I65" s="36">
        <f t="shared" si="3"/>
        <v>0.5756211296015159</v>
      </c>
      <c r="J65" s="37">
        <v>408108256</v>
      </c>
      <c r="K65" s="37">
        <v>106936000</v>
      </c>
      <c r="L65" s="37">
        <v>-845628</v>
      </c>
      <c r="M65" s="37">
        <v>75945408</v>
      </c>
      <c r="N65" s="37">
        <v>911832320</v>
      </c>
      <c r="O65" s="37">
        <v>-877633</v>
      </c>
      <c r="P65" s="37">
        <v>7309504</v>
      </c>
      <c r="Q65" s="37">
        <f t="shared" si="4"/>
        <v>1642244.3970007529</v>
      </c>
      <c r="R65" s="38">
        <v>1.001347</v>
      </c>
      <c r="S65" s="35">
        <f t="shared" si="5"/>
        <v>1.3469999999999871E-3</v>
      </c>
      <c r="T65" s="37">
        <v>2174131106</v>
      </c>
      <c r="U65" s="37">
        <f t="shared" si="6"/>
        <v>2171206490.8568158</v>
      </c>
      <c r="V65" s="37">
        <f t="shared" si="7"/>
        <v>41318869.028538942</v>
      </c>
      <c r="W65" s="38">
        <f t="shared" si="8"/>
        <v>1.3469999999999871E-3</v>
      </c>
      <c r="X65" s="38" t="str">
        <f t="shared" si="9"/>
        <v/>
      </c>
      <c r="Y65" s="39">
        <f t="shared" si="10"/>
        <v>1.3469999999999871E-3</v>
      </c>
      <c r="Z65" s="39" t="str">
        <f t="shared" si="11"/>
        <v/>
      </c>
      <c r="AA65" s="39" t="str">
        <f t="shared" si="12"/>
        <v/>
      </c>
      <c r="AB65" s="39" t="str">
        <f t="shared" si="13"/>
        <v/>
      </c>
      <c r="AC65" s="37">
        <v>44534</v>
      </c>
      <c r="AD65" s="35">
        <f t="shared" si="14"/>
        <v>-3.2542579075425793E-2</v>
      </c>
      <c r="AE65" s="40">
        <v>1.0014829999999999</v>
      </c>
      <c r="AF65" s="37">
        <v>64498000092</v>
      </c>
      <c r="AG65" s="35">
        <f t="shared" si="15"/>
        <v>1.4829999999999011E-3</v>
      </c>
      <c r="AH65" s="38">
        <f t="shared" si="16"/>
        <v>1.4829999999999011E-3</v>
      </c>
      <c r="AI65" s="38" t="str">
        <f t="shared" si="17"/>
        <v/>
      </c>
      <c r="AJ65" s="35">
        <f t="shared" si="18"/>
        <v>1.4829999999999011E-3</v>
      </c>
      <c r="AK65" s="41" t="str">
        <f t="shared" si="19"/>
        <v/>
      </c>
      <c r="AL65" s="41" t="str">
        <f t="shared" si="20"/>
        <v/>
      </c>
      <c r="AM65" s="41" t="str">
        <f t="shared" si="21"/>
        <v/>
      </c>
    </row>
    <row r="66" spans="1:39" x14ac:dyDescent="0.2">
      <c r="A66" s="33">
        <v>44425</v>
      </c>
      <c r="B66" s="34">
        <v>22.1</v>
      </c>
      <c r="C66" s="35">
        <f t="shared" si="0"/>
        <v>0.1474558670820354</v>
      </c>
      <c r="D66" s="35">
        <f t="array" ref="D66">PRODUCT(1+C66:C72)-1</f>
        <v>0.58309455587392556</v>
      </c>
      <c r="E66" s="35">
        <f t="array" ref="E66">PRODUCT(1+C66:C95)-1</f>
        <v>2.4052388289676419</v>
      </c>
      <c r="F66" s="35">
        <f t="array" ref="F66">PRODUCT(1+C66:C155)-1</f>
        <v>0.40139505389980901</v>
      </c>
      <c r="G66" s="36">
        <f t="shared" si="1"/>
        <v>8.7711083525769257E-3</v>
      </c>
      <c r="H66" s="36">
        <f t="shared" si="2"/>
        <v>6.4674758918614364E-2</v>
      </c>
      <c r="I66" s="36">
        <f t="shared" si="3"/>
        <v>0.63864699753131871</v>
      </c>
      <c r="J66" s="37">
        <v>408953888</v>
      </c>
      <c r="K66" s="37">
        <v>102223000</v>
      </c>
      <c r="L66" s="37">
        <v>-1551953</v>
      </c>
      <c r="M66" s="37">
        <v>75099784</v>
      </c>
      <c r="N66" s="37">
        <v>912709952</v>
      </c>
      <c r="O66" s="37">
        <v>-1583806</v>
      </c>
      <c r="P66" s="37">
        <v>6431871</v>
      </c>
      <c r="Q66" s="37">
        <f t="shared" si="4"/>
        <v>1274870.6736980735</v>
      </c>
      <c r="R66" s="38">
        <v>1.0028459999999999</v>
      </c>
      <c r="S66" s="35">
        <f t="shared" si="5"/>
        <v>2.8459999999999042E-3</v>
      </c>
      <c r="T66" s="37">
        <v>2135949282</v>
      </c>
      <c r="U66" s="37">
        <f t="shared" si="6"/>
        <v>2129887621.8282769</v>
      </c>
      <c r="V66" s="37">
        <f t="shared" si="7"/>
        <v>28174641.888727427</v>
      </c>
      <c r="W66" s="38">
        <f t="shared" si="8"/>
        <v>2.8459999999999042E-3</v>
      </c>
      <c r="X66" s="38" t="str">
        <f t="shared" si="9"/>
        <v/>
      </c>
      <c r="Y66" s="39">
        <f t="shared" si="10"/>
        <v>2.8459999999999042E-3</v>
      </c>
      <c r="Z66" s="39" t="str">
        <f t="shared" si="11"/>
        <v/>
      </c>
      <c r="AA66" s="39" t="str">
        <f t="shared" si="12"/>
        <v/>
      </c>
      <c r="AB66" s="39" t="str">
        <f t="shared" si="13"/>
        <v/>
      </c>
      <c r="AC66" s="37">
        <v>46032</v>
      </c>
      <c r="AD66" s="35">
        <f t="shared" si="14"/>
        <v>-2.1116427432216867E-2</v>
      </c>
      <c r="AE66" s="40">
        <v>0.99982700000000002</v>
      </c>
      <c r="AF66" s="37">
        <v>64430838255</v>
      </c>
      <c r="AG66" s="35">
        <f t="shared" si="15"/>
        <v>-1.7299999999997873E-4</v>
      </c>
      <c r="AH66" s="38" t="str">
        <f t="shared" si="16"/>
        <v/>
      </c>
      <c r="AI66" s="38">
        <f t="shared" si="17"/>
        <v>-1.7299999999997873E-4</v>
      </c>
      <c r="AJ66" s="35">
        <f t="shared" si="18"/>
        <v>-1.7299999999997873E-4</v>
      </c>
      <c r="AK66" s="41" t="str">
        <f t="shared" si="19"/>
        <v/>
      </c>
      <c r="AL66" s="41" t="str">
        <f t="shared" si="20"/>
        <v/>
      </c>
      <c r="AM66" s="41" t="str">
        <f t="shared" si="21"/>
        <v/>
      </c>
    </row>
    <row r="67" spans="1:39" x14ac:dyDescent="0.2">
      <c r="A67" s="33">
        <v>44424</v>
      </c>
      <c r="B67" s="34">
        <v>19.260000000000002</v>
      </c>
      <c r="C67" s="35">
        <f t="shared" si="0"/>
        <v>0.11008645533141204</v>
      </c>
      <c r="D67" s="35">
        <f t="array" ref="D67">PRODUCT(1+C67:C73)-1</f>
        <v>0.42984409799554557</v>
      </c>
      <c r="E67" s="35">
        <f t="array" ref="E67">PRODUCT(1+C67:C96)-1</f>
        <v>1.9404580152671751</v>
      </c>
      <c r="F67" s="35">
        <f t="array" ref="F67">PRODUCT(1+C67:C156)-1</f>
        <v>0.29348556077904475</v>
      </c>
      <c r="G67" s="36">
        <f t="shared" si="1"/>
        <v>5.4090612102399724E-2</v>
      </c>
      <c r="H67" s="36">
        <f t="shared" si="2"/>
        <v>0.1260538331735922</v>
      </c>
      <c r="I67" s="36">
        <f t="shared" si="3"/>
        <v>0.6481978906660959</v>
      </c>
      <c r="J67" s="37">
        <v>410505856</v>
      </c>
      <c r="K67" s="37">
        <v>102870000</v>
      </c>
      <c r="L67" s="37">
        <v>-1146126</v>
      </c>
      <c r="M67" s="37">
        <v>73547832</v>
      </c>
      <c r="N67" s="37">
        <v>914293760</v>
      </c>
      <c r="O67" s="37">
        <v>-1177995</v>
      </c>
      <c r="P67" s="37">
        <v>4848064</v>
      </c>
      <c r="Q67" s="37">
        <f t="shared" si="4"/>
        <v>-87678.060357184411</v>
      </c>
      <c r="R67" s="38">
        <v>1.00247</v>
      </c>
      <c r="S67" s="35">
        <f t="shared" si="5"/>
        <v>2.4699999999999722E-3</v>
      </c>
      <c r="T67" s="37">
        <v>2106904211</v>
      </c>
      <c r="U67" s="37">
        <f t="shared" si="6"/>
        <v>2101712979.9395494</v>
      </c>
      <c r="V67" s="37">
        <f t="shared" si="7"/>
        <v>-1688679.442479372</v>
      </c>
      <c r="W67" s="38">
        <f t="shared" si="8"/>
        <v>2.4699999999999722E-3</v>
      </c>
      <c r="X67" s="38" t="str">
        <f t="shared" si="9"/>
        <v/>
      </c>
      <c r="Y67" s="39">
        <f t="shared" si="10"/>
        <v>2.4699999999999722E-3</v>
      </c>
      <c r="Z67" s="39" t="str">
        <f t="shared" si="11"/>
        <v/>
      </c>
      <c r="AA67" s="39" t="str">
        <f t="shared" si="12"/>
        <v/>
      </c>
      <c r="AB67" s="39" t="str">
        <f t="shared" si="13"/>
        <v/>
      </c>
      <c r="AC67" s="37">
        <v>47025</v>
      </c>
      <c r="AD67" s="35">
        <f t="shared" si="14"/>
        <v>-1.3591284588757579E-3</v>
      </c>
      <c r="AE67" s="40">
        <v>1.0011939999999999</v>
      </c>
      <c r="AF67" s="37">
        <v>64394092487</v>
      </c>
      <c r="AG67" s="35">
        <f t="shared" si="15"/>
        <v>1.1939999999999173E-3</v>
      </c>
      <c r="AH67" s="38">
        <f t="shared" si="16"/>
        <v>1.1939999999999173E-3</v>
      </c>
      <c r="AI67" s="38" t="str">
        <f t="shared" si="17"/>
        <v/>
      </c>
      <c r="AJ67" s="35">
        <f t="shared" si="18"/>
        <v>1.1939999999999173E-3</v>
      </c>
      <c r="AK67" s="41" t="str">
        <f t="shared" si="19"/>
        <v/>
      </c>
      <c r="AL67" s="41" t="str">
        <f t="shared" si="20"/>
        <v/>
      </c>
      <c r="AM67" s="41" t="str">
        <f t="shared" si="21"/>
        <v/>
      </c>
    </row>
    <row r="68" spans="1:39" x14ac:dyDescent="0.2">
      <c r="A68" s="33">
        <v>44423</v>
      </c>
      <c r="B68" s="34">
        <v>17.350000000000001</v>
      </c>
      <c r="C68" s="35">
        <f t="shared" si="0"/>
        <v>-2.1984216459977279E-2</v>
      </c>
      <c r="D68" s="35">
        <f t="array" ref="D68">PRODUCT(1+C68:C74)-1</f>
        <v>0.18754277891854887</v>
      </c>
      <c r="E68" s="35">
        <f t="array" ref="E68">PRODUCT(1+C68:C97)-1</f>
        <v>1.6248108925869884</v>
      </c>
      <c r="F68" s="35">
        <f t="array" ref="F68">PRODUCT(1+C68:C157)-1</f>
        <v>6.5070595457334957E-2</v>
      </c>
      <c r="G68" s="36">
        <f t="shared" si="1"/>
        <v>0.24929264273611079</v>
      </c>
      <c r="H68" s="36">
        <f t="shared" si="2"/>
        <v>0.15899200643572153</v>
      </c>
      <c r="I68" s="36">
        <f t="shared" si="3"/>
        <v>0.65478067569059861</v>
      </c>
      <c r="J68" s="37">
        <v>411651968</v>
      </c>
      <c r="K68" s="37">
        <v>98823000</v>
      </c>
      <c r="L68" s="37">
        <v>-121173</v>
      </c>
      <c r="M68" s="37">
        <v>72401704</v>
      </c>
      <c r="N68" s="37">
        <v>915471744</v>
      </c>
      <c r="O68" s="37">
        <v>-153111</v>
      </c>
      <c r="P68" s="37">
        <v>3670069</v>
      </c>
      <c r="Q68" s="37">
        <f t="shared" si="4"/>
        <v>265105.34098970098</v>
      </c>
      <c r="R68" s="38">
        <v>1.0030239999999999</v>
      </c>
      <c r="S68" s="35">
        <f t="shared" si="5"/>
        <v>3.0239999999999156E-3</v>
      </c>
      <c r="T68" s="37">
        <v>2109762346</v>
      </c>
      <c r="U68" s="37">
        <f t="shared" si="6"/>
        <v>2103401659.3820288</v>
      </c>
      <c r="V68" s="37">
        <f t="shared" si="7"/>
        <v>4599577.6661713123</v>
      </c>
      <c r="W68" s="38">
        <f t="shared" si="8"/>
        <v>3.0239999999999156E-3</v>
      </c>
      <c r="X68" s="38" t="str">
        <f t="shared" si="9"/>
        <v/>
      </c>
      <c r="Y68" s="39">
        <f t="shared" si="10"/>
        <v>3.0239999999999156E-3</v>
      </c>
      <c r="Z68" s="39" t="str">
        <f t="shared" si="11"/>
        <v/>
      </c>
      <c r="AA68" s="39" t="str">
        <f t="shared" si="12"/>
        <v/>
      </c>
      <c r="AB68" s="39" t="str">
        <f t="shared" si="13"/>
        <v/>
      </c>
      <c r="AC68" s="37">
        <v>47089</v>
      </c>
      <c r="AD68" s="35">
        <f t="shared" si="14"/>
        <v>-1.3160927971163305E-2</v>
      </c>
      <c r="AE68" s="40">
        <v>1.000119</v>
      </c>
      <c r="AF68" s="37">
        <v>63948326323</v>
      </c>
      <c r="AG68" s="35">
        <f t="shared" si="15"/>
        <v>1.1899999999998023E-4</v>
      </c>
      <c r="AH68" s="38">
        <f t="shared" si="16"/>
        <v>1.1899999999998023E-4</v>
      </c>
      <c r="AI68" s="38" t="str">
        <f t="shared" si="17"/>
        <v/>
      </c>
      <c r="AJ68" s="35">
        <f t="shared" si="18"/>
        <v>1.1899999999998023E-4</v>
      </c>
      <c r="AK68" s="41" t="str">
        <f t="shared" si="19"/>
        <v/>
      </c>
      <c r="AL68" s="41" t="str">
        <f t="shared" si="20"/>
        <v/>
      </c>
      <c r="AM68" s="41" t="str">
        <f t="shared" si="21"/>
        <v/>
      </c>
    </row>
    <row r="69" spans="1:39" x14ac:dyDescent="0.2">
      <c r="A69" s="33">
        <v>44422</v>
      </c>
      <c r="B69" s="34">
        <v>17.739999999999998</v>
      </c>
      <c r="C69" s="35">
        <f t="shared" si="0"/>
        <v>6.8674698795180511E-2</v>
      </c>
      <c r="D69" s="35">
        <f t="array" ref="D69">PRODUCT(1+C69:C75)-1</f>
        <v>0.22092222986923571</v>
      </c>
      <c r="E69" s="35">
        <f t="array" ref="E69">PRODUCT(1+C69:C98)-1</f>
        <v>1.5561959654178654</v>
      </c>
      <c r="F69" s="35">
        <f t="array" ref="F69">PRODUCT(1+C69:C158)-1</f>
        <v>0.17018469656991853</v>
      </c>
      <c r="G69" s="36">
        <f t="shared" ref="G69:G132" si="22">CORREL(C69:C75,AD69:AD75)</f>
        <v>0.152437037483896</v>
      </c>
      <c r="H69" s="36">
        <f t="shared" ref="H69:H132" si="23">CORREL(C69:C98,AD69:AD98)</f>
        <v>0.18780419644809312</v>
      </c>
      <c r="I69" s="36">
        <f t="shared" ref="I69:I132" si="24">CORREL(C69:C158,AD69:AD158)</f>
        <v>0.65248422994815702</v>
      </c>
      <c r="J69" s="37">
        <v>411773152</v>
      </c>
      <c r="K69" s="37">
        <v>98959600</v>
      </c>
      <c r="L69" s="37">
        <v>-56994</v>
      </c>
      <c r="M69" s="37">
        <v>72280528</v>
      </c>
      <c r="N69" s="37">
        <v>915624832</v>
      </c>
      <c r="O69" s="37">
        <v>-89102</v>
      </c>
      <c r="P69" s="37">
        <v>3516958</v>
      </c>
      <c r="Q69" s="37">
        <f t="shared" ref="Q69:Q132" si="25">V69/B69</f>
        <v>-58126.689270410898</v>
      </c>
      <c r="R69" s="38">
        <v>1.0046520000000001</v>
      </c>
      <c r="S69" s="35">
        <f t="shared" si="5"/>
        <v>4.6520000000001005E-3</v>
      </c>
      <c r="T69" s="37">
        <v>2108565709</v>
      </c>
      <c r="U69" s="37">
        <f t="shared" si="6"/>
        <v>2098802081.7158575</v>
      </c>
      <c r="V69" s="37">
        <f t="shared" si="7"/>
        <v>-1031167.4676570892</v>
      </c>
      <c r="W69" s="38">
        <f t="shared" si="8"/>
        <v>4.6520000000001005E-3</v>
      </c>
      <c r="X69" s="38" t="str">
        <f t="shared" si="9"/>
        <v/>
      </c>
      <c r="Y69" s="39" t="str">
        <f t="shared" ref="Y69:Y132" si="26">IF(AD69&lt;0,S69,"")</f>
        <v/>
      </c>
      <c r="Z69" s="39" t="str">
        <f t="shared" ref="Z69:Z132" si="27">IF(AD69&lt;-5%,S69,"")</f>
        <v/>
      </c>
      <c r="AA69" s="39" t="str">
        <f t="shared" ref="AA69:AA132" si="28">IF(AD69&lt;-7.5%,S69,"")</f>
        <v/>
      </c>
      <c r="AB69" s="39" t="str">
        <f t="shared" ref="AB69:AB132" si="29">IF(AD69&lt;-10%,S69,"")</f>
        <v/>
      </c>
      <c r="AC69" s="37">
        <v>47717</v>
      </c>
      <c r="AD69" s="35">
        <f t="shared" si="14"/>
        <v>7.241263063265535E-2</v>
      </c>
      <c r="AE69" s="40">
        <v>0.99957200000000002</v>
      </c>
      <c r="AF69" s="37">
        <v>63683568339</v>
      </c>
      <c r="AG69" s="35">
        <f t="shared" si="15"/>
        <v>-4.2799999999998395E-4</v>
      </c>
      <c r="AH69" s="38" t="str">
        <f t="shared" si="16"/>
        <v/>
      </c>
      <c r="AI69" s="38">
        <f t="shared" si="17"/>
        <v>-4.2799999999998395E-4</v>
      </c>
      <c r="AJ69" s="42" t="str">
        <f t="shared" si="18"/>
        <v/>
      </c>
      <c r="AK69" s="41" t="str">
        <f t="shared" si="19"/>
        <v/>
      </c>
      <c r="AL69" s="41" t="str">
        <f t="shared" si="20"/>
        <v/>
      </c>
      <c r="AM69" s="41" t="str">
        <f t="shared" si="21"/>
        <v/>
      </c>
    </row>
    <row r="70" spans="1:39" x14ac:dyDescent="0.2">
      <c r="A70" s="33">
        <v>44421</v>
      </c>
      <c r="B70" s="34">
        <v>16.600000000000001</v>
      </c>
      <c r="C70" s="35">
        <f t="shared" si="0"/>
        <v>-3.0373831775700855E-2</v>
      </c>
      <c r="D70" s="35">
        <f t="array" ref="D70">PRODUCT(1+C70:C76)-1</f>
        <v>0.14010989010989006</v>
      </c>
      <c r="E70" s="35">
        <f t="array" ref="E70">PRODUCT(1+C70:C99)-1</f>
        <v>1.3380281690140841</v>
      </c>
      <c r="F70" s="35">
        <f t="array" ref="F70">PRODUCT(1+C70:C159)-1</f>
        <v>1.0346926354229291E-2</v>
      </c>
      <c r="G70" s="36">
        <f t="shared" si="22"/>
        <v>-1.0301474073140226E-2</v>
      </c>
      <c r="H70" s="36">
        <f t="shared" si="23"/>
        <v>0.17010853160179684</v>
      </c>
      <c r="I70" s="36">
        <f t="shared" si="24"/>
        <v>0.65572535292526479</v>
      </c>
      <c r="J70" s="37">
        <v>411830144</v>
      </c>
      <c r="K70" s="37">
        <v>99220500</v>
      </c>
      <c r="L70" s="37">
        <v>4368</v>
      </c>
      <c r="M70" s="37">
        <v>72223536</v>
      </c>
      <c r="N70" s="37">
        <v>915713920</v>
      </c>
      <c r="O70" s="37">
        <v>-27588</v>
      </c>
      <c r="P70" s="37">
        <v>3427856</v>
      </c>
      <c r="Q70" s="37">
        <f t="shared" si="25"/>
        <v>573806.0419449748</v>
      </c>
      <c r="R70" s="38">
        <v>1.0061420000000001</v>
      </c>
      <c r="S70" s="35">
        <f t="shared" si="5"/>
        <v>6.1420000000000918E-3</v>
      </c>
      <c r="T70" s="37">
        <v>2112730425</v>
      </c>
      <c r="U70" s="37">
        <f t="shared" si="6"/>
        <v>2099833249.1835146</v>
      </c>
      <c r="V70" s="37">
        <f t="shared" si="7"/>
        <v>9525180.2962865829</v>
      </c>
      <c r="W70" s="38">
        <f t="shared" si="8"/>
        <v>6.1420000000000918E-3</v>
      </c>
      <c r="X70" s="38" t="str">
        <f t="shared" si="9"/>
        <v/>
      </c>
      <c r="Y70" s="39">
        <f t="shared" si="26"/>
        <v>6.1420000000000918E-3</v>
      </c>
      <c r="Z70" s="39" t="str">
        <f t="shared" si="27"/>
        <v/>
      </c>
      <c r="AA70" s="39" t="str">
        <f t="shared" si="28"/>
        <v/>
      </c>
      <c r="AB70" s="39" t="str">
        <f t="shared" si="29"/>
        <v/>
      </c>
      <c r="AC70" s="37">
        <v>44495</v>
      </c>
      <c r="AD70" s="35">
        <f t="shared" si="14"/>
        <v>-2.5343906072023081E-2</v>
      </c>
      <c r="AE70" s="40">
        <v>1.001236</v>
      </c>
      <c r="AF70" s="37">
        <v>63506317811</v>
      </c>
      <c r="AG70" s="35">
        <f t="shared" si="15"/>
        <v>1.2360000000000149E-3</v>
      </c>
      <c r="AH70" s="38">
        <f t="shared" si="16"/>
        <v>1.2360000000000149E-3</v>
      </c>
      <c r="AI70" s="38" t="str">
        <f t="shared" si="17"/>
        <v/>
      </c>
      <c r="AJ70" s="35">
        <f t="shared" si="18"/>
        <v>1.2360000000000149E-3</v>
      </c>
      <c r="AK70" s="41" t="str">
        <f t="shared" si="19"/>
        <v/>
      </c>
      <c r="AL70" s="41" t="str">
        <f t="shared" si="20"/>
        <v/>
      </c>
      <c r="AM70" s="41" t="str">
        <f t="shared" si="21"/>
        <v/>
      </c>
    </row>
    <row r="71" spans="1:39" x14ac:dyDescent="0.2">
      <c r="A71" s="33">
        <v>44420</v>
      </c>
      <c r="B71" s="34">
        <v>17.12</v>
      </c>
      <c r="C71" s="35">
        <f t="shared" si="0"/>
        <v>2.6378896882494063E-2</v>
      </c>
      <c r="D71" s="35">
        <f t="array" ref="D71">PRODUCT(1+C71:C77)-1</f>
        <v>0.17663230240549832</v>
      </c>
      <c r="E71" s="35">
        <f t="array" ref="E71">PRODUCT(1+C71:C100)-1</f>
        <v>1.1561712846347594</v>
      </c>
      <c r="F71" s="35">
        <f t="array" ref="F71">PRODUCT(1+C71:C160)-1</f>
        <v>7.9445145018915087E-2</v>
      </c>
      <c r="G71" s="36">
        <f t="shared" si="22"/>
        <v>-0.17174231152893132</v>
      </c>
      <c r="H71" s="36">
        <f t="shared" si="23"/>
        <v>0.18756910334997681</v>
      </c>
      <c r="I71" s="36">
        <f t="shared" si="24"/>
        <v>0.6549466920647361</v>
      </c>
      <c r="J71" s="37">
        <v>411825760</v>
      </c>
      <c r="K71" s="37">
        <v>99255800</v>
      </c>
      <c r="L71" s="37">
        <v>-527572</v>
      </c>
      <c r="M71" s="37">
        <v>72227904</v>
      </c>
      <c r="N71" s="37">
        <v>915741504</v>
      </c>
      <c r="O71" s="37">
        <v>-559499</v>
      </c>
      <c r="P71" s="37">
        <v>3400268</v>
      </c>
      <c r="Q71" s="37">
        <f t="shared" si="25"/>
        <v>673443.11716999405</v>
      </c>
      <c r="R71" s="38">
        <v>1.0007079999999999</v>
      </c>
      <c r="S71" s="35">
        <f t="shared" si="5"/>
        <v>7.0799999999993091E-4</v>
      </c>
      <c r="T71" s="37">
        <v>2091788007</v>
      </c>
      <c r="U71" s="37">
        <f t="shared" si="6"/>
        <v>2090308068.887228</v>
      </c>
      <c r="V71" s="37">
        <f t="shared" si="7"/>
        <v>11529346.165950298</v>
      </c>
      <c r="W71" s="38">
        <f t="shared" si="8"/>
        <v>7.0799999999993091E-4</v>
      </c>
      <c r="X71" s="38" t="str">
        <f t="shared" si="9"/>
        <v/>
      </c>
      <c r="Y71" s="39" t="str">
        <f t="shared" si="26"/>
        <v/>
      </c>
      <c r="Z71" s="39" t="str">
        <f t="shared" si="27"/>
        <v/>
      </c>
      <c r="AA71" s="39" t="str">
        <f t="shared" si="28"/>
        <v/>
      </c>
      <c r="AB71" s="39" t="str">
        <f t="shared" si="29"/>
        <v/>
      </c>
      <c r="AC71" s="37">
        <v>45652</v>
      </c>
      <c r="AD71" s="35">
        <f t="shared" si="14"/>
        <v>2.6292725679222251E-4</v>
      </c>
      <c r="AE71" s="40">
        <v>1.001924</v>
      </c>
      <c r="AF71" s="37">
        <v>63170658194</v>
      </c>
      <c r="AG71" s="35">
        <f t="shared" si="15"/>
        <v>1.9240000000000368E-3</v>
      </c>
      <c r="AH71" s="38">
        <f t="shared" si="16"/>
        <v>1.9240000000000368E-3</v>
      </c>
      <c r="AI71" s="38" t="str">
        <f t="shared" si="17"/>
        <v/>
      </c>
      <c r="AJ71" s="42" t="str">
        <f t="shared" si="18"/>
        <v/>
      </c>
      <c r="AK71" s="41" t="str">
        <f t="shared" si="19"/>
        <v/>
      </c>
      <c r="AL71" s="41" t="str">
        <f t="shared" si="20"/>
        <v/>
      </c>
      <c r="AM71" s="41" t="str">
        <f t="shared" si="21"/>
        <v/>
      </c>
    </row>
    <row r="72" spans="1:39" x14ac:dyDescent="0.2">
      <c r="A72" s="33">
        <v>44419</v>
      </c>
      <c r="B72" s="34">
        <v>16.68</v>
      </c>
      <c r="C72" s="35">
        <f t="shared" si="0"/>
        <v>0.19484240687679066</v>
      </c>
      <c r="D72" s="35">
        <f t="array" ref="D72">PRODUCT(1+C72:C78)-1</f>
        <v>0.14403292181069927</v>
      </c>
      <c r="E72" s="35">
        <f t="array" ref="E72">PRODUCT(1+C72:C101)-1</f>
        <v>0.97864768683273917</v>
      </c>
      <c r="F72" s="35">
        <f t="array" ref="F72">PRODUCT(1+C72:C161)-1</f>
        <v>0.125506072874493</v>
      </c>
      <c r="G72" s="36">
        <f t="shared" si="22"/>
        <v>-0.19445891976325086</v>
      </c>
      <c r="H72" s="36">
        <f t="shared" si="23"/>
        <v>0.22574247498625186</v>
      </c>
      <c r="I72" s="36">
        <f t="shared" si="24"/>
        <v>0.65390538462951542</v>
      </c>
      <c r="J72" s="37">
        <v>412353344</v>
      </c>
      <c r="K72" s="37">
        <v>99918800</v>
      </c>
      <c r="L72" s="37">
        <v>-682371</v>
      </c>
      <c r="M72" s="37">
        <v>71700336</v>
      </c>
      <c r="N72" s="37">
        <v>916300992</v>
      </c>
      <c r="O72" s="37">
        <v>-713662</v>
      </c>
      <c r="P72" s="37">
        <v>2840769</v>
      </c>
      <c r="Q72" s="37">
        <f t="shared" si="25"/>
        <v>-95494.264025925455</v>
      </c>
      <c r="R72" s="38">
        <v>1.003117</v>
      </c>
      <c r="S72" s="35">
        <f t="shared" si="5"/>
        <v>3.1170000000000364E-3</v>
      </c>
      <c r="T72" s="37">
        <v>2085258276</v>
      </c>
      <c r="U72" s="37">
        <f t="shared" si="6"/>
        <v>2078778722.7212777</v>
      </c>
      <c r="V72" s="37">
        <f t="shared" si="7"/>
        <v>-1592844.3239524364</v>
      </c>
      <c r="W72" s="38">
        <f t="shared" si="8"/>
        <v>3.1170000000000364E-3</v>
      </c>
      <c r="X72" s="38" t="str">
        <f t="shared" si="9"/>
        <v/>
      </c>
      <c r="Y72" s="39">
        <f t="shared" si="26"/>
        <v>3.1170000000000364E-3</v>
      </c>
      <c r="Z72" s="39" t="str">
        <f t="shared" si="27"/>
        <v/>
      </c>
      <c r="AA72" s="39" t="str">
        <f t="shared" si="28"/>
        <v/>
      </c>
      <c r="AB72" s="39" t="str">
        <f t="shared" si="29"/>
        <v/>
      </c>
      <c r="AC72" s="37">
        <v>45640</v>
      </c>
      <c r="AD72" s="35">
        <f t="shared" si="14"/>
        <v>-1.4488998294141742E-2</v>
      </c>
      <c r="AE72" s="40">
        <v>0.99882000000000004</v>
      </c>
      <c r="AF72" s="37">
        <v>63262016421</v>
      </c>
      <c r="AG72" s="35">
        <f t="shared" si="15"/>
        <v>-1.1799999999999589E-3</v>
      </c>
      <c r="AH72" s="38" t="str">
        <f t="shared" si="16"/>
        <v/>
      </c>
      <c r="AI72" s="38">
        <f t="shared" si="17"/>
        <v>-1.1799999999999589E-3</v>
      </c>
      <c r="AJ72" s="35">
        <f t="shared" si="18"/>
        <v>-1.1799999999999589E-3</v>
      </c>
      <c r="AK72" s="41" t="str">
        <f t="shared" si="19"/>
        <v/>
      </c>
      <c r="AL72" s="41" t="str">
        <f t="shared" si="20"/>
        <v/>
      </c>
      <c r="AM72" s="41" t="str">
        <f t="shared" si="21"/>
        <v/>
      </c>
    </row>
    <row r="73" spans="1:39" x14ac:dyDescent="0.2">
      <c r="A73" s="33">
        <v>44418</v>
      </c>
      <c r="B73" s="34">
        <v>13.96</v>
      </c>
      <c r="C73" s="35">
        <f t="shared" si="0"/>
        <v>3.6377134372679976E-2</v>
      </c>
      <c r="D73" s="35">
        <f t="array" ref="D73">PRODUCT(1+C73:C79)-1</f>
        <v>0.12399355877616758</v>
      </c>
      <c r="E73" s="35">
        <f t="array" ref="E73">PRODUCT(1+C73:C102)-1</f>
        <v>0.75818639798488618</v>
      </c>
      <c r="F73" s="35">
        <f t="array" ref="F73">PRODUCT(1+C73:C162)-1</f>
        <v>-0.14513165952235152</v>
      </c>
      <c r="G73" s="36">
        <f t="shared" si="22"/>
        <v>-0.23349536464825524</v>
      </c>
      <c r="H73" s="36">
        <f t="shared" si="23"/>
        <v>0.31636645114250539</v>
      </c>
      <c r="I73" s="36">
        <f t="shared" si="24"/>
        <v>0.66623501714788103</v>
      </c>
      <c r="J73" s="37">
        <v>413035712</v>
      </c>
      <c r="K73" s="37">
        <v>100697000</v>
      </c>
      <c r="L73" s="37">
        <v>-308833</v>
      </c>
      <c r="M73" s="37">
        <v>71017968</v>
      </c>
      <c r="N73" s="37">
        <v>917014656</v>
      </c>
      <c r="O73" s="37">
        <v>-340592</v>
      </c>
      <c r="P73" s="37">
        <v>2127107</v>
      </c>
      <c r="Q73" s="37">
        <f t="shared" si="25"/>
        <v>1391676.0177093453</v>
      </c>
      <c r="R73" s="38">
        <v>1.002562</v>
      </c>
      <c r="S73" s="35">
        <f t="shared" si="5"/>
        <v>2.5619999999999532E-3</v>
      </c>
      <c r="T73" s="37">
        <v>2085701479</v>
      </c>
      <c r="U73" s="37">
        <f t="shared" si="6"/>
        <v>2080371567.0452302</v>
      </c>
      <c r="V73" s="37">
        <f t="shared" si="7"/>
        <v>19427797.207222462</v>
      </c>
      <c r="W73" s="38">
        <f t="shared" si="8"/>
        <v>2.5619999999999532E-3</v>
      </c>
      <c r="X73" s="38" t="str">
        <f t="shared" si="9"/>
        <v/>
      </c>
      <c r="Y73" s="39" t="str">
        <f t="shared" si="26"/>
        <v/>
      </c>
      <c r="Z73" s="39" t="str">
        <f t="shared" si="27"/>
        <v/>
      </c>
      <c r="AA73" s="39" t="str">
        <f t="shared" si="28"/>
        <v/>
      </c>
      <c r="AB73" s="39" t="str">
        <f t="shared" si="29"/>
        <v/>
      </c>
      <c r="AC73" s="37">
        <v>46311</v>
      </c>
      <c r="AD73" s="35">
        <f t="shared" si="14"/>
        <v>5.8464562430004863E-2</v>
      </c>
      <c r="AE73" s="40">
        <v>1.0050939999999999</v>
      </c>
      <c r="AF73" s="37">
        <v>62917564699</v>
      </c>
      <c r="AG73" s="35">
        <f t="shared" si="15"/>
        <v>5.0939999999999319E-3</v>
      </c>
      <c r="AH73" s="38">
        <f t="shared" si="16"/>
        <v>5.0939999999999319E-3</v>
      </c>
      <c r="AI73" s="38" t="str">
        <f t="shared" si="17"/>
        <v/>
      </c>
      <c r="AJ73" s="42" t="str">
        <f t="shared" si="18"/>
        <v/>
      </c>
      <c r="AK73" s="41" t="str">
        <f t="shared" si="19"/>
        <v/>
      </c>
      <c r="AL73" s="41" t="str">
        <f t="shared" si="20"/>
        <v/>
      </c>
      <c r="AM73" s="41" t="str">
        <f t="shared" si="21"/>
        <v/>
      </c>
    </row>
    <row r="74" spans="1:39" x14ac:dyDescent="0.2">
      <c r="A74" s="33">
        <v>44417</v>
      </c>
      <c r="B74" s="34">
        <v>13.47</v>
      </c>
      <c r="C74" s="35">
        <f t="shared" si="0"/>
        <v>-7.8028747433264822E-2</v>
      </c>
      <c r="D74" s="35">
        <f t="array" ref="D74">PRODUCT(1+C74:C80)-1</f>
        <v>0.13959390862944177</v>
      </c>
      <c r="E74" s="35">
        <f t="array" ref="E74">PRODUCT(1+C74:C103)-1</f>
        <v>0.64871481028151701</v>
      </c>
      <c r="F74" s="35">
        <f t="array" ref="F74">PRODUCT(1+C74:C163)-1</f>
        <v>-0.15601503759398516</v>
      </c>
      <c r="G74" s="36">
        <f t="shared" si="22"/>
        <v>-0.35277452253297914</v>
      </c>
      <c r="H74" s="36">
        <f t="shared" si="23"/>
        <v>0.32607002488075881</v>
      </c>
      <c r="I74" s="36">
        <f t="shared" si="24"/>
        <v>0.66871245558596404</v>
      </c>
      <c r="J74" s="37">
        <v>413344544</v>
      </c>
      <c r="K74" s="37">
        <v>103013000</v>
      </c>
      <c r="L74" s="37">
        <v>-876768</v>
      </c>
      <c r="M74" s="37">
        <v>70709136</v>
      </c>
      <c r="N74" s="37">
        <v>917355264</v>
      </c>
      <c r="O74" s="37">
        <v>-908884</v>
      </c>
      <c r="P74" s="37">
        <v>1786515</v>
      </c>
      <c r="Q74" s="37">
        <f t="shared" si="25"/>
        <v>23974.146040439959</v>
      </c>
      <c r="R74" s="38">
        <v>0.99745399999999995</v>
      </c>
      <c r="S74" s="35">
        <f t="shared" si="5"/>
        <v>-2.5460000000000482E-3</v>
      </c>
      <c r="T74" s="37">
        <v>2055696607</v>
      </c>
      <c r="U74" s="37">
        <f t="shared" si="6"/>
        <v>2060943769.8380077</v>
      </c>
      <c r="V74" s="37">
        <f t="shared" si="7"/>
        <v>322931.74716472626</v>
      </c>
      <c r="W74" s="38" t="str">
        <f t="shared" si="8"/>
        <v/>
      </c>
      <c r="X74" s="38">
        <f t="shared" si="9"/>
        <v>-2.5460000000000482E-3</v>
      </c>
      <c r="Y74" s="39">
        <f t="shared" si="26"/>
        <v>-2.5460000000000482E-3</v>
      </c>
      <c r="Z74" s="39" t="str">
        <f t="shared" si="27"/>
        <v/>
      </c>
      <c r="AA74" s="39" t="str">
        <f t="shared" si="28"/>
        <v/>
      </c>
      <c r="AB74" s="39" t="str">
        <f t="shared" si="29"/>
        <v/>
      </c>
      <c r="AC74" s="37">
        <v>43753</v>
      </c>
      <c r="AD74" s="35">
        <f t="shared" si="14"/>
        <v>-2.0045690736427146E-2</v>
      </c>
      <c r="AE74" s="40">
        <v>1.0015430000000001</v>
      </c>
      <c r="AF74" s="37">
        <v>62714116807</v>
      </c>
      <c r="AG74" s="35">
        <f t="shared" si="15"/>
        <v>1.5430000000000721E-3</v>
      </c>
      <c r="AH74" s="38">
        <f t="shared" si="16"/>
        <v>1.5430000000000721E-3</v>
      </c>
      <c r="AI74" s="38" t="str">
        <f t="shared" si="17"/>
        <v/>
      </c>
      <c r="AJ74" s="35">
        <f t="shared" si="18"/>
        <v>1.5430000000000721E-3</v>
      </c>
      <c r="AK74" s="41" t="str">
        <f t="shared" si="19"/>
        <v/>
      </c>
      <c r="AL74" s="41" t="str">
        <f t="shared" si="20"/>
        <v/>
      </c>
      <c r="AM74" s="41" t="str">
        <f t="shared" si="21"/>
        <v/>
      </c>
    </row>
    <row r="75" spans="1:39" x14ac:dyDescent="0.2">
      <c r="A75" s="33">
        <v>44416</v>
      </c>
      <c r="B75" s="34">
        <v>14.61</v>
      </c>
      <c r="C75" s="35">
        <f t="shared" si="0"/>
        <v>5.5058499655884496E-3</v>
      </c>
      <c r="D75" s="35">
        <f t="array" ref="D75">PRODUCT(1+C75:C81)-1</f>
        <v>0.34530386740331531</v>
      </c>
      <c r="E75" s="35">
        <f t="array" ref="E75">PRODUCT(1+C75:C104)-1</f>
        <v>1.1773472429210128</v>
      </c>
      <c r="F75" s="35">
        <f t="array" ref="F75">PRODUCT(1+C75:C164)-1</f>
        <v>-0.14058823529411801</v>
      </c>
      <c r="G75" s="36">
        <f t="shared" si="22"/>
        <v>-0.80362217470626474</v>
      </c>
      <c r="H75" s="36">
        <f t="shared" si="23"/>
        <v>0.31807591110840056</v>
      </c>
      <c r="I75" s="36">
        <f t="shared" si="24"/>
        <v>0.66956854488992301</v>
      </c>
      <c r="J75" s="37">
        <v>414221312</v>
      </c>
      <c r="K75" s="37">
        <v>101842000</v>
      </c>
      <c r="L75" s="37">
        <v>-10833</v>
      </c>
      <c r="M75" s="37">
        <v>69832368</v>
      </c>
      <c r="N75" s="37">
        <v>918264128</v>
      </c>
      <c r="O75" s="37">
        <v>-43107</v>
      </c>
      <c r="P75" s="37">
        <v>877631</v>
      </c>
      <c r="Q75" s="37">
        <f t="shared" si="25"/>
        <v>-64921.06989138262</v>
      </c>
      <c r="R75" s="38">
        <v>1.005428</v>
      </c>
      <c r="S75" s="35">
        <f t="shared" si="5"/>
        <v>5.4279999999999884E-3</v>
      </c>
      <c r="T75" s="37">
        <v>2071805888</v>
      </c>
      <c r="U75" s="37">
        <f t="shared" si="6"/>
        <v>2060620838.090843</v>
      </c>
      <c r="V75" s="37">
        <f t="shared" si="7"/>
        <v>-948496.83111310005</v>
      </c>
      <c r="W75" s="38">
        <f t="shared" si="8"/>
        <v>5.4279999999999884E-3</v>
      </c>
      <c r="X75" s="38" t="str">
        <f t="shared" si="9"/>
        <v/>
      </c>
      <c r="Y75" s="39" t="str">
        <f t="shared" si="26"/>
        <v/>
      </c>
      <c r="Z75" s="39" t="str">
        <f t="shared" si="27"/>
        <v/>
      </c>
      <c r="AA75" s="39" t="str">
        <f t="shared" si="28"/>
        <v/>
      </c>
      <c r="AB75" s="39" t="str">
        <f t="shared" si="29"/>
        <v/>
      </c>
      <c r="AC75" s="37">
        <v>44648</v>
      </c>
      <c r="AD75" s="35">
        <f t="shared" si="14"/>
        <v>4.3128825755805789E-2</v>
      </c>
      <c r="AE75" s="40">
        <v>1.000823</v>
      </c>
      <c r="AF75" s="37">
        <v>62530992251</v>
      </c>
      <c r="AG75" s="35">
        <f t="shared" si="15"/>
        <v>8.2300000000001816E-4</v>
      </c>
      <c r="AH75" s="38">
        <f t="shared" si="16"/>
        <v>8.2300000000001816E-4</v>
      </c>
      <c r="AI75" s="38" t="str">
        <f t="shared" si="17"/>
        <v/>
      </c>
      <c r="AJ75" s="42" t="str">
        <f t="shared" si="18"/>
        <v/>
      </c>
      <c r="AK75" s="41" t="str">
        <f t="shared" si="19"/>
        <v/>
      </c>
      <c r="AL75" s="41" t="str">
        <f t="shared" si="20"/>
        <v/>
      </c>
      <c r="AM75" s="41" t="str">
        <f t="shared" si="21"/>
        <v/>
      </c>
    </row>
    <row r="76" spans="1:39" x14ac:dyDescent="0.2">
      <c r="A76" s="33">
        <v>44415</v>
      </c>
      <c r="B76" s="34">
        <v>14.53</v>
      </c>
      <c r="C76" s="35">
        <f t="shared" si="0"/>
        <v>-2.0604395604396641E-3</v>
      </c>
      <c r="D76" s="35">
        <f t="array" ref="D76">PRODUCT(1+C76:C82)-1</f>
        <v>0.33793738489871084</v>
      </c>
      <c r="E76" s="35">
        <f t="array" ref="E76">PRODUCT(1+C76:C105)-1</f>
        <v>1.0407303370786503</v>
      </c>
      <c r="F76" s="35">
        <f t="array" ref="F76">PRODUCT(1+C76:C165)-1</f>
        <v>-0.14428739693757409</v>
      </c>
      <c r="G76" s="36">
        <f t="shared" si="22"/>
        <v>-0.72236022765353558</v>
      </c>
      <c r="H76" s="36">
        <f t="shared" si="23"/>
        <v>0.36602890580573177</v>
      </c>
      <c r="I76" s="36">
        <f t="shared" si="24"/>
        <v>0.67301695191678634</v>
      </c>
      <c r="J76" s="37">
        <v>414232160</v>
      </c>
      <c r="K76" s="37">
        <v>101370000</v>
      </c>
      <c r="L76" s="37">
        <v>43832</v>
      </c>
      <c r="M76" s="37">
        <v>69821536</v>
      </c>
      <c r="N76" s="37">
        <v>918307264</v>
      </c>
      <c r="O76" s="37">
        <v>11584</v>
      </c>
      <c r="P76" s="37">
        <v>834524</v>
      </c>
      <c r="Q76" s="37">
        <f t="shared" si="25"/>
        <v>576092.93034609978</v>
      </c>
      <c r="R76" s="38">
        <v>1.0029650000000001</v>
      </c>
      <c r="S76" s="35">
        <f t="shared" si="5"/>
        <v>2.9650000000001064E-3</v>
      </c>
      <c r="T76" s="37">
        <v>2067681888</v>
      </c>
      <c r="U76" s="37">
        <f t="shared" si="6"/>
        <v>2061569334.9219561</v>
      </c>
      <c r="V76" s="37">
        <f t="shared" si="7"/>
        <v>8370630.2779288292</v>
      </c>
      <c r="W76" s="38">
        <f t="shared" si="8"/>
        <v>2.9650000000001064E-3</v>
      </c>
      <c r="X76" s="38" t="str">
        <f t="shared" si="9"/>
        <v/>
      </c>
      <c r="Y76" s="39" t="str">
        <f t="shared" si="26"/>
        <v/>
      </c>
      <c r="Z76" s="39" t="str">
        <f t="shared" si="27"/>
        <v/>
      </c>
      <c r="AA76" s="39" t="str">
        <f t="shared" si="28"/>
        <v/>
      </c>
      <c r="AB76" s="39" t="str">
        <f t="shared" si="29"/>
        <v/>
      </c>
      <c r="AC76" s="37">
        <v>42802</v>
      </c>
      <c r="AD76" s="35">
        <f t="shared" si="14"/>
        <v>4.8426209430495915E-2</v>
      </c>
      <c r="AE76" s="40">
        <v>1.0013030000000001</v>
      </c>
      <c r="AF76" s="37">
        <v>62528591971</v>
      </c>
      <c r="AG76" s="35">
        <f t="shared" si="15"/>
        <v>1.3030000000000541E-3</v>
      </c>
      <c r="AH76" s="38">
        <f t="shared" si="16"/>
        <v>1.3030000000000541E-3</v>
      </c>
      <c r="AI76" s="38" t="str">
        <f t="shared" si="17"/>
        <v/>
      </c>
      <c r="AJ76" s="42" t="str">
        <f t="shared" si="18"/>
        <v/>
      </c>
      <c r="AK76" s="41" t="str">
        <f t="shared" si="19"/>
        <v/>
      </c>
      <c r="AL76" s="41" t="str">
        <f t="shared" si="20"/>
        <v/>
      </c>
      <c r="AM76" s="41" t="str">
        <f t="shared" si="21"/>
        <v/>
      </c>
    </row>
    <row r="77" spans="1:39" x14ac:dyDescent="0.2">
      <c r="A77" s="33">
        <v>44414</v>
      </c>
      <c r="B77" s="34">
        <v>14.56</v>
      </c>
      <c r="C77" s="35">
        <f t="shared" si="0"/>
        <v>6.8728522336769515E-4</v>
      </c>
      <c r="D77" s="35">
        <f t="array" ref="D77">PRODUCT(1+C77:C83)-1</f>
        <v>0.31645569620253156</v>
      </c>
      <c r="E77" s="35">
        <f t="array" ref="E77">PRODUCT(1+C77:C106)-1</f>
        <v>1.246913580246912</v>
      </c>
      <c r="F77" s="35">
        <f t="array" ref="F77">PRODUCT(1+C77:C166)-1</f>
        <v>-0.125000000000001</v>
      </c>
      <c r="G77" s="36">
        <f t="shared" si="22"/>
        <v>-0.75098804158187893</v>
      </c>
      <c r="H77" s="36">
        <f t="shared" si="23"/>
        <v>0.37585473352934534</v>
      </c>
      <c r="I77" s="36">
        <f t="shared" si="24"/>
        <v>0.67785791203236434</v>
      </c>
      <c r="J77" s="37">
        <v>414188320</v>
      </c>
      <c r="K77" s="37">
        <v>101323000</v>
      </c>
      <c r="L77" s="37">
        <v>-740237</v>
      </c>
      <c r="M77" s="37">
        <v>69865368</v>
      </c>
      <c r="N77" s="37">
        <v>918295680</v>
      </c>
      <c r="O77" s="37">
        <v>-772440</v>
      </c>
      <c r="P77" s="37">
        <v>846108</v>
      </c>
      <c r="Q77" s="37">
        <f t="shared" si="25"/>
        <v>231557.04073609557</v>
      </c>
      <c r="R77" s="38">
        <v>0.99926199999999998</v>
      </c>
      <c r="S77" s="35">
        <f t="shared" si="5"/>
        <v>-7.3800000000001642E-4</v>
      </c>
      <c r="T77" s="37">
        <v>2051683444</v>
      </c>
      <c r="U77" s="37">
        <f t="shared" si="6"/>
        <v>2053198704.6440272</v>
      </c>
      <c r="V77" s="37">
        <f t="shared" si="7"/>
        <v>3371470.5131175518</v>
      </c>
      <c r="W77" s="38" t="str">
        <f t="shared" si="8"/>
        <v/>
      </c>
      <c r="X77" s="38">
        <f t="shared" si="9"/>
        <v>-7.3800000000001642E-4</v>
      </c>
      <c r="Y77" s="39" t="str">
        <f t="shared" si="26"/>
        <v/>
      </c>
      <c r="Z77" s="39" t="str">
        <f t="shared" si="27"/>
        <v/>
      </c>
      <c r="AA77" s="39" t="str">
        <f t="shared" si="28"/>
        <v/>
      </c>
      <c r="AB77" s="39" t="str">
        <f t="shared" si="29"/>
        <v/>
      </c>
      <c r="AC77" s="37">
        <v>40825</v>
      </c>
      <c r="AD77" s="35">
        <f t="shared" si="14"/>
        <v>2.6992352586033386E-2</v>
      </c>
      <c r="AE77" s="40">
        <v>1.000135</v>
      </c>
      <c r="AF77" s="37">
        <v>62320920591</v>
      </c>
      <c r="AG77" s="35">
        <f t="shared" si="15"/>
        <v>1.3499999999999623E-4</v>
      </c>
      <c r="AH77" s="38">
        <f t="shared" si="16"/>
        <v>1.3499999999999623E-4</v>
      </c>
      <c r="AI77" s="38" t="str">
        <f t="shared" si="17"/>
        <v/>
      </c>
      <c r="AJ77" s="42" t="str">
        <f t="shared" si="18"/>
        <v/>
      </c>
      <c r="AK77" s="41" t="str">
        <f t="shared" si="19"/>
        <v/>
      </c>
      <c r="AL77" s="41" t="str">
        <f t="shared" si="20"/>
        <v/>
      </c>
      <c r="AM77" s="41" t="str">
        <f t="shared" si="21"/>
        <v/>
      </c>
    </row>
    <row r="78" spans="1:39" x14ac:dyDescent="0.2">
      <c r="A78" s="33">
        <v>44413</v>
      </c>
      <c r="B78" s="34">
        <v>14.55</v>
      </c>
      <c r="C78" s="35">
        <f t="shared" si="0"/>
        <v>-2.057613168724215E-3</v>
      </c>
      <c r="D78" s="35">
        <f t="array" ref="D78">PRODUCT(1+C78:C84)-1</f>
        <v>0.31674208144796356</v>
      </c>
      <c r="E78" s="35">
        <f t="array" ref="E78">PRODUCT(1+C78:C107)-1</f>
        <v>1.3658536585365839</v>
      </c>
      <c r="F78" s="35">
        <f t="array" ref="F78">PRODUCT(1+C78:C167)-1</f>
        <v>-0.13134328358209035</v>
      </c>
      <c r="G78" s="36">
        <f t="shared" si="22"/>
        <v>-0.70182104440087278</v>
      </c>
      <c r="H78" s="36">
        <f t="shared" si="23"/>
        <v>0.38838030795947681</v>
      </c>
      <c r="I78" s="36">
        <f t="shared" si="24"/>
        <v>0.67866745950542928</v>
      </c>
      <c r="J78" s="37">
        <v>414928544</v>
      </c>
      <c r="K78" s="37">
        <v>98661800</v>
      </c>
      <c r="L78" s="37">
        <v>66409</v>
      </c>
      <c r="M78" s="37">
        <v>69125128</v>
      </c>
      <c r="N78" s="37">
        <v>919068096</v>
      </c>
      <c r="O78" s="37">
        <v>34272</v>
      </c>
      <c r="P78" s="37">
        <v>73669</v>
      </c>
      <c r="Q78" s="37">
        <f t="shared" si="25"/>
        <v>67208.966299561696</v>
      </c>
      <c r="R78" s="38">
        <v>1.0017430000000001</v>
      </c>
      <c r="S78" s="35">
        <f t="shared" si="5"/>
        <v>1.7430000000000501E-3</v>
      </c>
      <c r="T78" s="37">
        <v>2053400083</v>
      </c>
      <c r="U78" s="37">
        <f t="shared" si="6"/>
        <v>2049827234.1309097</v>
      </c>
      <c r="V78" s="37">
        <f t="shared" si="7"/>
        <v>977890.45965862274</v>
      </c>
      <c r="W78" s="38">
        <f t="shared" si="8"/>
        <v>1.7430000000000501E-3</v>
      </c>
      <c r="X78" s="38" t="str">
        <f t="shared" si="9"/>
        <v/>
      </c>
      <c r="Y78" s="39" t="str">
        <f t="shared" si="26"/>
        <v/>
      </c>
      <c r="Z78" s="39" t="str">
        <f t="shared" si="27"/>
        <v/>
      </c>
      <c r="AA78" s="39" t="str">
        <f t="shared" si="28"/>
        <v/>
      </c>
      <c r="AB78" s="39" t="str">
        <f t="shared" si="29"/>
        <v/>
      </c>
      <c r="AC78" s="37">
        <v>39752</v>
      </c>
      <c r="AD78" s="35">
        <f t="shared" si="14"/>
        <v>3.6071726438698937E-2</v>
      </c>
      <c r="AE78" s="40">
        <v>0.99363000000000001</v>
      </c>
      <c r="AF78" s="37">
        <v>62311902806</v>
      </c>
      <c r="AG78" s="35">
        <f t="shared" si="15"/>
        <v>-6.3699999999999868E-3</v>
      </c>
      <c r="AH78" s="38" t="str">
        <f t="shared" si="16"/>
        <v/>
      </c>
      <c r="AI78" s="38">
        <f t="shared" si="17"/>
        <v>-6.3699999999999868E-3</v>
      </c>
      <c r="AJ78" s="42" t="str">
        <f t="shared" si="18"/>
        <v/>
      </c>
      <c r="AK78" s="41" t="str">
        <f t="shared" si="19"/>
        <v/>
      </c>
      <c r="AL78" s="41" t="str">
        <f t="shared" si="20"/>
        <v/>
      </c>
      <c r="AM78" s="41" t="str">
        <f t="shared" si="21"/>
        <v/>
      </c>
    </row>
    <row r="79" spans="1:39" x14ac:dyDescent="0.2">
      <c r="A79" s="33">
        <v>44412</v>
      </c>
      <c r="B79" s="34">
        <v>14.58</v>
      </c>
      <c r="C79" s="35">
        <f t="shared" si="0"/>
        <v>0.17391304347826098</v>
      </c>
      <c r="D79" s="35">
        <f t="array" ref="D79">PRODUCT(1+C79:C85)-1</f>
        <v>0.54285714285714315</v>
      </c>
      <c r="E79" s="35">
        <f t="array" ref="E79">PRODUCT(1+C79:C108)-1</f>
        <v>1.4422110552763807</v>
      </c>
      <c r="F79" s="35">
        <f t="array" ref="F79">PRODUCT(1+C79:C168)-1</f>
        <v>-0.14386376981796922</v>
      </c>
      <c r="G79" s="36">
        <f t="shared" si="22"/>
        <v>-0.30008044741514256</v>
      </c>
      <c r="H79" s="36">
        <f t="shared" si="23"/>
        <v>0.3986968325857741</v>
      </c>
      <c r="I79" s="36">
        <f t="shared" si="24"/>
        <v>0.68216238071349888</v>
      </c>
      <c r="J79" s="37">
        <v>414862144</v>
      </c>
      <c r="K79" s="37">
        <v>98108900</v>
      </c>
      <c r="L79" s="37">
        <v>-75921</v>
      </c>
      <c r="M79" s="37">
        <v>69191536</v>
      </c>
      <c r="N79" s="37">
        <v>919033792</v>
      </c>
      <c r="O79" s="37">
        <v>-107941</v>
      </c>
      <c r="P79" s="37">
        <v>107941</v>
      </c>
      <c r="Q79" s="37">
        <f t="shared" si="25"/>
        <v>-50835.946988307238</v>
      </c>
      <c r="R79" s="38">
        <v>1.002394</v>
      </c>
      <c r="S79" s="35">
        <f t="shared" si="5"/>
        <v>2.3940000000000072E-3</v>
      </c>
      <c r="T79" s="37">
        <v>2053754289</v>
      </c>
      <c r="U79" s="37">
        <f t="shared" si="6"/>
        <v>2048849343.6712511</v>
      </c>
      <c r="V79" s="37">
        <f t="shared" si="7"/>
        <v>-741188.1070895195</v>
      </c>
      <c r="W79" s="38">
        <f t="shared" si="8"/>
        <v>2.3940000000000072E-3</v>
      </c>
      <c r="X79" s="38" t="str">
        <f t="shared" si="9"/>
        <v/>
      </c>
      <c r="Y79" s="39">
        <f t="shared" si="26"/>
        <v>2.3940000000000072E-3</v>
      </c>
      <c r="Z79" s="39" t="str">
        <f t="shared" si="27"/>
        <v/>
      </c>
      <c r="AA79" s="39" t="str">
        <f t="shared" si="28"/>
        <v/>
      </c>
      <c r="AB79" s="39" t="str">
        <f t="shared" si="29"/>
        <v/>
      </c>
      <c r="AC79" s="37">
        <v>38368</v>
      </c>
      <c r="AD79" s="35">
        <f t="shared" si="14"/>
        <v>-2.3193054813004377E-2</v>
      </c>
      <c r="AE79" s="40">
        <v>1.006696</v>
      </c>
      <c r="AF79" s="37">
        <v>62246711954</v>
      </c>
      <c r="AG79" s="35">
        <f t="shared" si="15"/>
        <v>6.6960000000000353E-3</v>
      </c>
      <c r="AH79" s="38">
        <f t="shared" si="16"/>
        <v>6.6960000000000353E-3</v>
      </c>
      <c r="AI79" s="38" t="str">
        <f t="shared" si="17"/>
        <v/>
      </c>
      <c r="AJ79" s="35">
        <f t="shared" si="18"/>
        <v>6.6960000000000353E-3</v>
      </c>
      <c r="AK79" s="41" t="str">
        <f t="shared" si="19"/>
        <v/>
      </c>
      <c r="AL79" s="41" t="str">
        <f t="shared" si="20"/>
        <v/>
      </c>
      <c r="AM79" s="41" t="str">
        <f t="shared" si="21"/>
        <v/>
      </c>
    </row>
    <row r="80" spans="1:39" x14ac:dyDescent="0.2">
      <c r="A80" s="33">
        <v>44411</v>
      </c>
      <c r="B80" s="34">
        <v>12.42</v>
      </c>
      <c r="C80" s="35">
        <f t="shared" si="0"/>
        <v>5.0761421319796884E-2</v>
      </c>
      <c r="D80" s="35">
        <f t="array" ref="D80">PRODUCT(1+C80:C86)-1</f>
        <v>0.46289752650176674</v>
      </c>
      <c r="E80" s="35">
        <f t="array" ref="E80">PRODUCT(1+C80:C109)-1</f>
        <v>1.137693631669535</v>
      </c>
      <c r="F80" s="35">
        <f t="array" ref="F80">PRODUCT(1+C80:C169)-1</f>
        <v>-0.23522167487684753</v>
      </c>
      <c r="G80" s="36">
        <f t="shared" si="22"/>
        <v>5.3185555164692581E-2</v>
      </c>
      <c r="H80" s="36">
        <f t="shared" si="23"/>
        <v>0.48340839051618423</v>
      </c>
      <c r="I80" s="36">
        <f t="shared" si="24"/>
        <v>0.69445881896701656</v>
      </c>
      <c r="J80" s="37">
        <v>414938080</v>
      </c>
      <c r="K80" s="37">
        <v>97467800</v>
      </c>
      <c r="L80" s="37">
        <v>-106914</v>
      </c>
      <c r="M80" s="37">
        <v>69115616</v>
      </c>
      <c r="N80" s="37"/>
      <c r="O80" s="37"/>
      <c r="P80" s="37"/>
      <c r="Q80" s="37">
        <f t="shared" si="25"/>
        <v>777525.5866159756</v>
      </c>
      <c r="R80" s="38">
        <v>0.999533</v>
      </c>
      <c r="S80" s="35">
        <f t="shared" si="5"/>
        <v>-4.669999999999952E-4</v>
      </c>
      <c r="T80" s="37">
        <v>2048633373</v>
      </c>
      <c r="U80" s="37">
        <f t="shared" si="6"/>
        <v>2049590531.7783406</v>
      </c>
      <c r="V80" s="37">
        <f t="shared" si="7"/>
        <v>9656867.7857704163</v>
      </c>
      <c r="W80" s="38" t="str">
        <f t="shared" si="8"/>
        <v/>
      </c>
      <c r="X80" s="38">
        <f t="shared" si="9"/>
        <v>-4.669999999999952E-4</v>
      </c>
      <c r="Y80" s="39">
        <f t="shared" si="26"/>
        <v>-4.669999999999952E-4</v>
      </c>
      <c r="Z80" s="39" t="str">
        <f t="shared" si="27"/>
        <v/>
      </c>
      <c r="AA80" s="39" t="str">
        <f t="shared" si="28"/>
        <v/>
      </c>
      <c r="AB80" s="39" t="str">
        <f t="shared" si="29"/>
        <v/>
      </c>
      <c r="AC80" s="37">
        <v>39279</v>
      </c>
      <c r="AD80" s="35">
        <f t="shared" si="14"/>
        <v>-1.5933859451334076E-2</v>
      </c>
      <c r="AE80" s="40">
        <v>1.0010600000000001</v>
      </c>
      <c r="AF80" s="37">
        <v>62018887953</v>
      </c>
      <c r="AG80" s="35">
        <f t="shared" si="15"/>
        <v>1.0600000000000609E-3</v>
      </c>
      <c r="AH80" s="38">
        <f t="shared" si="16"/>
        <v>1.0600000000000609E-3</v>
      </c>
      <c r="AI80" s="38" t="str">
        <f t="shared" si="17"/>
        <v/>
      </c>
      <c r="AJ80" s="35">
        <f t="shared" si="18"/>
        <v>1.0600000000000609E-3</v>
      </c>
      <c r="AK80" s="41" t="str">
        <f t="shared" si="19"/>
        <v/>
      </c>
      <c r="AL80" s="41" t="str">
        <f t="shared" si="20"/>
        <v/>
      </c>
      <c r="AM80" s="41" t="str">
        <f t="shared" si="21"/>
        <v/>
      </c>
    </row>
    <row r="81" spans="1:39" x14ac:dyDescent="0.2">
      <c r="A81" s="33">
        <v>44410</v>
      </c>
      <c r="B81" s="34">
        <v>11.82</v>
      </c>
      <c r="C81" s="35">
        <f t="shared" si="0"/>
        <v>8.8397790055248615E-2</v>
      </c>
      <c r="D81" s="35">
        <f t="array" ref="D81">PRODUCT(1+C81:C87)-1</f>
        <v>0.42926239419588885</v>
      </c>
      <c r="E81" s="35">
        <f t="array" ref="E81">PRODUCT(1+C81:C110)-1</f>
        <v>1.0592334494773508</v>
      </c>
      <c r="F81" s="35">
        <f t="array" ref="F81">PRODUCT(1+C81:C170)-1</f>
        <v>-0.31279069767441881</v>
      </c>
      <c r="G81" s="36">
        <f t="shared" si="22"/>
        <v>-3.5042168499437969E-2</v>
      </c>
      <c r="H81" s="36">
        <f t="shared" si="23"/>
        <v>0.48822900541062009</v>
      </c>
      <c r="I81" s="36">
        <f t="shared" si="24"/>
        <v>0.69649092343208052</v>
      </c>
      <c r="J81" s="37">
        <v>415044992</v>
      </c>
      <c r="K81" s="37">
        <v>95972000</v>
      </c>
      <c r="L81" s="37">
        <v>-577413</v>
      </c>
      <c r="M81" s="37">
        <v>69008704</v>
      </c>
      <c r="N81" s="37"/>
      <c r="O81" s="37"/>
      <c r="P81" s="37"/>
      <c r="Q81" s="37">
        <f t="shared" si="25"/>
        <v>-27756.650703207491</v>
      </c>
      <c r="R81" s="38">
        <v>0.99921599999999999</v>
      </c>
      <c r="S81" s="35">
        <f t="shared" si="5"/>
        <v>-7.8400000000000691E-4</v>
      </c>
      <c r="T81" s="37">
        <v>2038334356</v>
      </c>
      <c r="U81" s="37">
        <f t="shared" si="6"/>
        <v>2039933663.9925702</v>
      </c>
      <c r="V81" s="37">
        <f t="shared" si="7"/>
        <v>-328083.61131191254</v>
      </c>
      <c r="W81" s="38" t="str">
        <f t="shared" si="8"/>
        <v/>
      </c>
      <c r="X81" s="38">
        <f t="shared" si="9"/>
        <v>-7.8400000000000691E-4</v>
      </c>
      <c r="Y81" s="39">
        <f t="shared" si="26"/>
        <v>-7.8400000000000691E-4</v>
      </c>
      <c r="Z81" s="39" t="str">
        <f t="shared" si="27"/>
        <v/>
      </c>
      <c r="AA81" s="39" t="str">
        <f t="shared" si="28"/>
        <v/>
      </c>
      <c r="AB81" s="39" t="str">
        <f t="shared" si="29"/>
        <v/>
      </c>
      <c r="AC81" s="37">
        <v>39915</v>
      </c>
      <c r="AD81" s="35">
        <f t="shared" si="14"/>
        <v>-4.4043684437419128E-2</v>
      </c>
      <c r="AE81" s="40">
        <v>1.0032970000000001</v>
      </c>
      <c r="AF81" s="37">
        <v>62418179896</v>
      </c>
      <c r="AG81" s="35">
        <f t="shared" si="15"/>
        <v>3.2970000000001054E-3</v>
      </c>
      <c r="AH81" s="38">
        <f t="shared" si="16"/>
        <v>3.2970000000001054E-3</v>
      </c>
      <c r="AI81" s="38" t="str">
        <f t="shared" si="17"/>
        <v/>
      </c>
      <c r="AJ81" s="35">
        <f t="shared" si="18"/>
        <v>3.2970000000001054E-3</v>
      </c>
      <c r="AK81" s="41" t="str">
        <f t="shared" si="19"/>
        <v/>
      </c>
      <c r="AL81" s="41" t="str">
        <f t="shared" si="20"/>
        <v/>
      </c>
      <c r="AM81" s="41" t="str">
        <f t="shared" si="21"/>
        <v/>
      </c>
    </row>
    <row r="82" spans="1:39" x14ac:dyDescent="0.2">
      <c r="A82" s="33">
        <v>44409</v>
      </c>
      <c r="B82" s="34">
        <v>10.86</v>
      </c>
      <c r="C82" s="35">
        <f t="shared" si="0"/>
        <v>0</v>
      </c>
      <c r="D82" s="35">
        <f t="array" ref="D82">PRODUCT(1+C82:C88)-1</f>
        <v>0.28672985781990512</v>
      </c>
      <c r="E82" s="35">
        <f t="array" ref="E82">PRODUCT(1+C82:C111)-1</f>
        <v>0.83136593591905417</v>
      </c>
      <c r="F82" s="35">
        <f t="array" ref="F82">PRODUCT(1+C82:C171)-1</f>
        <v>-0.36750145602795647</v>
      </c>
      <c r="G82" s="36">
        <f t="shared" si="22"/>
        <v>0.13633458852150018</v>
      </c>
      <c r="H82" s="36">
        <f t="shared" si="23"/>
        <v>0.56288616509064959</v>
      </c>
      <c r="I82" s="36">
        <f t="shared" si="24"/>
        <v>0.70892534152109554</v>
      </c>
      <c r="J82" s="37">
        <v>415622400</v>
      </c>
      <c r="K82" s="37">
        <v>96505300</v>
      </c>
      <c r="L82" s="37">
        <v>-58047</v>
      </c>
      <c r="M82" s="37">
        <v>68431288</v>
      </c>
      <c r="N82" s="37"/>
      <c r="O82" s="37"/>
      <c r="P82" s="37"/>
      <c r="Q82" s="37">
        <f t="shared" si="25"/>
        <v>267838.39861343359</v>
      </c>
      <c r="R82" s="38">
        <v>1.0000549999999999</v>
      </c>
      <c r="S82" s="35">
        <f t="shared" si="5"/>
        <v>5.4999999999916227E-5</v>
      </c>
      <c r="T82" s="37">
        <v>2040373962</v>
      </c>
      <c r="U82" s="37">
        <f t="shared" si="6"/>
        <v>2040261747.6038821</v>
      </c>
      <c r="V82" s="37">
        <f t="shared" si="7"/>
        <v>2908725.0089418888</v>
      </c>
      <c r="W82" s="38">
        <f t="shared" si="8"/>
        <v>5.4999999999916227E-5</v>
      </c>
      <c r="X82" s="38" t="str">
        <f t="shared" si="9"/>
        <v/>
      </c>
      <c r="Y82" s="39">
        <f t="shared" si="26"/>
        <v>5.4999999999916227E-5</v>
      </c>
      <c r="Z82" s="39" t="str">
        <f t="shared" si="27"/>
        <v/>
      </c>
      <c r="AA82" s="39" t="str">
        <f t="shared" si="28"/>
        <v/>
      </c>
      <c r="AB82" s="39" t="str">
        <f t="shared" si="29"/>
        <v/>
      </c>
      <c r="AC82" s="37">
        <v>41754</v>
      </c>
      <c r="AD82" s="35">
        <f t="shared" si="14"/>
        <v>-4.3399465852728136E-3</v>
      </c>
      <c r="AE82" s="40">
        <v>1.0001530000000001</v>
      </c>
      <c r="AF82" s="37">
        <v>62235948823</v>
      </c>
      <c r="AG82" s="35">
        <f t="shared" si="15"/>
        <v>1.5300000000006975E-4</v>
      </c>
      <c r="AH82" s="38">
        <f t="shared" si="16"/>
        <v>1.5300000000006975E-4</v>
      </c>
      <c r="AI82" s="38" t="str">
        <f t="shared" si="17"/>
        <v/>
      </c>
      <c r="AJ82" s="35">
        <f t="shared" si="18"/>
        <v>1.5300000000006975E-4</v>
      </c>
      <c r="AK82" s="41" t="str">
        <f t="shared" si="19"/>
        <v/>
      </c>
      <c r="AL82" s="41" t="str">
        <f t="shared" si="20"/>
        <v/>
      </c>
      <c r="AM82" s="41" t="str">
        <f t="shared" si="21"/>
        <v/>
      </c>
    </row>
    <row r="83" spans="1:39" x14ac:dyDescent="0.2">
      <c r="A83" s="33">
        <v>44408</v>
      </c>
      <c r="B83" s="34">
        <v>10.86</v>
      </c>
      <c r="C83" s="35">
        <f t="shared" si="0"/>
        <v>-1.8083182640144746E-2</v>
      </c>
      <c r="D83" s="35">
        <f t="array" ref="D83">PRODUCT(1+C83:C89)-1</f>
        <v>0.39948453608247392</v>
      </c>
      <c r="E83" s="35">
        <f t="array" ref="E83">PRODUCT(1+C83:C112)-1</f>
        <v>0.66055045871559481</v>
      </c>
      <c r="F83" s="35">
        <f t="array" ref="F83">PRODUCT(1+C83:C172)-1</f>
        <v>-0.34221683827983118</v>
      </c>
      <c r="G83" s="36">
        <f t="shared" si="22"/>
        <v>-6.2483682972128592E-2</v>
      </c>
      <c r="H83" s="36">
        <f t="shared" si="23"/>
        <v>0.59695480824240099</v>
      </c>
      <c r="I83" s="36">
        <f t="shared" si="24"/>
        <v>0.70637699265229392</v>
      </c>
      <c r="J83" s="37">
        <v>415680448</v>
      </c>
      <c r="K83" s="37">
        <v>96651400</v>
      </c>
      <c r="L83" s="37">
        <v>45379</v>
      </c>
      <c r="M83" s="37">
        <v>68373240</v>
      </c>
      <c r="N83" s="38"/>
      <c r="O83" s="38"/>
      <c r="P83" s="38"/>
      <c r="Q83" s="37">
        <f t="shared" si="25"/>
        <v>-61804.150189527936</v>
      </c>
      <c r="R83" s="38">
        <v>1.0064200000000001</v>
      </c>
      <c r="S83" s="35">
        <f t="shared" si="5"/>
        <v>6.4200000000000923E-3</v>
      </c>
      <c r="T83" s="37">
        <v>2050432829</v>
      </c>
      <c r="U83" s="37">
        <f t="shared" si="6"/>
        <v>2037353022.5949402</v>
      </c>
      <c r="V83" s="37">
        <f t="shared" si="7"/>
        <v>-671193.07105827332</v>
      </c>
      <c r="W83" s="38">
        <f t="shared" si="8"/>
        <v>6.4200000000000923E-3</v>
      </c>
      <c r="X83" s="38" t="str">
        <f t="shared" si="9"/>
        <v/>
      </c>
      <c r="Y83" s="39" t="str">
        <f t="shared" si="26"/>
        <v/>
      </c>
      <c r="Z83" s="39" t="str">
        <f t="shared" si="27"/>
        <v/>
      </c>
      <c r="AA83" s="39" t="str">
        <f t="shared" si="28"/>
        <v/>
      </c>
      <c r="AB83" s="39" t="str">
        <f t="shared" si="29"/>
        <v/>
      </c>
      <c r="AC83" s="37">
        <v>41936</v>
      </c>
      <c r="AD83" s="35">
        <f t="shared" si="14"/>
        <v>4.897693731552355E-2</v>
      </c>
      <c r="AE83" s="40">
        <v>1.002183</v>
      </c>
      <c r="AF83" s="37">
        <v>62277717172</v>
      </c>
      <c r="AG83" s="35">
        <f t="shared" si="15"/>
        <v>2.183000000000046E-3</v>
      </c>
      <c r="AH83" s="38">
        <f t="shared" si="16"/>
        <v>2.183000000000046E-3</v>
      </c>
      <c r="AI83" s="38" t="str">
        <f t="shared" si="17"/>
        <v/>
      </c>
      <c r="AJ83" s="42" t="str">
        <f t="shared" si="18"/>
        <v/>
      </c>
      <c r="AK83" s="41" t="str">
        <f t="shared" si="19"/>
        <v/>
      </c>
      <c r="AL83" s="41" t="str">
        <f t="shared" si="20"/>
        <v/>
      </c>
      <c r="AM83" s="41" t="str">
        <f t="shared" si="21"/>
        <v/>
      </c>
    </row>
    <row r="84" spans="1:39" x14ac:dyDescent="0.2">
      <c r="A84" s="33">
        <v>44407</v>
      </c>
      <c r="B84" s="34">
        <v>11.06</v>
      </c>
      <c r="C84" s="35">
        <f t="shared" si="0"/>
        <v>9.0497737556560764E-4</v>
      </c>
      <c r="D84" s="35">
        <f t="array" ref="D84">PRODUCT(1+C84:C90)-1</f>
        <v>0.50067842605156043</v>
      </c>
      <c r="E84" s="35">
        <f t="array" ref="E84">PRODUCT(1+C84:C113)-1</f>
        <v>0.84026622296172948</v>
      </c>
      <c r="F84" s="35">
        <f t="array" ref="F84">PRODUCT(1+C84:C173)-1</f>
        <v>-0.33693045563549218</v>
      </c>
      <c r="G84" s="36">
        <f t="shared" si="22"/>
        <v>0.10624630212820055</v>
      </c>
      <c r="H84" s="36">
        <f t="shared" si="23"/>
        <v>0.60398233831425741</v>
      </c>
      <c r="I84" s="36">
        <f t="shared" si="24"/>
        <v>0.71337112509933576</v>
      </c>
      <c r="J84" s="37">
        <v>415635072</v>
      </c>
      <c r="K84" s="37">
        <v>96228500</v>
      </c>
      <c r="L84" s="37">
        <v>-193936</v>
      </c>
      <c r="M84" s="37">
        <v>68418616</v>
      </c>
      <c r="N84" s="38"/>
      <c r="O84" s="38"/>
      <c r="P84" s="38"/>
      <c r="Q84" s="37">
        <f t="shared" si="25"/>
        <v>581895.00330570154</v>
      </c>
      <c r="R84" s="38">
        <v>1.0008809999999999</v>
      </c>
      <c r="S84" s="35">
        <f t="shared" si="5"/>
        <v>8.8099999999990963E-4</v>
      </c>
      <c r="T84" s="37">
        <v>2039819715</v>
      </c>
      <c r="U84" s="37">
        <f t="shared" si="6"/>
        <v>2038024215.6659985</v>
      </c>
      <c r="V84" s="37">
        <f t="shared" si="7"/>
        <v>6435758.73656106</v>
      </c>
      <c r="W84" s="38">
        <f t="shared" si="8"/>
        <v>8.8099999999990963E-4</v>
      </c>
      <c r="X84" s="38" t="str">
        <f t="shared" si="9"/>
        <v/>
      </c>
      <c r="Y84" s="39">
        <f t="shared" si="26"/>
        <v>8.8099999999990963E-4</v>
      </c>
      <c r="Z84" s="39" t="str">
        <f t="shared" si="27"/>
        <v/>
      </c>
      <c r="AA84" s="39" t="str">
        <f t="shared" si="28"/>
        <v/>
      </c>
      <c r="AB84" s="39" t="str">
        <f t="shared" si="29"/>
        <v/>
      </c>
      <c r="AC84" s="37">
        <v>39978</v>
      </c>
      <c r="AD84" s="35">
        <f t="shared" si="14"/>
        <v>-1.323973920211885E-3</v>
      </c>
      <c r="AE84" s="40">
        <v>1.003277</v>
      </c>
      <c r="AF84" s="37">
        <v>61982505061</v>
      </c>
      <c r="AG84" s="35">
        <f t="shared" si="15"/>
        <v>3.2769999999999744E-3</v>
      </c>
      <c r="AH84" s="38">
        <f t="shared" si="16"/>
        <v>3.2769999999999744E-3</v>
      </c>
      <c r="AI84" s="38" t="str">
        <f t="shared" si="17"/>
        <v/>
      </c>
      <c r="AJ84" s="35">
        <f t="shared" si="18"/>
        <v>3.2769999999999744E-3</v>
      </c>
      <c r="AK84" s="41" t="str">
        <f t="shared" si="19"/>
        <v/>
      </c>
      <c r="AL84" s="41" t="str">
        <f t="shared" si="20"/>
        <v/>
      </c>
      <c r="AM84" s="41" t="str">
        <f t="shared" si="21"/>
        <v/>
      </c>
    </row>
    <row r="85" spans="1:39" x14ac:dyDescent="0.2">
      <c r="A85" s="33">
        <v>44406</v>
      </c>
      <c r="B85" s="34">
        <v>11.05</v>
      </c>
      <c r="C85" s="35">
        <f t="shared" si="0"/>
        <v>0.16931216931216952</v>
      </c>
      <c r="D85" s="35">
        <f t="array" ref="D85">PRODUCT(1+C85:C91)-1</f>
        <v>0.65667166416791578</v>
      </c>
      <c r="E85" s="35">
        <f t="array" ref="E85">PRODUCT(1+C85:C114)-1</f>
        <v>0.99458483754512561</v>
      </c>
      <c r="F85" s="35">
        <f t="array" ref="F85">PRODUCT(1+C85:C174)-1</f>
        <v>-0.3208358942839582</v>
      </c>
      <c r="G85" s="36">
        <f t="shared" si="22"/>
        <v>-0.38995188211436482</v>
      </c>
      <c r="H85" s="36">
        <f t="shared" si="23"/>
        <v>0.61365047914573312</v>
      </c>
      <c r="I85" s="36">
        <f t="shared" si="24"/>
        <v>0.70525885261016408</v>
      </c>
      <c r="J85" s="37">
        <v>415829024</v>
      </c>
      <c r="K85" s="37">
        <v>97547100</v>
      </c>
      <c r="L85" s="37">
        <v>-1105950</v>
      </c>
      <c r="M85" s="37">
        <v>68224680</v>
      </c>
      <c r="N85" s="38"/>
      <c r="O85" s="38"/>
      <c r="P85" s="38"/>
      <c r="Q85" s="37">
        <f t="shared" si="25"/>
        <v>331485.52590762865</v>
      </c>
      <c r="R85" s="38">
        <v>1.0013799999999999</v>
      </c>
      <c r="S85" s="35">
        <f t="shared" si="5"/>
        <v>1.3799999999999368E-3</v>
      </c>
      <c r="T85" s="37">
        <v>2034392049</v>
      </c>
      <c r="U85" s="37">
        <f t="shared" si="6"/>
        <v>2031588456.9294374</v>
      </c>
      <c r="V85" s="37">
        <f t="shared" si="7"/>
        <v>3662915.0612792969</v>
      </c>
      <c r="W85" s="38">
        <f t="shared" si="8"/>
        <v>1.3799999999999368E-3</v>
      </c>
      <c r="X85" s="38" t="str">
        <f t="shared" si="9"/>
        <v/>
      </c>
      <c r="Y85" s="39" t="str">
        <f t="shared" si="26"/>
        <v/>
      </c>
      <c r="Z85" s="39" t="str">
        <f t="shared" si="27"/>
        <v/>
      </c>
      <c r="AA85" s="39" t="str">
        <f t="shared" si="28"/>
        <v/>
      </c>
      <c r="AB85" s="39" t="str">
        <f t="shared" si="29"/>
        <v/>
      </c>
      <c r="AC85" s="37">
        <v>40031</v>
      </c>
      <c r="AD85" s="35">
        <f t="shared" si="14"/>
        <v>2.4413337769020105E-2</v>
      </c>
      <c r="AE85" s="40">
        <v>0.99756599999999995</v>
      </c>
      <c r="AF85" s="37">
        <v>62114781309</v>
      </c>
      <c r="AG85" s="35">
        <f t="shared" si="15"/>
        <v>-2.4340000000000472E-3</v>
      </c>
      <c r="AH85" s="38" t="str">
        <f t="shared" si="16"/>
        <v/>
      </c>
      <c r="AI85" s="38">
        <f t="shared" si="17"/>
        <v>-2.4340000000000472E-3</v>
      </c>
      <c r="AJ85" s="42" t="str">
        <f t="shared" si="18"/>
        <v/>
      </c>
      <c r="AK85" s="41" t="str">
        <f t="shared" si="19"/>
        <v/>
      </c>
      <c r="AL85" s="41" t="str">
        <f t="shared" si="20"/>
        <v/>
      </c>
      <c r="AM85" s="41" t="str">
        <f t="shared" si="21"/>
        <v/>
      </c>
    </row>
    <row r="86" spans="1:39" x14ac:dyDescent="0.2">
      <c r="A86" s="33">
        <v>44405</v>
      </c>
      <c r="B86" s="34">
        <v>9.4499999999999993</v>
      </c>
      <c r="C86" s="35">
        <f t="shared" si="0"/>
        <v>0.11307420494699638</v>
      </c>
      <c r="D86" s="35">
        <f t="array" ref="D86">PRODUCT(1+C86:C92)-1</f>
        <v>0.6016949152542368</v>
      </c>
      <c r="E86" s="35">
        <f t="array" ref="E86">PRODUCT(1+C86:C115)-1</f>
        <v>0.74354243542435294</v>
      </c>
      <c r="F86" s="35">
        <f t="array" ref="F86">PRODUCT(1+C86:C175)-1</f>
        <v>-0.43850267379679131</v>
      </c>
      <c r="G86" s="36">
        <f t="shared" si="22"/>
        <v>0.1359814622925675</v>
      </c>
      <c r="H86" s="36">
        <f t="shared" si="23"/>
        <v>0.61438258411422142</v>
      </c>
      <c r="I86" s="36">
        <f t="shared" si="24"/>
        <v>0.70620049075669289</v>
      </c>
      <c r="J86" s="37">
        <v>416934976</v>
      </c>
      <c r="K86" s="37">
        <v>103157000</v>
      </c>
      <c r="L86" s="37">
        <v>-531479</v>
      </c>
      <c r="M86" s="37">
        <v>67118728</v>
      </c>
      <c r="N86" s="38"/>
      <c r="O86" s="38"/>
      <c r="P86" s="38"/>
      <c r="Q86" s="37">
        <f t="shared" si="25"/>
        <v>-329400.53118748643</v>
      </c>
      <c r="R86" s="38">
        <v>1.0014890000000001</v>
      </c>
      <c r="S86" s="35">
        <f t="shared" si="5"/>
        <v>1.4890000000000736E-3</v>
      </c>
      <c r="T86" s="37">
        <v>2030945123</v>
      </c>
      <c r="U86" s="37">
        <f t="shared" si="6"/>
        <v>2027925541.8681581</v>
      </c>
      <c r="V86" s="37">
        <f t="shared" si="7"/>
        <v>-3112835.0197217464</v>
      </c>
      <c r="W86" s="38">
        <f t="shared" si="8"/>
        <v>1.4890000000000736E-3</v>
      </c>
      <c r="X86" s="38" t="str">
        <f t="shared" si="9"/>
        <v/>
      </c>
      <c r="Y86" s="39" t="str">
        <f t="shared" si="26"/>
        <v/>
      </c>
      <c r="Z86" s="39" t="str">
        <f t="shared" si="27"/>
        <v/>
      </c>
      <c r="AA86" s="39" t="str">
        <f t="shared" si="28"/>
        <v/>
      </c>
      <c r="AB86" s="39" t="str">
        <f t="shared" si="29"/>
        <v/>
      </c>
      <c r="AC86" s="37">
        <v>39077</v>
      </c>
      <c r="AD86" s="35">
        <f t="shared" si="14"/>
        <v>4.8146558661016137E-2</v>
      </c>
      <c r="AE86" s="40">
        <v>1.0043150000000001</v>
      </c>
      <c r="AF86" s="37">
        <v>62121870026</v>
      </c>
      <c r="AG86" s="35">
        <f t="shared" si="15"/>
        <v>4.3150000000000688E-3</v>
      </c>
      <c r="AH86" s="38">
        <f t="shared" si="16"/>
        <v>4.3150000000000688E-3</v>
      </c>
      <c r="AI86" s="38" t="str">
        <f t="shared" si="17"/>
        <v/>
      </c>
      <c r="AJ86" s="42" t="str">
        <f t="shared" si="18"/>
        <v/>
      </c>
      <c r="AK86" s="41" t="str">
        <f t="shared" si="19"/>
        <v/>
      </c>
      <c r="AL86" s="41" t="str">
        <f t="shared" si="20"/>
        <v/>
      </c>
      <c r="AM86" s="41" t="str">
        <f t="shared" si="21"/>
        <v/>
      </c>
    </row>
    <row r="87" spans="1:39" x14ac:dyDescent="0.2">
      <c r="A87" s="33">
        <v>44404</v>
      </c>
      <c r="B87" s="34">
        <v>8.49</v>
      </c>
      <c r="C87" s="35">
        <f t="shared" si="0"/>
        <v>2.6602176541717037E-2</v>
      </c>
      <c r="D87" s="35">
        <f t="array" ref="D87">PRODUCT(1+C87:C93)-1</f>
        <v>0.40562913907284726</v>
      </c>
      <c r="E87" s="35">
        <f t="array" ref="E87">PRODUCT(1+C87:C116)-1</f>
        <v>0.6358381502890158</v>
      </c>
      <c r="F87" s="35">
        <f t="array" ref="F87">PRODUCT(1+C87:C176)-1</f>
        <v>-0.5200678349349922</v>
      </c>
      <c r="G87" s="36">
        <f t="shared" si="22"/>
        <v>0.44431513877685513</v>
      </c>
      <c r="H87" s="36">
        <f t="shared" si="23"/>
        <v>0.55853818306005221</v>
      </c>
      <c r="I87" s="36">
        <f t="shared" si="24"/>
        <v>0.70193386018034576</v>
      </c>
      <c r="J87" s="37">
        <v>417466464</v>
      </c>
      <c r="K87" s="37">
        <v>103373000</v>
      </c>
      <c r="L87" s="37">
        <v>-588544</v>
      </c>
      <c r="M87" s="37">
        <v>66587252</v>
      </c>
      <c r="N87" s="38"/>
      <c r="O87" s="38"/>
      <c r="P87" s="38"/>
      <c r="Q87" s="37">
        <f t="shared" si="25"/>
        <v>911276.88847284578</v>
      </c>
      <c r="R87" s="38">
        <v>0.99549500000000002</v>
      </c>
      <c r="S87" s="35">
        <f t="shared" si="5"/>
        <v>-4.5049999999999812E-3</v>
      </c>
      <c r="T87" s="37">
        <v>2021888549</v>
      </c>
      <c r="U87" s="37">
        <f t="shared" si="6"/>
        <v>2031038376.8878798</v>
      </c>
      <c r="V87" s="37">
        <f t="shared" si="7"/>
        <v>7736740.7831344604</v>
      </c>
      <c r="W87" s="38" t="str">
        <f t="shared" si="8"/>
        <v/>
      </c>
      <c r="X87" s="38">
        <f t="shared" si="9"/>
        <v>-4.5049999999999812E-3</v>
      </c>
      <c r="Y87" s="39" t="str">
        <f t="shared" si="26"/>
        <v/>
      </c>
      <c r="Z87" s="39" t="str">
        <f t="shared" si="27"/>
        <v/>
      </c>
      <c r="AA87" s="39" t="str">
        <f t="shared" si="28"/>
        <v/>
      </c>
      <c r="AB87" s="39" t="str">
        <f t="shared" si="29"/>
        <v/>
      </c>
      <c r="AC87" s="37">
        <v>37282</v>
      </c>
      <c r="AD87" s="35">
        <f t="shared" si="14"/>
        <v>5.1500451263537972E-2</v>
      </c>
      <c r="AE87" s="40">
        <v>1.0064679999999999</v>
      </c>
      <c r="AF87" s="37">
        <v>61826846626</v>
      </c>
      <c r="AG87" s="35">
        <f t="shared" si="15"/>
        <v>6.4679999999999183E-3</v>
      </c>
      <c r="AH87" s="38">
        <f t="shared" si="16"/>
        <v>6.4679999999999183E-3</v>
      </c>
      <c r="AI87" s="38" t="str">
        <f t="shared" si="17"/>
        <v/>
      </c>
      <c r="AJ87" s="42" t="str">
        <f t="shared" si="18"/>
        <v/>
      </c>
      <c r="AK87" s="41" t="str">
        <f t="shared" si="19"/>
        <v/>
      </c>
      <c r="AL87" s="41" t="str">
        <f t="shared" si="20"/>
        <v/>
      </c>
      <c r="AM87" s="41" t="str">
        <f t="shared" si="21"/>
        <v/>
      </c>
    </row>
    <row r="88" spans="1:39" x14ac:dyDescent="0.2">
      <c r="A88" s="33">
        <v>44403</v>
      </c>
      <c r="B88" s="34">
        <v>8.27</v>
      </c>
      <c r="C88" s="35">
        <f t="shared" si="0"/>
        <v>-2.0142180094786744E-2</v>
      </c>
      <c r="D88" s="35">
        <f t="array" ref="D88">PRODUCT(1+C88:C94)-1</f>
        <v>0.25113464447806311</v>
      </c>
      <c r="E88" s="35">
        <f t="array" ref="E88">PRODUCT(1+C88:C117)-1</f>
        <v>0.60271317829457227</v>
      </c>
      <c r="F88" s="35">
        <f t="array" ref="F88">PRODUCT(1+C88:C177)-1</f>
        <v>-0.53091321610890585</v>
      </c>
      <c r="G88" s="36">
        <f t="shared" si="22"/>
        <v>0.68383945116050626</v>
      </c>
      <c r="H88" s="36">
        <f t="shared" si="23"/>
        <v>0.57375238432879261</v>
      </c>
      <c r="I88" s="36">
        <f t="shared" si="24"/>
        <v>0.7035938278069932</v>
      </c>
      <c r="J88" s="37">
        <v>418055008</v>
      </c>
      <c r="K88" s="37">
        <v>103997000</v>
      </c>
      <c r="L88" s="37">
        <v>143383</v>
      </c>
      <c r="M88" s="37">
        <v>65998708</v>
      </c>
      <c r="N88" s="38"/>
      <c r="O88" s="38"/>
      <c r="P88" s="38"/>
      <c r="Q88" s="37">
        <f t="shared" si="25"/>
        <v>-202117.17093028355</v>
      </c>
      <c r="R88" s="38">
        <v>1.014116</v>
      </c>
      <c r="S88" s="35">
        <f t="shared" si="5"/>
        <v>1.4116000000000017E-2</v>
      </c>
      <c r="T88" s="37">
        <v>2051862562</v>
      </c>
      <c r="U88" s="37">
        <f t="shared" si="6"/>
        <v>2023301636.1047454</v>
      </c>
      <c r="V88" s="37">
        <f t="shared" si="7"/>
        <v>-1671509.0035934448</v>
      </c>
      <c r="W88" s="38">
        <f t="shared" si="8"/>
        <v>1.4116000000000017E-2</v>
      </c>
      <c r="X88" s="38" t="str">
        <f t="shared" si="9"/>
        <v/>
      </c>
      <c r="Y88" s="39" t="str">
        <f t="shared" si="26"/>
        <v/>
      </c>
      <c r="Z88" s="39" t="str">
        <f t="shared" si="27"/>
        <v/>
      </c>
      <c r="AA88" s="39" t="str">
        <f t="shared" si="28"/>
        <v/>
      </c>
      <c r="AB88" s="39" t="str">
        <f t="shared" si="29"/>
        <v/>
      </c>
      <c r="AC88" s="37">
        <v>35456</v>
      </c>
      <c r="AD88" s="35">
        <f t="shared" si="14"/>
        <v>3.6300929444087249E-2</v>
      </c>
      <c r="AE88" s="40">
        <v>1.0028859999999999</v>
      </c>
      <c r="AF88" s="37">
        <v>62234987754</v>
      </c>
      <c r="AG88" s="35">
        <f t="shared" si="15"/>
        <v>2.8859999999999442E-3</v>
      </c>
      <c r="AH88" s="38">
        <f t="shared" si="16"/>
        <v>2.8859999999999442E-3</v>
      </c>
      <c r="AI88" s="38" t="str">
        <f t="shared" si="17"/>
        <v/>
      </c>
      <c r="AJ88" s="42" t="str">
        <f t="shared" si="18"/>
        <v/>
      </c>
      <c r="AK88" s="41" t="str">
        <f t="shared" si="19"/>
        <v/>
      </c>
      <c r="AL88" s="41" t="str">
        <f t="shared" si="20"/>
        <v/>
      </c>
      <c r="AM88" s="41" t="str">
        <f t="shared" si="21"/>
        <v/>
      </c>
    </row>
    <row r="89" spans="1:39" x14ac:dyDescent="0.2">
      <c r="A89" s="33">
        <v>44402</v>
      </c>
      <c r="B89" s="34">
        <v>8.44</v>
      </c>
      <c r="C89" s="35">
        <f t="shared" si="0"/>
        <v>8.7628865979381354E-2</v>
      </c>
      <c r="D89" s="35">
        <f t="array" ref="D89">PRODUCT(1+C89:C95)-1</f>
        <v>0.30046224961479129</v>
      </c>
      <c r="E89" s="35">
        <f t="array" ref="E89">PRODUCT(1+C89:C118)-1</f>
        <v>0.55432780847145402</v>
      </c>
      <c r="F89" s="35">
        <f t="array" ref="F89">PRODUCT(1+C89:C178)-1</f>
        <v>-0.52262443438914041</v>
      </c>
      <c r="G89" s="36">
        <f t="shared" si="22"/>
        <v>0.80791147624359105</v>
      </c>
      <c r="H89" s="36">
        <f t="shared" si="23"/>
        <v>0.61443274895757372</v>
      </c>
      <c r="I89" s="36">
        <f t="shared" si="24"/>
        <v>0.68855243442476466</v>
      </c>
      <c r="J89" s="37">
        <v>417911616</v>
      </c>
      <c r="K89" s="37">
        <v>103806000</v>
      </c>
      <c r="L89" s="37">
        <v>87904</v>
      </c>
      <c r="M89" s="37">
        <v>66142092</v>
      </c>
      <c r="N89" s="38"/>
      <c r="O89" s="38"/>
      <c r="P89" s="38"/>
      <c r="Q89" s="37">
        <f t="shared" si="25"/>
        <v>183488.86956064057</v>
      </c>
      <c r="R89" s="38">
        <v>1.00518</v>
      </c>
      <c r="S89" s="35">
        <f t="shared" si="5"/>
        <v>5.1799999999999624E-3</v>
      </c>
      <c r="T89" s="37">
        <v>2035462506</v>
      </c>
      <c r="U89" s="37">
        <f t="shared" si="6"/>
        <v>2024973145.1083388</v>
      </c>
      <c r="V89" s="37">
        <f t="shared" si="7"/>
        <v>1548646.0590918064</v>
      </c>
      <c r="W89" s="38">
        <f t="shared" si="8"/>
        <v>5.1799999999999624E-3</v>
      </c>
      <c r="X89" s="38" t="str">
        <f t="shared" si="9"/>
        <v/>
      </c>
      <c r="Y89" s="39" t="str">
        <f t="shared" si="26"/>
        <v/>
      </c>
      <c r="Z89" s="39" t="str">
        <f t="shared" si="27"/>
        <v/>
      </c>
      <c r="AA89" s="39" t="str">
        <f t="shared" si="28"/>
        <v/>
      </c>
      <c r="AB89" s="39" t="str">
        <f t="shared" si="29"/>
        <v/>
      </c>
      <c r="AC89" s="37">
        <v>34214</v>
      </c>
      <c r="AD89" s="35">
        <f t="shared" si="14"/>
        <v>2.2656623625059824E-2</v>
      </c>
      <c r="AE89" s="40">
        <v>1.002305</v>
      </c>
      <c r="AF89" s="37">
        <v>62186756800</v>
      </c>
      <c r="AG89" s="35">
        <f t="shared" si="15"/>
        <v>2.3050000000000015E-3</v>
      </c>
      <c r="AH89" s="38">
        <f t="shared" si="16"/>
        <v>2.3050000000000015E-3</v>
      </c>
      <c r="AI89" s="38" t="str">
        <f t="shared" si="17"/>
        <v/>
      </c>
      <c r="AJ89" s="42" t="str">
        <f t="shared" si="18"/>
        <v/>
      </c>
      <c r="AK89" s="41" t="str">
        <f t="shared" si="19"/>
        <v/>
      </c>
      <c r="AL89" s="41" t="str">
        <f t="shared" si="20"/>
        <v/>
      </c>
      <c r="AM89" s="41" t="str">
        <f t="shared" si="21"/>
        <v/>
      </c>
    </row>
    <row r="90" spans="1:39" x14ac:dyDescent="0.2">
      <c r="A90" s="33">
        <v>44401</v>
      </c>
      <c r="B90" s="34">
        <v>7.76</v>
      </c>
      <c r="C90" s="35">
        <f t="shared" si="0"/>
        <v>5.2917232021709504E-2</v>
      </c>
      <c r="D90" s="35">
        <f t="array" ref="D90">PRODUCT(1+C90:C96)-1</f>
        <v>0.18473282442748062</v>
      </c>
      <c r="E90" s="35">
        <f t="array" ref="E90">PRODUCT(1+C90:C119)-1</f>
        <v>0.49230769230769145</v>
      </c>
      <c r="F90" s="35">
        <f t="array" ref="F90">PRODUCT(1+C90:C179)-1</f>
        <v>-0.50573248407643312</v>
      </c>
      <c r="G90" s="36">
        <f t="shared" si="22"/>
        <v>0.80129042082939816</v>
      </c>
      <c r="H90" s="36">
        <f t="shared" si="23"/>
        <v>0.60916893675651484</v>
      </c>
      <c r="I90" s="36">
        <f t="shared" si="24"/>
        <v>0.67644331740883279</v>
      </c>
      <c r="J90" s="37">
        <v>417823712</v>
      </c>
      <c r="K90" s="37">
        <v>103095000</v>
      </c>
      <c r="L90" s="37">
        <v>135059</v>
      </c>
      <c r="M90" s="37">
        <v>66229996</v>
      </c>
      <c r="N90" s="38"/>
      <c r="O90" s="38"/>
      <c r="P90" s="38"/>
      <c r="Q90" s="37">
        <f t="shared" si="25"/>
        <v>308503.30690388213</v>
      </c>
      <c r="R90" s="38">
        <v>1.003941</v>
      </c>
      <c r="S90" s="35">
        <f t="shared" si="5"/>
        <v>3.9409999999999723E-3</v>
      </c>
      <c r="T90" s="37">
        <v>2031398815</v>
      </c>
      <c r="U90" s="37">
        <f t="shared" si="6"/>
        <v>2023424499.049247</v>
      </c>
      <c r="V90" s="37">
        <f t="shared" si="7"/>
        <v>2393985.6615741253</v>
      </c>
      <c r="W90" s="38">
        <f t="shared" si="8"/>
        <v>3.9409999999999723E-3</v>
      </c>
      <c r="X90" s="38" t="str">
        <f t="shared" si="9"/>
        <v/>
      </c>
      <c r="Y90" s="39" t="str">
        <f t="shared" si="26"/>
        <v/>
      </c>
      <c r="Z90" s="39" t="str">
        <f t="shared" si="27"/>
        <v/>
      </c>
      <c r="AA90" s="39" t="str">
        <f t="shared" si="28"/>
        <v/>
      </c>
      <c r="AB90" s="39" t="str">
        <f t="shared" si="29"/>
        <v/>
      </c>
      <c r="AC90" s="37">
        <v>33456</v>
      </c>
      <c r="AD90" s="35">
        <f t="shared" si="14"/>
        <v>3.2305840970100919E-2</v>
      </c>
      <c r="AE90" s="40">
        <v>1.002453</v>
      </c>
      <c r="AF90" s="37">
        <v>62035298715</v>
      </c>
      <c r="AG90" s="35">
        <f t="shared" si="15"/>
        <v>2.4530000000000385E-3</v>
      </c>
      <c r="AH90" s="38">
        <f t="shared" si="16"/>
        <v>2.4530000000000385E-3</v>
      </c>
      <c r="AI90" s="38" t="str">
        <f t="shared" si="17"/>
        <v/>
      </c>
      <c r="AJ90" s="42" t="str">
        <f t="shared" si="18"/>
        <v/>
      </c>
      <c r="AK90" s="41" t="str">
        <f t="shared" si="19"/>
        <v/>
      </c>
      <c r="AL90" s="41" t="str">
        <f t="shared" si="20"/>
        <v/>
      </c>
      <c r="AM90" s="41" t="str">
        <f t="shared" si="21"/>
        <v/>
      </c>
    </row>
    <row r="91" spans="1:39" x14ac:dyDescent="0.2">
      <c r="A91" s="33">
        <v>44400</v>
      </c>
      <c r="B91" s="34">
        <v>7.37</v>
      </c>
      <c r="C91" s="35">
        <f t="shared" si="0"/>
        <v>0.10494752623688153</v>
      </c>
      <c r="D91" s="35">
        <f t="array" ref="D91">PRODUCT(1+C91:C97)-1</f>
        <v>0.11497730711043852</v>
      </c>
      <c r="E91" s="35">
        <f t="array" ref="E91">PRODUCT(1+C91:C120)-1</f>
        <v>0.57815845824410994</v>
      </c>
      <c r="F91" s="35">
        <f t="array" ref="F91">PRODUCT(1+C91:C180)-1</f>
        <v>-0.47507122507122568</v>
      </c>
      <c r="G91" s="36">
        <f t="shared" si="22"/>
        <v>0.80325076867161749</v>
      </c>
      <c r="H91" s="36">
        <f t="shared" si="23"/>
        <v>0.62266761254137715</v>
      </c>
      <c r="I91" s="36">
        <f t="shared" si="24"/>
        <v>0.66653960201370266</v>
      </c>
      <c r="J91" s="37">
        <v>417688640</v>
      </c>
      <c r="K91" s="37">
        <v>103203000</v>
      </c>
      <c r="L91" s="37">
        <v>-706293</v>
      </c>
      <c r="M91" s="37">
        <v>66365056</v>
      </c>
      <c r="N91" s="38"/>
      <c r="O91" s="38"/>
      <c r="P91" s="38"/>
      <c r="Q91" s="37">
        <f t="shared" si="25"/>
        <v>1431447.4143968022</v>
      </c>
      <c r="R91" s="38">
        <v>1.003199</v>
      </c>
      <c r="S91" s="35">
        <f t="shared" si="5"/>
        <v>3.1989999999999519E-3</v>
      </c>
      <c r="T91" s="37">
        <v>2027495790</v>
      </c>
      <c r="U91" s="37">
        <f t="shared" si="6"/>
        <v>2021030513.3876729</v>
      </c>
      <c r="V91" s="37">
        <f t="shared" si="7"/>
        <v>10549767.444104433</v>
      </c>
      <c r="W91" s="38">
        <f t="shared" si="8"/>
        <v>3.1989999999999519E-3</v>
      </c>
      <c r="X91" s="38" t="str">
        <f t="shared" si="9"/>
        <v/>
      </c>
      <c r="Y91" s="39" t="str">
        <f t="shared" si="26"/>
        <v/>
      </c>
      <c r="Z91" s="39" t="str">
        <f t="shared" si="27"/>
        <v/>
      </c>
      <c r="AA91" s="39" t="str">
        <f t="shared" si="28"/>
        <v/>
      </c>
      <c r="AB91" s="39" t="str">
        <f t="shared" si="29"/>
        <v/>
      </c>
      <c r="AC91" s="37">
        <v>32409</v>
      </c>
      <c r="AD91" s="35">
        <f t="shared" si="14"/>
        <v>7.7198616600782088E-4</v>
      </c>
      <c r="AE91" s="40">
        <v>1.001396</v>
      </c>
      <c r="AF91" s="37">
        <v>62150298514</v>
      </c>
      <c r="AG91" s="35">
        <f t="shared" si="15"/>
        <v>1.3959999999999528E-3</v>
      </c>
      <c r="AH91" s="38">
        <f t="shared" si="16"/>
        <v>1.3959999999999528E-3</v>
      </c>
      <c r="AI91" s="38" t="str">
        <f t="shared" si="17"/>
        <v/>
      </c>
      <c r="AJ91" s="42" t="str">
        <f t="shared" si="18"/>
        <v/>
      </c>
      <c r="AK91" s="41" t="str">
        <f t="shared" si="19"/>
        <v/>
      </c>
      <c r="AL91" s="41" t="str">
        <f t="shared" si="20"/>
        <v/>
      </c>
      <c r="AM91" s="41" t="str">
        <f t="shared" si="21"/>
        <v/>
      </c>
    </row>
    <row r="92" spans="1:39" x14ac:dyDescent="0.2">
      <c r="A92" s="33">
        <v>44399</v>
      </c>
      <c r="B92" s="34">
        <v>6.67</v>
      </c>
      <c r="C92" s="35">
        <f t="shared" si="0"/>
        <v>0.13050847457627102</v>
      </c>
      <c r="D92" s="35">
        <f t="array" ref="D92">PRODUCT(1+C92:C98)-1</f>
        <v>-3.8904899135447035E-2</v>
      </c>
      <c r="E92" s="35">
        <f t="array" ref="E92">PRODUCT(1+C92:C121)-1</f>
        <v>0.37809917355371825</v>
      </c>
      <c r="F92" s="35">
        <f t="array" ref="F92">PRODUCT(1+C92:C181)-1</f>
        <v>-0.51313868613138691</v>
      </c>
      <c r="G92" s="36">
        <f t="shared" si="22"/>
        <v>0.95375872357964497</v>
      </c>
      <c r="H92" s="36">
        <f t="shared" si="23"/>
        <v>0.61187610888631183</v>
      </c>
      <c r="I92" s="36">
        <f t="shared" si="24"/>
        <v>0.66784166878752793</v>
      </c>
      <c r="J92" s="37">
        <v>418394944</v>
      </c>
      <c r="K92" s="37">
        <v>103991000</v>
      </c>
      <c r="L92" s="37">
        <v>-841280</v>
      </c>
      <c r="M92" s="37">
        <v>65658764</v>
      </c>
      <c r="N92" s="38"/>
      <c r="O92" s="38"/>
      <c r="P92" s="38"/>
      <c r="Q92" s="37">
        <f t="shared" si="25"/>
        <v>-135726.21214100267</v>
      </c>
      <c r="R92" s="38">
        <v>1.005009</v>
      </c>
      <c r="S92" s="35">
        <f t="shared" si="5"/>
        <v>5.0090000000000412E-3</v>
      </c>
      <c r="T92" s="37">
        <v>2020551244</v>
      </c>
      <c r="U92" s="37">
        <f t="shared" si="6"/>
        <v>2010480745.9435685</v>
      </c>
      <c r="V92" s="37">
        <f t="shared" si="7"/>
        <v>-905293.83498048782</v>
      </c>
      <c r="W92" s="38">
        <f t="shared" si="8"/>
        <v>5.0090000000000412E-3</v>
      </c>
      <c r="X92" s="38" t="str">
        <f t="shared" si="9"/>
        <v/>
      </c>
      <c r="Y92" s="39" t="str">
        <f t="shared" si="26"/>
        <v/>
      </c>
      <c r="Z92" s="39" t="str">
        <f t="shared" si="27"/>
        <v/>
      </c>
      <c r="AA92" s="39" t="str">
        <f t="shared" si="28"/>
        <v/>
      </c>
      <c r="AB92" s="39" t="str">
        <f t="shared" si="29"/>
        <v/>
      </c>
      <c r="AC92" s="37">
        <v>32384</v>
      </c>
      <c r="AD92" s="35">
        <f t="shared" si="14"/>
        <v>8.0475110102762537E-2</v>
      </c>
      <c r="AE92" s="40">
        <v>1.002535</v>
      </c>
      <c r="AF92" s="37">
        <v>62087552803</v>
      </c>
      <c r="AG92" s="35">
        <f t="shared" si="15"/>
        <v>2.534999999999954E-3</v>
      </c>
      <c r="AH92" s="38">
        <f t="shared" si="16"/>
        <v>2.534999999999954E-3</v>
      </c>
      <c r="AI92" s="38" t="str">
        <f t="shared" si="17"/>
        <v/>
      </c>
      <c r="AJ92" s="42" t="str">
        <f t="shared" si="18"/>
        <v/>
      </c>
      <c r="AK92" s="41" t="str">
        <f t="shared" si="19"/>
        <v/>
      </c>
      <c r="AL92" s="41" t="str">
        <f t="shared" si="20"/>
        <v/>
      </c>
      <c r="AM92" s="41" t="str">
        <f t="shared" si="21"/>
        <v/>
      </c>
    </row>
    <row r="93" spans="1:39" x14ac:dyDescent="0.2">
      <c r="A93" s="33">
        <v>44398</v>
      </c>
      <c r="B93" s="34">
        <v>5.9</v>
      </c>
      <c r="C93" s="35">
        <f t="shared" si="0"/>
        <v>-2.3178807947019764E-2</v>
      </c>
      <c r="D93" s="35">
        <f t="array" ref="D93">PRODUCT(1+C93:C99)-1</f>
        <v>-0.16901408450704225</v>
      </c>
      <c r="E93" s="35">
        <f t="array" ref="E93">PRODUCT(1+C93:C122)-1</f>
        <v>5.110732538330609E-3</v>
      </c>
      <c r="F93" s="35">
        <f t="array" ref="F93">PRODUCT(1+C93:C182)-1</f>
        <v>-0.55605718585402553</v>
      </c>
      <c r="G93" s="36">
        <f t="shared" si="22"/>
        <v>0.74432649456633304</v>
      </c>
      <c r="H93" s="36">
        <f t="shared" si="23"/>
        <v>0.66013744380640926</v>
      </c>
      <c r="I93" s="36">
        <f t="shared" si="24"/>
        <v>0.65623671628148306</v>
      </c>
      <c r="J93" s="37">
        <v>419236224</v>
      </c>
      <c r="K93" s="37">
        <v>104723000</v>
      </c>
      <c r="L93" s="37">
        <v>-85831</v>
      </c>
      <c r="M93" s="37">
        <v>64817484</v>
      </c>
      <c r="N93" s="38"/>
      <c r="O93" s="38"/>
      <c r="P93" s="38"/>
      <c r="Q93" s="37">
        <f t="shared" si="25"/>
        <v>-810741.55144432839</v>
      </c>
      <c r="R93" s="38">
        <v>1.0071760000000001</v>
      </c>
      <c r="S93" s="35">
        <f t="shared" si="5"/>
        <v>7.1760000000000712E-3</v>
      </c>
      <c r="T93" s="37">
        <v>2025819746</v>
      </c>
      <c r="U93" s="37">
        <f t="shared" si="6"/>
        <v>2011386039.778549</v>
      </c>
      <c r="V93" s="37">
        <f t="shared" si="7"/>
        <v>-4783375.1535215378</v>
      </c>
      <c r="W93" s="38">
        <f t="shared" si="8"/>
        <v>7.1760000000000712E-3</v>
      </c>
      <c r="X93" s="38" t="str">
        <f t="shared" si="9"/>
        <v/>
      </c>
      <c r="Y93" s="39">
        <f t="shared" si="26"/>
        <v>7.1760000000000712E-3</v>
      </c>
      <c r="Z93" s="39" t="str">
        <f t="shared" si="27"/>
        <v/>
      </c>
      <c r="AA93" s="39" t="str">
        <f t="shared" si="28"/>
        <v/>
      </c>
      <c r="AB93" s="39" t="str">
        <f t="shared" si="29"/>
        <v/>
      </c>
      <c r="AC93" s="37">
        <v>29972</v>
      </c>
      <c r="AD93" s="35">
        <f t="shared" si="14"/>
        <v>-3.0910501810657021E-2</v>
      </c>
      <c r="AE93" s="40">
        <v>1.0019450000000001</v>
      </c>
      <c r="AF93" s="37">
        <v>62140538003</v>
      </c>
      <c r="AG93" s="35">
        <f t="shared" si="15"/>
        <v>1.9450000000000855E-3</v>
      </c>
      <c r="AH93" s="38">
        <f t="shared" si="16"/>
        <v>1.9450000000000855E-3</v>
      </c>
      <c r="AI93" s="38" t="str">
        <f t="shared" si="17"/>
        <v/>
      </c>
      <c r="AJ93" s="35">
        <f t="shared" si="18"/>
        <v>1.9450000000000855E-3</v>
      </c>
      <c r="AK93" s="41" t="str">
        <f t="shared" si="19"/>
        <v/>
      </c>
      <c r="AL93" s="41" t="str">
        <f t="shared" si="20"/>
        <v/>
      </c>
      <c r="AM93" s="41" t="str">
        <f t="shared" si="21"/>
        <v/>
      </c>
    </row>
    <row r="94" spans="1:39" x14ac:dyDescent="0.2">
      <c r="A94" s="33">
        <v>44397</v>
      </c>
      <c r="B94" s="34">
        <v>6.04</v>
      </c>
      <c r="C94" s="35">
        <f t="shared" si="0"/>
        <v>-8.6232980332829112E-2</v>
      </c>
      <c r="D94" s="35">
        <f t="array" ref="D94">PRODUCT(1+C94:C100)-1</f>
        <v>-0.23929471032745597</v>
      </c>
      <c r="E94" s="35">
        <f t="array" ref="E94">PRODUCT(1+C94:C123)-1</f>
        <v>5.0434782608695716E-2</v>
      </c>
      <c r="F94" s="35">
        <f t="array" ref="F94">PRODUCT(1+C94:C183)-1</f>
        <v>-0.55026061057334297</v>
      </c>
      <c r="G94" s="36">
        <f t="shared" si="22"/>
        <v>0.72623679815217124</v>
      </c>
      <c r="H94" s="36">
        <f t="shared" si="23"/>
        <v>0.65934555445475163</v>
      </c>
      <c r="I94" s="36">
        <f t="shared" si="24"/>
        <v>0.65515063188175815</v>
      </c>
      <c r="J94" s="37">
        <v>419322048</v>
      </c>
      <c r="K94" s="37">
        <v>104825000</v>
      </c>
      <c r="L94" s="37">
        <v>-42285</v>
      </c>
      <c r="M94" s="37">
        <v>64731652</v>
      </c>
      <c r="N94" s="38"/>
      <c r="O94" s="38"/>
      <c r="P94" s="38"/>
      <c r="Q94" s="37">
        <f t="shared" si="25"/>
        <v>1694744.6056422018</v>
      </c>
      <c r="R94" s="38">
        <v>1.002875</v>
      </c>
      <c r="S94" s="35">
        <f t="shared" si="5"/>
        <v>2.8749999999999609E-3</v>
      </c>
      <c r="T94" s="37">
        <v>2021965902</v>
      </c>
      <c r="U94" s="37">
        <f t="shared" si="6"/>
        <v>2016169414.9320705</v>
      </c>
      <c r="V94" s="37">
        <f t="shared" si="7"/>
        <v>10236257.418078899</v>
      </c>
      <c r="W94" s="38">
        <f t="shared" si="8"/>
        <v>2.8749999999999609E-3</v>
      </c>
      <c r="X94" s="38" t="str">
        <f t="shared" si="9"/>
        <v/>
      </c>
      <c r="Y94" s="39">
        <f t="shared" si="26"/>
        <v>2.8749999999999609E-3</v>
      </c>
      <c r="Z94" s="39" t="str">
        <f t="shared" si="27"/>
        <v/>
      </c>
      <c r="AA94" s="39" t="str">
        <f t="shared" si="28"/>
        <v/>
      </c>
      <c r="AB94" s="39" t="str">
        <f t="shared" si="29"/>
        <v/>
      </c>
      <c r="AC94" s="37">
        <v>30928</v>
      </c>
      <c r="AD94" s="35">
        <f t="shared" si="14"/>
        <v>-3.1047338575769912E-2</v>
      </c>
      <c r="AE94" s="40">
        <v>1.0019210000000001</v>
      </c>
      <c r="AF94" s="37">
        <v>62271271236</v>
      </c>
      <c r="AG94" s="35">
        <f t="shared" si="15"/>
        <v>1.9210000000000615E-3</v>
      </c>
      <c r="AH94" s="38">
        <f t="shared" si="16"/>
        <v>1.9210000000000615E-3</v>
      </c>
      <c r="AI94" s="38" t="str">
        <f t="shared" si="17"/>
        <v/>
      </c>
      <c r="AJ94" s="35">
        <f t="shared" si="18"/>
        <v>1.9210000000000615E-3</v>
      </c>
      <c r="AK94" s="41" t="str">
        <f t="shared" si="19"/>
        <v/>
      </c>
      <c r="AL94" s="41" t="str">
        <f t="shared" si="20"/>
        <v/>
      </c>
      <c r="AM94" s="41" t="str">
        <f t="shared" si="21"/>
        <v/>
      </c>
    </row>
    <row r="95" spans="1:39" x14ac:dyDescent="0.2">
      <c r="A95" s="33">
        <v>44396</v>
      </c>
      <c r="B95" s="34">
        <v>6.61</v>
      </c>
      <c r="C95" s="35">
        <f t="shared" si="0"/>
        <v>1.8489984591679498E-2</v>
      </c>
      <c r="D95" s="35">
        <f t="array" ref="D95">PRODUCT(1+C95:C101)-1</f>
        <v>-0.21589561091340459</v>
      </c>
      <c r="E95" s="35">
        <f t="array" ref="E95">PRODUCT(1+C95:C124)-1</f>
        <v>0.1165540540540535</v>
      </c>
      <c r="F95" s="35">
        <f t="array" ref="F95">PRODUCT(1+C95:C184)-1</f>
        <v>-0.52514367816091945</v>
      </c>
      <c r="G95" s="36">
        <f t="shared" si="22"/>
        <v>0.66986940263128703</v>
      </c>
      <c r="H95" s="36">
        <f t="shared" si="23"/>
        <v>0.6507891341035178</v>
      </c>
      <c r="I95" s="36">
        <f t="shared" si="24"/>
        <v>0.65190866351471621</v>
      </c>
      <c r="J95" s="37">
        <v>419364320</v>
      </c>
      <c r="K95" s="37">
        <v>105721000</v>
      </c>
      <c r="L95" s="37">
        <v>-202966</v>
      </c>
      <c r="M95" s="37">
        <v>64689368</v>
      </c>
      <c r="N95" s="38"/>
      <c r="O95" s="38"/>
      <c r="P95" s="38"/>
      <c r="Q95" s="37">
        <f t="shared" si="25"/>
        <v>-860815.44411387993</v>
      </c>
      <c r="R95" s="38">
        <v>1.0063359999999999</v>
      </c>
      <c r="S95" s="35">
        <f t="shared" si="5"/>
        <v>6.3359999999998973E-3</v>
      </c>
      <c r="T95" s="37">
        <v>2018642750</v>
      </c>
      <c r="U95" s="37">
        <f t="shared" si="6"/>
        <v>2005933157.5139916</v>
      </c>
      <c r="V95" s="37">
        <f t="shared" si="7"/>
        <v>-5689990.0855927467</v>
      </c>
      <c r="W95" s="38">
        <f t="shared" si="8"/>
        <v>6.3359999999998973E-3</v>
      </c>
      <c r="X95" s="38" t="str">
        <f t="shared" si="9"/>
        <v/>
      </c>
      <c r="Y95" s="39" t="str">
        <f t="shared" si="26"/>
        <v/>
      </c>
      <c r="Z95" s="39" t="str">
        <f t="shared" si="27"/>
        <v/>
      </c>
      <c r="AA95" s="39" t="str">
        <f t="shared" si="28"/>
        <v/>
      </c>
      <c r="AB95" s="39" t="str">
        <f t="shared" si="29"/>
        <v/>
      </c>
      <c r="AC95" s="37">
        <v>31919</v>
      </c>
      <c r="AD95" s="35">
        <f t="shared" si="14"/>
        <v>1.0446674475292017E-2</v>
      </c>
      <c r="AE95" s="40">
        <v>1.002618</v>
      </c>
      <c r="AF95" s="37">
        <v>62179886376</v>
      </c>
      <c r="AG95" s="35">
        <f t="shared" si="15"/>
        <v>2.6180000000000092E-3</v>
      </c>
      <c r="AH95" s="38">
        <f t="shared" si="16"/>
        <v>2.6180000000000092E-3</v>
      </c>
      <c r="AI95" s="38" t="str">
        <f t="shared" si="17"/>
        <v/>
      </c>
      <c r="AJ95" s="42" t="str">
        <f t="shared" si="18"/>
        <v/>
      </c>
      <c r="AK95" s="41" t="str">
        <f t="shared" si="19"/>
        <v/>
      </c>
      <c r="AL95" s="41" t="str">
        <f t="shared" si="20"/>
        <v/>
      </c>
      <c r="AM95" s="41" t="str">
        <f t="shared" si="21"/>
        <v/>
      </c>
    </row>
    <row r="96" spans="1:39" x14ac:dyDescent="0.2">
      <c r="A96" s="33">
        <v>44395</v>
      </c>
      <c r="B96" s="34">
        <v>6.49</v>
      </c>
      <c r="C96" s="35">
        <f t="shared" si="0"/>
        <v>-9.1603053435114212E-3</v>
      </c>
      <c r="D96" s="35">
        <f t="array" ref="D96">PRODUCT(1+C96:C102)-1</f>
        <v>-0.18261964735516389</v>
      </c>
      <c r="E96" s="35">
        <f t="array" ref="E96">PRODUCT(1+C96:C125)-1</f>
        <v>5.3571428571428159E-2</v>
      </c>
      <c r="F96" s="35">
        <f t="array" ref="F96">PRODUCT(1+C96:C185)-1</f>
        <v>-0.51603281133482515</v>
      </c>
      <c r="G96" s="36">
        <f t="shared" si="22"/>
        <v>0.7361544883832668</v>
      </c>
      <c r="H96" s="36">
        <f t="shared" si="23"/>
        <v>0.65198237375316148</v>
      </c>
      <c r="I96" s="36">
        <f t="shared" si="24"/>
        <v>0.65083113503567103</v>
      </c>
      <c r="J96" s="37">
        <v>419567296</v>
      </c>
      <c r="K96" s="37">
        <v>105882000</v>
      </c>
      <c r="L96" s="37">
        <v>-64369</v>
      </c>
      <c r="M96" s="37">
        <v>64486404</v>
      </c>
      <c r="N96" s="38"/>
      <c r="O96" s="38"/>
      <c r="P96" s="38"/>
      <c r="Q96" s="37">
        <f t="shared" si="25"/>
        <v>138318.98724636054</v>
      </c>
      <c r="R96" s="38">
        <v>1.002618</v>
      </c>
      <c r="S96" s="35">
        <f t="shared" si="5"/>
        <v>2.6180000000000092E-3</v>
      </c>
      <c r="T96" s="37">
        <v>2016889577</v>
      </c>
      <c r="U96" s="37">
        <f t="shared" si="6"/>
        <v>2011623147.5995843</v>
      </c>
      <c r="V96" s="37">
        <f t="shared" si="7"/>
        <v>897690.22722887993</v>
      </c>
      <c r="W96" s="38">
        <f t="shared" si="8"/>
        <v>2.6180000000000092E-3</v>
      </c>
      <c r="X96" s="38" t="str">
        <f t="shared" si="9"/>
        <v/>
      </c>
      <c r="Y96" s="39" t="str">
        <f t="shared" si="26"/>
        <v/>
      </c>
      <c r="Z96" s="39" t="str">
        <f t="shared" si="27"/>
        <v/>
      </c>
      <c r="AA96" s="39" t="str">
        <f t="shared" si="28"/>
        <v/>
      </c>
      <c r="AB96" s="39" t="str">
        <f t="shared" si="29"/>
        <v/>
      </c>
      <c r="AC96" s="37">
        <v>31589</v>
      </c>
      <c r="AD96" s="35">
        <f t="shared" si="14"/>
        <v>6.0191082802547591E-3</v>
      </c>
      <c r="AE96" s="40">
        <v>1.0017750000000001</v>
      </c>
      <c r="AF96" s="37">
        <v>62305629668</v>
      </c>
      <c r="AG96" s="35">
        <f t="shared" si="15"/>
        <v>1.7750000000000821E-3</v>
      </c>
      <c r="AH96" s="38">
        <f t="shared" si="16"/>
        <v>1.7750000000000821E-3</v>
      </c>
      <c r="AI96" s="38" t="str">
        <f t="shared" si="17"/>
        <v/>
      </c>
      <c r="AJ96" s="42" t="str">
        <f t="shared" si="18"/>
        <v/>
      </c>
      <c r="AK96" s="41" t="str">
        <f t="shared" si="19"/>
        <v/>
      </c>
      <c r="AL96" s="41" t="str">
        <f t="shared" si="20"/>
        <v/>
      </c>
      <c r="AM96" s="41" t="str">
        <f t="shared" si="21"/>
        <v/>
      </c>
    </row>
    <row r="97" spans="1:39" x14ac:dyDescent="0.2">
      <c r="A97" s="33">
        <v>44394</v>
      </c>
      <c r="B97" s="34">
        <v>6.55</v>
      </c>
      <c r="C97" s="35">
        <f t="shared" si="0"/>
        <v>-9.0771558245084094E-3</v>
      </c>
      <c r="D97" s="35">
        <f t="array" ref="D97">PRODUCT(1+C97:C103)-1</f>
        <v>-0.19828641370869038</v>
      </c>
      <c r="E97" s="35">
        <f t="array" ref="E97">PRODUCT(1+C97:C126)-1</f>
        <v>6.3311688311688208E-2</v>
      </c>
      <c r="F97" s="35">
        <f t="array" ref="F97">PRODUCT(1+C97:C186)-1</f>
        <v>-0.56936226166995407</v>
      </c>
      <c r="G97" s="36">
        <f t="shared" si="22"/>
        <v>0.73430081579787387</v>
      </c>
      <c r="H97" s="36">
        <f t="shared" si="23"/>
        <v>0.65511209266156323</v>
      </c>
      <c r="I97" s="36">
        <f t="shared" si="24"/>
        <v>0.65614878152933576</v>
      </c>
      <c r="J97" s="37">
        <v>419631680</v>
      </c>
      <c r="K97" s="37">
        <v>106175000</v>
      </c>
      <c r="L97" s="37">
        <v>56361</v>
      </c>
      <c r="M97" s="37">
        <v>64422036</v>
      </c>
      <c r="N97" s="38"/>
      <c r="O97" s="38"/>
      <c r="P97" s="38"/>
      <c r="Q97" s="37">
        <f t="shared" si="25"/>
        <v>2253503.8821407491</v>
      </c>
      <c r="R97" s="38">
        <v>0.99820200000000003</v>
      </c>
      <c r="S97" s="35">
        <f t="shared" si="5"/>
        <v>-1.7979999999999663E-3</v>
      </c>
      <c r="T97" s="37">
        <v>2007110173</v>
      </c>
      <c r="U97" s="37">
        <f t="shared" si="6"/>
        <v>2010725457.3723555</v>
      </c>
      <c r="V97" s="37">
        <f t="shared" si="7"/>
        <v>14760450.428021908</v>
      </c>
      <c r="W97" s="38" t="str">
        <f t="shared" si="8"/>
        <v/>
      </c>
      <c r="X97" s="38">
        <f t="shared" si="9"/>
        <v>-1.7979999999999663E-3</v>
      </c>
      <c r="Y97" s="39">
        <f t="shared" si="26"/>
        <v>-1.7979999999999663E-3</v>
      </c>
      <c r="Z97" s="39" t="str">
        <f t="shared" si="27"/>
        <v/>
      </c>
      <c r="AA97" s="39" t="str">
        <f t="shared" si="28"/>
        <v/>
      </c>
      <c r="AB97" s="39" t="str">
        <f t="shared" si="29"/>
        <v/>
      </c>
      <c r="AC97" s="37">
        <v>31400</v>
      </c>
      <c r="AD97" s="35">
        <f t="shared" si="14"/>
        <v>-1.0275483830296972E-2</v>
      </c>
      <c r="AE97" s="40">
        <v>0.99970700000000001</v>
      </c>
      <c r="AF97" s="37">
        <v>62544907667</v>
      </c>
      <c r="AG97" s="35">
        <f t="shared" si="15"/>
        <v>-2.9299999999998771E-4</v>
      </c>
      <c r="AH97" s="38" t="str">
        <f t="shared" si="16"/>
        <v/>
      </c>
      <c r="AI97" s="38">
        <f t="shared" si="17"/>
        <v>-2.9299999999998771E-4</v>
      </c>
      <c r="AJ97" s="35">
        <f t="shared" si="18"/>
        <v>-2.9299999999998771E-4</v>
      </c>
      <c r="AK97" s="41" t="str">
        <f t="shared" si="19"/>
        <v/>
      </c>
      <c r="AL97" s="41" t="str">
        <f t="shared" si="20"/>
        <v/>
      </c>
      <c r="AM97" s="41" t="str">
        <f t="shared" si="21"/>
        <v/>
      </c>
    </row>
    <row r="98" spans="1:39" x14ac:dyDescent="0.2">
      <c r="A98" s="33">
        <v>44393</v>
      </c>
      <c r="B98" s="34">
        <v>6.61</v>
      </c>
      <c r="C98" s="35">
        <f t="shared" si="0"/>
        <v>-4.7550432276657117E-2</v>
      </c>
      <c r="D98" s="35">
        <f t="array" ref="D98">PRODUCT(1+C98:C104)-1</f>
        <v>-1.4903129657228176E-2</v>
      </c>
      <c r="E98" s="35">
        <f t="array" ref="E98">PRODUCT(1+C98:C127)-1</f>
        <v>-8.9955022488759084E-3</v>
      </c>
      <c r="F98" s="35">
        <f t="array" ref="F98">PRODUCT(1+C98:C187)-1</f>
        <v>-0.58191018342820988</v>
      </c>
      <c r="G98" s="36">
        <f t="shared" si="22"/>
        <v>0.83954470972466733</v>
      </c>
      <c r="H98" s="36">
        <f t="shared" si="23"/>
        <v>0.66886551295062879</v>
      </c>
      <c r="I98" s="36">
        <f t="shared" si="24"/>
        <v>0.65647808780223771</v>
      </c>
      <c r="J98" s="37">
        <v>419575328</v>
      </c>
      <c r="K98" s="37">
        <v>106406000</v>
      </c>
      <c r="L98" s="37">
        <v>6195</v>
      </c>
      <c r="M98" s="37">
        <v>64478396</v>
      </c>
      <c r="N98" s="38"/>
      <c r="O98" s="38"/>
      <c r="P98" s="38"/>
      <c r="Q98" s="37">
        <f t="shared" si="25"/>
        <v>-616129.81314623042</v>
      </c>
      <c r="R98" s="38">
        <v>1.002256</v>
      </c>
      <c r="S98" s="35">
        <f t="shared" si="5"/>
        <v>2.2560000000000358E-3</v>
      </c>
      <c r="T98" s="37">
        <v>2000467904</v>
      </c>
      <c r="U98" s="37">
        <f t="shared" si="6"/>
        <v>1995965006.9443336</v>
      </c>
      <c r="V98" s="37">
        <f t="shared" si="7"/>
        <v>-4072618.0648965836</v>
      </c>
      <c r="W98" s="38">
        <f t="shared" si="8"/>
        <v>2.2560000000000358E-3</v>
      </c>
      <c r="X98" s="38" t="str">
        <f t="shared" si="9"/>
        <v/>
      </c>
      <c r="Y98" s="39">
        <f t="shared" si="26"/>
        <v>2.2560000000000358E-3</v>
      </c>
      <c r="Z98" s="39" t="str">
        <f t="shared" si="27"/>
        <v/>
      </c>
      <c r="AA98" s="39" t="str">
        <f t="shared" si="28"/>
        <v/>
      </c>
      <c r="AB98" s="39" t="str">
        <f t="shared" si="29"/>
        <v/>
      </c>
      <c r="AC98" s="37">
        <v>31726</v>
      </c>
      <c r="AD98" s="35">
        <f t="shared" si="14"/>
        <v>-3.5067976519967181E-2</v>
      </c>
      <c r="AE98" s="40">
        <v>1.003061</v>
      </c>
      <c r="AF98" s="37">
        <v>62276606129</v>
      </c>
      <c r="AG98" s="35">
        <f t="shared" si="15"/>
        <v>3.0609999999999804E-3</v>
      </c>
      <c r="AH98" s="38">
        <f t="shared" si="16"/>
        <v>3.0609999999999804E-3</v>
      </c>
      <c r="AI98" s="38" t="str">
        <f t="shared" si="17"/>
        <v/>
      </c>
      <c r="AJ98" s="35">
        <f t="shared" si="18"/>
        <v>3.0609999999999804E-3</v>
      </c>
      <c r="AK98" s="41" t="str">
        <f t="shared" si="19"/>
        <v/>
      </c>
      <c r="AL98" s="41" t="str">
        <f t="shared" si="20"/>
        <v/>
      </c>
      <c r="AM98" s="41" t="str">
        <f t="shared" si="21"/>
        <v/>
      </c>
    </row>
    <row r="99" spans="1:39" x14ac:dyDescent="0.2">
      <c r="A99" s="33">
        <v>44392</v>
      </c>
      <c r="B99" s="34">
        <v>6.94</v>
      </c>
      <c r="C99" s="35">
        <f t="shared" si="0"/>
        <v>-2.2535211267605493E-2</v>
      </c>
      <c r="D99" s="35">
        <f t="array" ref="D99">PRODUCT(1+C99:C105)-1</f>
        <v>-2.528089887640439E-2</v>
      </c>
      <c r="E99" s="35">
        <f t="array" ref="E99">PRODUCT(1+C99:C128)-1</f>
        <v>0.11755233494363915</v>
      </c>
      <c r="F99" s="35">
        <f t="array" ref="F99">PRODUCT(1+C99:C188)-1</f>
        <v>-0.58739595719381688</v>
      </c>
      <c r="G99" s="36">
        <f t="shared" si="22"/>
        <v>0.86878754575666572</v>
      </c>
      <c r="H99" s="36">
        <f t="shared" si="23"/>
        <v>0.65449463881254111</v>
      </c>
      <c r="I99" s="36">
        <f t="shared" si="24"/>
        <v>0.65654453540589919</v>
      </c>
      <c r="J99" s="37">
        <v>419569120</v>
      </c>
      <c r="K99" s="37">
        <v>106512000</v>
      </c>
      <c r="L99" s="37">
        <v>119360</v>
      </c>
      <c r="M99" s="37">
        <v>64484592</v>
      </c>
      <c r="N99" s="38"/>
      <c r="O99" s="38"/>
      <c r="P99" s="38"/>
      <c r="Q99" s="37">
        <f t="shared" si="25"/>
        <v>10329659.745280474</v>
      </c>
      <c r="R99" s="38">
        <v>1.0021260000000001</v>
      </c>
      <c r="S99" s="35">
        <f t="shared" si="5"/>
        <v>2.1260000000000723E-3</v>
      </c>
      <c r="T99" s="37">
        <v>2004289705</v>
      </c>
      <c r="U99" s="37">
        <f t="shared" si="6"/>
        <v>2000037625.0092301</v>
      </c>
      <c r="V99" s="37">
        <f t="shared" si="7"/>
        <v>71687838.632246494</v>
      </c>
      <c r="W99" s="38">
        <f t="shared" si="8"/>
        <v>2.1260000000000723E-3</v>
      </c>
      <c r="X99" s="38" t="str">
        <f t="shared" si="9"/>
        <v/>
      </c>
      <c r="Y99" s="39" t="str">
        <f t="shared" si="26"/>
        <v/>
      </c>
      <c r="Z99" s="39" t="str">
        <f t="shared" si="27"/>
        <v/>
      </c>
      <c r="AA99" s="39" t="str">
        <f t="shared" si="28"/>
        <v/>
      </c>
      <c r="AB99" s="39" t="str">
        <f t="shared" si="29"/>
        <v/>
      </c>
      <c r="AC99" s="37">
        <v>32879</v>
      </c>
      <c r="AD99" s="35">
        <f t="shared" si="14"/>
        <v>6.2125107112254163E-3</v>
      </c>
      <c r="AE99" s="40">
        <v>1.0026079999999999</v>
      </c>
      <c r="AF99" s="37">
        <v>62114787444</v>
      </c>
      <c r="AG99" s="35">
        <f t="shared" si="15"/>
        <v>2.6079999999999437E-3</v>
      </c>
      <c r="AH99" s="38">
        <f t="shared" si="16"/>
        <v>2.6079999999999437E-3</v>
      </c>
      <c r="AI99" s="38" t="str">
        <f t="shared" si="17"/>
        <v/>
      </c>
      <c r="AJ99" s="42" t="str">
        <f t="shared" si="18"/>
        <v/>
      </c>
      <c r="AK99" s="41" t="str">
        <f t="shared" si="19"/>
        <v/>
      </c>
      <c r="AL99" s="41" t="str">
        <f t="shared" si="20"/>
        <v/>
      </c>
      <c r="AM99" s="41" t="str">
        <f t="shared" si="21"/>
        <v/>
      </c>
    </row>
    <row r="100" spans="1:39" x14ac:dyDescent="0.2">
      <c r="A100" s="33">
        <v>44391</v>
      </c>
      <c r="B100" s="34">
        <v>7.1</v>
      </c>
      <c r="C100" s="35">
        <f t="shared" si="0"/>
        <v>-0.10579345088161218</v>
      </c>
      <c r="D100" s="35">
        <f t="array" ref="D100">PRODUCT(1+C100:C106)-1</f>
        <v>9.5679012345678771E-2</v>
      </c>
      <c r="E100" s="35">
        <f t="array" ref="E100">PRODUCT(1+C100:C129)-1</f>
        <v>0.16776315789473673</v>
      </c>
      <c r="F100" s="35">
        <f t="array" ref="F100">PRODUCT(1+C100:C189)-1</f>
        <v>-0.53381483913328953</v>
      </c>
      <c r="G100" s="36">
        <f t="shared" si="22"/>
        <v>0.86147044327709432</v>
      </c>
      <c r="H100" s="36">
        <f t="shared" si="23"/>
        <v>0.65402142442245625</v>
      </c>
      <c r="I100" s="36">
        <f t="shared" si="24"/>
        <v>0.65655489284006141</v>
      </c>
      <c r="J100" s="37">
        <v>419449760</v>
      </c>
      <c r="K100" s="37">
        <v>106308000</v>
      </c>
      <c r="L100" s="37">
        <v>-352</v>
      </c>
      <c r="M100" s="37">
        <v>64603952</v>
      </c>
      <c r="N100" s="38"/>
      <c r="O100" s="38"/>
      <c r="P100" s="38"/>
      <c r="Q100" s="37">
        <f t="shared" si="25"/>
        <v>-579606.82091706234</v>
      </c>
      <c r="R100" s="38">
        <v>1.0029349999999999</v>
      </c>
      <c r="S100" s="35">
        <f t="shared" si="5"/>
        <v>2.9349999999999099E-3</v>
      </c>
      <c r="T100" s="37">
        <v>1934009493</v>
      </c>
      <c r="U100" s="37">
        <f t="shared" si="6"/>
        <v>1928349786.3769836</v>
      </c>
      <c r="V100" s="37">
        <f t="shared" si="7"/>
        <v>-4115208.4285111427</v>
      </c>
      <c r="W100" s="38">
        <f t="shared" si="8"/>
        <v>2.9349999999999099E-3</v>
      </c>
      <c r="X100" s="38" t="str">
        <f t="shared" si="9"/>
        <v/>
      </c>
      <c r="Y100" s="39">
        <f t="shared" si="26"/>
        <v>2.9349999999999099E-3</v>
      </c>
      <c r="Z100" s="39" t="str">
        <f t="shared" si="27"/>
        <v/>
      </c>
      <c r="AA100" s="39" t="str">
        <f t="shared" si="28"/>
        <v/>
      </c>
      <c r="AB100" s="39" t="str">
        <f t="shared" si="29"/>
        <v/>
      </c>
      <c r="AC100" s="37">
        <v>32676</v>
      </c>
      <c r="AD100" s="35">
        <f t="shared" si="14"/>
        <v>-1.7647235667257899E-2</v>
      </c>
      <c r="AE100" s="40">
        <v>1.0041310000000001</v>
      </c>
      <c r="AF100" s="37">
        <v>62399251245</v>
      </c>
      <c r="AG100" s="35">
        <f t="shared" si="15"/>
        <v>4.1310000000001068E-3</v>
      </c>
      <c r="AH100" s="38">
        <f t="shared" si="16"/>
        <v>4.1310000000001068E-3</v>
      </c>
      <c r="AI100" s="38" t="str">
        <f t="shared" si="17"/>
        <v/>
      </c>
      <c r="AJ100" s="35">
        <f t="shared" si="18"/>
        <v>4.1310000000001068E-3</v>
      </c>
      <c r="AK100" s="41" t="str">
        <f t="shared" si="19"/>
        <v/>
      </c>
      <c r="AL100" s="41" t="str">
        <f t="shared" si="20"/>
        <v/>
      </c>
      <c r="AM100" s="41" t="str">
        <f t="shared" si="21"/>
        <v/>
      </c>
    </row>
    <row r="101" spans="1:39" x14ac:dyDescent="0.2">
      <c r="A101" s="33">
        <v>44390</v>
      </c>
      <c r="B101" s="34">
        <v>7.94</v>
      </c>
      <c r="C101" s="35">
        <f t="shared" si="0"/>
        <v>-5.8125741399762676E-2</v>
      </c>
      <c r="D101" s="35">
        <f t="array" ref="D101">PRODUCT(1+C101:C107)-1</f>
        <v>0.29105691056910565</v>
      </c>
      <c r="E101" s="35">
        <f t="array" ref="E101">PRODUCT(1+C101:C130)-1</f>
        <v>0.44626593806921577</v>
      </c>
      <c r="F101" s="35">
        <f t="array" ref="F101">PRODUCT(1+C101:C190)-1</f>
        <v>-0.49265175718849885</v>
      </c>
      <c r="G101" s="36">
        <f t="shared" si="22"/>
        <v>0.87870363986538313</v>
      </c>
      <c r="H101" s="36">
        <f t="shared" si="23"/>
        <v>0.68293628226093273</v>
      </c>
      <c r="I101" s="36">
        <f t="shared" si="24"/>
        <v>0.65746947408423406</v>
      </c>
      <c r="J101" s="37">
        <v>419450112</v>
      </c>
      <c r="K101" s="37">
        <v>107851000</v>
      </c>
      <c r="L101" s="37">
        <v>73954</v>
      </c>
      <c r="M101" s="37">
        <v>64603600</v>
      </c>
      <c r="N101" s="38"/>
      <c r="O101" s="38"/>
      <c r="P101" s="38"/>
      <c r="Q101" s="37">
        <f t="shared" si="25"/>
        <v>278190.26581766619</v>
      </c>
      <c r="R101" s="38">
        <v>1.0049079999999999</v>
      </c>
      <c r="S101" s="35">
        <f t="shared" si="5"/>
        <v>4.9079999999999124E-3</v>
      </c>
      <c r="T101" s="37">
        <v>1941949533</v>
      </c>
      <c r="U101" s="37">
        <f t="shared" si="6"/>
        <v>1932464994.8054948</v>
      </c>
      <c r="V101" s="37">
        <f t="shared" si="7"/>
        <v>2208830.7105922699</v>
      </c>
      <c r="W101" s="38">
        <f t="shared" si="8"/>
        <v>4.9079999999999124E-3</v>
      </c>
      <c r="X101" s="38" t="str">
        <f t="shared" si="9"/>
        <v/>
      </c>
      <c r="Y101" s="39">
        <f t="shared" si="26"/>
        <v>4.9079999999999124E-3</v>
      </c>
      <c r="Z101" s="39" t="str">
        <f t="shared" si="27"/>
        <v/>
      </c>
      <c r="AA101" s="39" t="str">
        <f t="shared" si="28"/>
        <v/>
      </c>
      <c r="AB101" s="39" t="str">
        <f t="shared" si="29"/>
        <v/>
      </c>
      <c r="AC101" s="37">
        <v>33263</v>
      </c>
      <c r="AD101" s="35">
        <f t="shared" si="14"/>
        <v>-3.0233236151603449E-2</v>
      </c>
      <c r="AE101" s="40">
        <v>1.0023960000000001</v>
      </c>
      <c r="AF101" s="37">
        <v>62311226406</v>
      </c>
      <c r="AG101" s="35">
        <f t="shared" si="15"/>
        <v>2.3960000000000647E-3</v>
      </c>
      <c r="AH101" s="38">
        <f t="shared" si="16"/>
        <v>2.3960000000000647E-3</v>
      </c>
      <c r="AI101" s="38" t="str">
        <f t="shared" si="17"/>
        <v/>
      </c>
      <c r="AJ101" s="35">
        <f t="shared" si="18"/>
        <v>2.3960000000000647E-3</v>
      </c>
      <c r="AK101" s="41" t="str">
        <f t="shared" si="19"/>
        <v/>
      </c>
      <c r="AL101" s="41" t="str">
        <f t="shared" si="20"/>
        <v/>
      </c>
      <c r="AM101" s="41" t="str">
        <f t="shared" si="21"/>
        <v/>
      </c>
    </row>
    <row r="102" spans="1:39" x14ac:dyDescent="0.2">
      <c r="A102" s="33">
        <v>44389</v>
      </c>
      <c r="B102" s="34">
        <v>8.43</v>
      </c>
      <c r="C102" s="35">
        <f t="shared" si="0"/>
        <v>6.1712846347606876E-2</v>
      </c>
      <c r="D102" s="35">
        <f t="array" ref="D102">PRODUCT(1+C102:C108)-1</f>
        <v>0.41206030150753747</v>
      </c>
      <c r="E102" s="35">
        <f t="array" ref="E102">PRODUCT(1+C102:C131)-1</f>
        <v>0.52717391304347738</v>
      </c>
      <c r="F102" s="35">
        <f t="array" ref="F102">PRODUCT(1+C102:C191)-1</f>
        <v>-0.42457337883959079</v>
      </c>
      <c r="G102" s="36">
        <f t="shared" si="22"/>
        <v>0.71895506986121471</v>
      </c>
      <c r="H102" s="36">
        <f t="shared" si="23"/>
        <v>0.67489533037131499</v>
      </c>
      <c r="I102" s="36">
        <f t="shared" si="24"/>
        <v>0.65744573446603438</v>
      </c>
      <c r="J102" s="37">
        <v>419376160</v>
      </c>
      <c r="K102" s="37">
        <v>107421000</v>
      </c>
      <c r="L102" s="37">
        <v>-42822</v>
      </c>
      <c r="M102" s="37">
        <v>64677552</v>
      </c>
      <c r="N102" s="38"/>
      <c r="O102" s="38"/>
      <c r="P102" s="38"/>
      <c r="Q102" s="37">
        <f t="shared" si="25"/>
        <v>-157124.96879256351</v>
      </c>
      <c r="R102" s="38">
        <v>1.001323</v>
      </c>
      <c r="S102" s="35">
        <f t="shared" si="5"/>
        <v>1.3229999999999631E-3</v>
      </c>
      <c r="T102" s="37">
        <v>1932809893</v>
      </c>
      <c r="U102" s="37">
        <f t="shared" si="6"/>
        <v>1930256164.0949025</v>
      </c>
      <c r="V102" s="37">
        <f t="shared" si="7"/>
        <v>-1324563.4869213104</v>
      </c>
      <c r="W102" s="38">
        <f t="shared" si="8"/>
        <v>1.3229999999999631E-3</v>
      </c>
      <c r="X102" s="38" t="str">
        <f t="shared" si="9"/>
        <v/>
      </c>
      <c r="Y102" s="39" t="str">
        <f t="shared" si="26"/>
        <v/>
      </c>
      <c r="Z102" s="39" t="str">
        <f t="shared" si="27"/>
        <v/>
      </c>
      <c r="AA102" s="39" t="str">
        <f t="shared" si="28"/>
        <v/>
      </c>
      <c r="AB102" s="39" t="str">
        <f t="shared" si="29"/>
        <v/>
      </c>
      <c r="AC102" s="37">
        <v>34300</v>
      </c>
      <c r="AD102" s="35">
        <f t="shared" si="14"/>
        <v>1.7653167185877505E-2</v>
      </c>
      <c r="AE102" s="40">
        <v>1.0009600000000001</v>
      </c>
      <c r="AF102" s="37">
        <v>62625079421</v>
      </c>
      <c r="AG102" s="35">
        <f t="shared" si="15"/>
        <v>9.6000000000007191E-4</v>
      </c>
      <c r="AH102" s="38">
        <f t="shared" si="16"/>
        <v>9.6000000000007191E-4</v>
      </c>
      <c r="AI102" s="38" t="str">
        <f t="shared" si="17"/>
        <v/>
      </c>
      <c r="AJ102" s="42" t="str">
        <f t="shared" si="18"/>
        <v/>
      </c>
      <c r="AK102" s="41" t="str">
        <f t="shared" si="19"/>
        <v/>
      </c>
      <c r="AL102" s="41" t="str">
        <f t="shared" si="20"/>
        <v/>
      </c>
      <c r="AM102" s="41" t="str">
        <f t="shared" si="21"/>
        <v/>
      </c>
    </row>
    <row r="103" spans="1:39" x14ac:dyDescent="0.2">
      <c r="A103" s="33">
        <v>44388</v>
      </c>
      <c r="B103" s="34">
        <v>7.94</v>
      </c>
      <c r="C103" s="35">
        <f t="shared" si="0"/>
        <v>-2.8151774785801664E-2</v>
      </c>
      <c r="D103" s="35">
        <f t="array" ref="D103">PRODUCT(1+C103:C109)-1</f>
        <v>0.366609294320138</v>
      </c>
      <c r="E103" s="35">
        <f t="array" ref="E103">PRODUCT(1+C103:C132)-1</f>
        <v>0.31239669421487526</v>
      </c>
      <c r="F103" s="35">
        <f t="array" ref="F103">PRODUCT(1+C103:C192)-1</f>
        <v>-0.47486772486772544</v>
      </c>
      <c r="G103" s="36">
        <f t="shared" si="22"/>
        <v>0.65391148799065746</v>
      </c>
      <c r="H103" s="36">
        <f t="shared" si="23"/>
        <v>0.63773558675446618</v>
      </c>
      <c r="I103" s="36">
        <f t="shared" si="24"/>
        <v>0.65591462539186884</v>
      </c>
      <c r="J103" s="37">
        <v>419418976</v>
      </c>
      <c r="K103" s="37">
        <v>107434000</v>
      </c>
      <c r="L103" s="37">
        <v>82060</v>
      </c>
      <c r="M103" s="37">
        <v>64634732</v>
      </c>
      <c r="N103" s="38"/>
      <c r="O103" s="38"/>
      <c r="P103" s="38"/>
      <c r="Q103" s="37">
        <f t="shared" si="25"/>
        <v>751495.55510414636</v>
      </c>
      <c r="R103" s="38">
        <v>1.0023340000000001</v>
      </c>
      <c r="S103" s="35">
        <f t="shared" si="5"/>
        <v>2.3340000000000583E-3</v>
      </c>
      <c r="T103" s="37">
        <v>1936089037</v>
      </c>
      <c r="U103" s="37">
        <f t="shared" si="6"/>
        <v>1931580727.5818238</v>
      </c>
      <c r="V103" s="37">
        <f t="shared" si="7"/>
        <v>5966874.7075269222</v>
      </c>
      <c r="W103" s="38">
        <f t="shared" si="8"/>
        <v>2.3340000000000583E-3</v>
      </c>
      <c r="X103" s="38" t="str">
        <f t="shared" si="9"/>
        <v/>
      </c>
      <c r="Y103" s="39">
        <f t="shared" si="26"/>
        <v>2.3340000000000583E-3</v>
      </c>
      <c r="Z103" s="39" t="str">
        <f t="shared" si="27"/>
        <v/>
      </c>
      <c r="AA103" s="39" t="str">
        <f t="shared" si="28"/>
        <v/>
      </c>
      <c r="AB103" s="39" t="str">
        <f t="shared" si="29"/>
        <v/>
      </c>
      <c r="AC103" s="37">
        <v>33705</v>
      </c>
      <c r="AD103" s="35">
        <f t="shared" si="14"/>
        <v>-7.8302081186895078E-3</v>
      </c>
      <c r="AE103" s="40">
        <v>1.0043249999999999</v>
      </c>
      <c r="AF103" s="37">
        <v>62544311505</v>
      </c>
      <c r="AG103" s="35">
        <f t="shared" si="15"/>
        <v>4.3249999999999122E-3</v>
      </c>
      <c r="AH103" s="38">
        <f t="shared" si="16"/>
        <v>4.3249999999999122E-3</v>
      </c>
      <c r="AI103" s="38" t="str">
        <f t="shared" si="17"/>
        <v/>
      </c>
      <c r="AJ103" s="35">
        <f t="shared" si="18"/>
        <v>4.3249999999999122E-3</v>
      </c>
      <c r="AK103" s="41" t="str">
        <f t="shared" si="19"/>
        <v/>
      </c>
      <c r="AL103" s="41" t="str">
        <f t="shared" si="20"/>
        <v/>
      </c>
      <c r="AM103" s="41" t="str">
        <f t="shared" si="21"/>
        <v/>
      </c>
    </row>
    <row r="104" spans="1:39" x14ac:dyDescent="0.2">
      <c r="A104" s="33">
        <v>44387</v>
      </c>
      <c r="B104" s="34">
        <v>8.17</v>
      </c>
      <c r="C104" s="35">
        <f t="shared" si="0"/>
        <v>0.2175856929955291</v>
      </c>
      <c r="D104" s="35">
        <f t="array" ref="D104">PRODUCT(1+C104:C110)-1</f>
        <v>0.42334494773519182</v>
      </c>
      <c r="E104" s="35">
        <f t="array" ref="E104">PRODUCT(1+C104:C133)-1</f>
        <v>0.36393989983305541</v>
      </c>
      <c r="F104" s="35">
        <f t="array" ref="F104">PRODUCT(1+C104:C193)-1</f>
        <v>-0.47222222222222177</v>
      </c>
      <c r="G104" s="36">
        <f t="shared" si="22"/>
        <v>0.54057932182580937</v>
      </c>
      <c r="H104" s="36">
        <f t="shared" si="23"/>
        <v>0.63777363263801756</v>
      </c>
      <c r="I104" s="36">
        <f t="shared" si="24"/>
        <v>0.65555097984268218</v>
      </c>
      <c r="J104" s="37">
        <v>419336928</v>
      </c>
      <c r="K104" s="37">
        <v>107412000</v>
      </c>
      <c r="L104" s="37">
        <v>-50334</v>
      </c>
      <c r="M104" s="37">
        <v>64716792</v>
      </c>
      <c r="N104" s="38"/>
      <c r="O104" s="38"/>
      <c r="P104" s="38"/>
      <c r="Q104" s="37">
        <f t="shared" si="25"/>
        <v>-465760.18207172432</v>
      </c>
      <c r="R104" s="38">
        <v>1.00268</v>
      </c>
      <c r="S104" s="35">
        <f t="shared" si="5"/>
        <v>2.6800000000000157E-3</v>
      </c>
      <c r="T104" s="37">
        <v>1930774498</v>
      </c>
      <c r="U104" s="37">
        <f t="shared" si="6"/>
        <v>1925613852.8742969</v>
      </c>
      <c r="V104" s="37">
        <f t="shared" si="7"/>
        <v>-3805260.6875259876</v>
      </c>
      <c r="W104" s="38">
        <f t="shared" si="8"/>
        <v>2.6800000000000157E-3</v>
      </c>
      <c r="X104" s="38" t="str">
        <f t="shared" si="9"/>
        <v/>
      </c>
      <c r="Y104" s="39" t="str">
        <f t="shared" si="26"/>
        <v/>
      </c>
      <c r="Z104" s="39" t="str">
        <f t="shared" si="27"/>
        <v/>
      </c>
      <c r="AA104" s="39" t="str">
        <f t="shared" si="28"/>
        <v/>
      </c>
      <c r="AB104" s="39" t="str">
        <f t="shared" si="29"/>
        <v/>
      </c>
      <c r="AC104" s="37">
        <v>33971</v>
      </c>
      <c r="AD104" s="35">
        <f t="shared" si="14"/>
        <v>3.14872168579583E-2</v>
      </c>
      <c r="AE104" s="40">
        <v>1.003341</v>
      </c>
      <c r="AF104" s="37">
        <v>62447338868</v>
      </c>
      <c r="AG104" s="35">
        <f t="shared" si="15"/>
        <v>3.3410000000000384E-3</v>
      </c>
      <c r="AH104" s="38">
        <f t="shared" si="16"/>
        <v>3.3410000000000384E-3</v>
      </c>
      <c r="AI104" s="38" t="str">
        <f t="shared" si="17"/>
        <v/>
      </c>
      <c r="AJ104" s="42" t="str">
        <f t="shared" si="18"/>
        <v/>
      </c>
      <c r="AK104" s="41" t="str">
        <f t="shared" si="19"/>
        <v/>
      </c>
      <c r="AL104" s="41" t="str">
        <f t="shared" si="20"/>
        <v/>
      </c>
      <c r="AM104" s="41" t="str">
        <f t="shared" si="21"/>
        <v/>
      </c>
    </row>
    <row r="105" spans="1:39" x14ac:dyDescent="0.2">
      <c r="A105" s="33">
        <v>44386</v>
      </c>
      <c r="B105" s="34">
        <v>6.71</v>
      </c>
      <c r="C105" s="35">
        <f t="shared" si="0"/>
        <v>-5.7584269662921406E-2</v>
      </c>
      <c r="D105" s="35">
        <f t="array" ref="D105">PRODUCT(1+C105:C111)-1</f>
        <v>0.13153456998313628</v>
      </c>
      <c r="E105" s="35">
        <f t="array" ref="E105">PRODUCT(1+C105:C134)-1</f>
        <v>0.19395017793594249</v>
      </c>
      <c r="F105" s="35">
        <f t="array" ref="F105">PRODUCT(1+C105:C194)-1</f>
        <v>-0.57151979565772681</v>
      </c>
      <c r="G105" s="36">
        <f t="shared" si="22"/>
        <v>0.14455017988948318</v>
      </c>
      <c r="H105" s="36">
        <f t="shared" si="23"/>
        <v>0.65432035139927058</v>
      </c>
      <c r="I105" s="36">
        <f t="shared" si="24"/>
        <v>0.65217325298777096</v>
      </c>
      <c r="J105" s="37">
        <v>419387264</v>
      </c>
      <c r="K105" s="37">
        <v>107528000</v>
      </c>
      <c r="L105" s="37">
        <v>41697</v>
      </c>
      <c r="M105" s="37">
        <v>64666456</v>
      </c>
      <c r="N105" s="38"/>
      <c r="O105" s="38"/>
      <c r="P105" s="38"/>
      <c r="Q105" s="37">
        <f t="shared" si="25"/>
        <v>493922.8150338601</v>
      </c>
      <c r="R105" s="38">
        <v>1.0043340000000001</v>
      </c>
      <c r="S105" s="35">
        <f t="shared" si="5"/>
        <v>4.33400000000006E-3</v>
      </c>
      <c r="T105" s="37">
        <v>1937781216</v>
      </c>
      <c r="U105" s="37">
        <f t="shared" si="6"/>
        <v>1929419113.5618229</v>
      </c>
      <c r="V105" s="37">
        <f t="shared" si="7"/>
        <v>3314222.0888772011</v>
      </c>
      <c r="W105" s="38">
        <f t="shared" si="8"/>
        <v>4.33400000000006E-3</v>
      </c>
      <c r="X105" s="38" t="str">
        <f t="shared" si="9"/>
        <v/>
      </c>
      <c r="Y105" s="39">
        <f t="shared" si="26"/>
        <v>4.33400000000006E-3</v>
      </c>
      <c r="Z105" s="39" t="str">
        <f t="shared" si="27"/>
        <v/>
      </c>
      <c r="AA105" s="39" t="str">
        <f t="shared" si="28"/>
        <v/>
      </c>
      <c r="AB105" s="39" t="str">
        <f t="shared" si="29"/>
        <v/>
      </c>
      <c r="AC105" s="37">
        <v>32934</v>
      </c>
      <c r="AD105" s="35">
        <f t="shared" si="14"/>
        <v>-2.9411764705882359E-2</v>
      </c>
      <c r="AE105" s="40">
        <v>1.002675</v>
      </c>
      <c r="AF105" s="37">
        <v>62625649754</v>
      </c>
      <c r="AG105" s="35">
        <f t="shared" si="15"/>
        <v>2.6749999999999829E-3</v>
      </c>
      <c r="AH105" s="38">
        <f t="shared" si="16"/>
        <v>2.6749999999999829E-3</v>
      </c>
      <c r="AI105" s="38" t="str">
        <f t="shared" si="17"/>
        <v/>
      </c>
      <c r="AJ105" s="35">
        <f t="shared" si="18"/>
        <v>2.6749999999999829E-3</v>
      </c>
      <c r="AK105" s="41" t="str">
        <f t="shared" si="19"/>
        <v/>
      </c>
      <c r="AL105" s="41" t="str">
        <f t="shared" si="20"/>
        <v/>
      </c>
      <c r="AM105" s="41" t="str">
        <f t="shared" si="21"/>
        <v/>
      </c>
    </row>
    <row r="106" spans="1:39" x14ac:dyDescent="0.2">
      <c r="A106" s="33">
        <v>44385</v>
      </c>
      <c r="B106" s="34">
        <v>7.12</v>
      </c>
      <c r="C106" s="35">
        <f t="shared" si="0"/>
        <v>9.8765432098765427E-2</v>
      </c>
      <c r="D106" s="35">
        <f t="array" ref="D106">PRODUCT(1+C106:C112)-1</f>
        <v>8.8685015290520086E-2</v>
      </c>
      <c r="E106" s="35">
        <f t="array" ref="E106">PRODUCT(1+C106:C135)-1</f>
        <v>0.28752260397829987</v>
      </c>
      <c r="F106" s="35">
        <f t="array" ref="F106">PRODUCT(1+C106:C195)-1</f>
        <v>-0.54822335025380697</v>
      </c>
      <c r="G106" s="36">
        <f t="shared" si="22"/>
        <v>0.3435325593350454</v>
      </c>
      <c r="H106" s="36">
        <f t="shared" si="23"/>
        <v>0.64844651800625663</v>
      </c>
      <c r="I106" s="36">
        <f t="shared" si="24"/>
        <v>0.65106902420062329</v>
      </c>
      <c r="J106" s="37">
        <v>419345568</v>
      </c>
      <c r="K106" s="37">
        <v>108910000</v>
      </c>
      <c r="L106" s="37">
        <v>1572139</v>
      </c>
      <c r="M106" s="37">
        <v>64708152</v>
      </c>
      <c r="N106" s="38"/>
      <c r="O106" s="38"/>
      <c r="P106" s="38"/>
      <c r="Q106" s="37">
        <f t="shared" si="25"/>
        <v>-458133.29698845244</v>
      </c>
      <c r="R106" s="38">
        <v>0.99929000000000001</v>
      </c>
      <c r="S106" s="35">
        <f t="shared" si="5"/>
        <v>-7.0999999999998842E-4</v>
      </c>
      <c r="T106" s="37">
        <v>1924737357</v>
      </c>
      <c r="U106" s="37">
        <f t="shared" si="6"/>
        <v>1926104891.4729457</v>
      </c>
      <c r="V106" s="37">
        <f t="shared" si="7"/>
        <v>-3261909.0745577812</v>
      </c>
      <c r="W106" s="38" t="str">
        <f t="shared" si="8"/>
        <v/>
      </c>
      <c r="X106" s="38">
        <f t="shared" si="9"/>
        <v>-7.0999999999998842E-4</v>
      </c>
      <c r="Y106" s="39">
        <f t="shared" si="26"/>
        <v>-7.0999999999998842E-4</v>
      </c>
      <c r="Z106" s="39" t="str">
        <f t="shared" si="27"/>
        <v/>
      </c>
      <c r="AA106" s="39" t="str">
        <f t="shared" si="28"/>
        <v/>
      </c>
      <c r="AB106" s="39" t="str">
        <f t="shared" si="29"/>
        <v/>
      </c>
      <c r="AC106" s="37">
        <v>33932</v>
      </c>
      <c r="AD106" s="35">
        <f t="shared" si="14"/>
        <v>-6.3836017569546266E-3</v>
      </c>
      <c r="AE106" s="40">
        <v>0.999838</v>
      </c>
      <c r="AF106" s="37">
        <v>62597287224</v>
      </c>
      <c r="AG106" s="35">
        <f t="shared" si="15"/>
        <v>-1.6199999999999548E-4</v>
      </c>
      <c r="AH106" s="38" t="str">
        <f t="shared" si="16"/>
        <v/>
      </c>
      <c r="AI106" s="38">
        <f t="shared" si="17"/>
        <v>-1.6199999999999548E-4</v>
      </c>
      <c r="AJ106" s="35">
        <f t="shared" si="18"/>
        <v>-1.6199999999999548E-4</v>
      </c>
      <c r="AK106" s="41" t="str">
        <f t="shared" si="19"/>
        <v/>
      </c>
      <c r="AL106" s="41" t="str">
        <f t="shared" si="20"/>
        <v/>
      </c>
      <c r="AM106" s="41" t="str">
        <f t="shared" si="21"/>
        <v/>
      </c>
    </row>
    <row r="107" spans="1:39" x14ac:dyDescent="0.2">
      <c r="A107" s="33">
        <v>44384</v>
      </c>
      <c r="B107" s="34">
        <v>6.48</v>
      </c>
      <c r="C107" s="35">
        <f t="shared" si="0"/>
        <v>5.3658536585365901E-2</v>
      </c>
      <c r="D107" s="35">
        <f t="array" ref="D107">PRODUCT(1+C107:C113)-1</f>
        <v>7.820299500831962E-2</v>
      </c>
      <c r="E107" s="35">
        <f t="array" ref="E107">PRODUCT(1+C107:C136)-1</f>
        <v>3.8461538461538325E-2</v>
      </c>
      <c r="F107" s="35">
        <f t="array" ref="F107">PRODUCT(1+C107:C196)-1</f>
        <v>-0.58166559070367974</v>
      </c>
      <c r="G107" s="36">
        <f t="shared" si="22"/>
        <v>0.22777569928400571</v>
      </c>
      <c r="H107" s="36">
        <f t="shared" si="23"/>
        <v>0.70236792744074061</v>
      </c>
      <c r="I107" s="36">
        <f t="shared" si="24"/>
        <v>0.6537885348134721</v>
      </c>
      <c r="J107" s="37">
        <v>417773440</v>
      </c>
      <c r="K107" s="37">
        <v>107587000</v>
      </c>
      <c r="L107" s="37">
        <v>-186441</v>
      </c>
      <c r="M107" s="37">
        <v>66280292</v>
      </c>
      <c r="N107" s="38"/>
      <c r="O107" s="38"/>
      <c r="P107" s="38"/>
      <c r="Q107" s="37">
        <f t="shared" si="25"/>
        <v>571284.96824466146</v>
      </c>
      <c r="R107" s="38">
        <v>1.0016370000000001</v>
      </c>
      <c r="S107" s="35">
        <f t="shared" si="5"/>
        <v>1.6370000000001106E-3</v>
      </c>
      <c r="T107" s="37">
        <v>1932525174</v>
      </c>
      <c r="U107" s="37">
        <f t="shared" si="6"/>
        <v>1929366800.5475035</v>
      </c>
      <c r="V107" s="37">
        <f t="shared" si="7"/>
        <v>3701926.5942254066</v>
      </c>
      <c r="W107" s="38">
        <f t="shared" si="8"/>
        <v>1.6370000000001106E-3</v>
      </c>
      <c r="X107" s="38" t="str">
        <f t="shared" si="9"/>
        <v/>
      </c>
      <c r="Y107" s="39" t="str">
        <f t="shared" si="26"/>
        <v/>
      </c>
      <c r="Z107" s="39" t="str">
        <f t="shared" si="27"/>
        <v/>
      </c>
      <c r="AA107" s="39" t="str">
        <f t="shared" si="28"/>
        <v/>
      </c>
      <c r="AB107" s="39" t="str">
        <f t="shared" si="29"/>
        <v/>
      </c>
      <c r="AC107" s="37">
        <v>34150</v>
      </c>
      <c r="AD107" s="35">
        <f t="shared" si="14"/>
        <v>6.5432680971468926E-3</v>
      </c>
      <c r="AE107" s="40">
        <v>1.0025269999999999</v>
      </c>
      <c r="AF107" s="37">
        <v>62650981204</v>
      </c>
      <c r="AG107" s="35">
        <f t="shared" si="15"/>
        <v>2.526999999999946E-3</v>
      </c>
      <c r="AH107" s="38">
        <f t="shared" si="16"/>
        <v>2.526999999999946E-3</v>
      </c>
      <c r="AI107" s="38" t="str">
        <f t="shared" si="17"/>
        <v/>
      </c>
      <c r="AJ107" s="42" t="str">
        <f t="shared" si="18"/>
        <v/>
      </c>
      <c r="AK107" s="41" t="str">
        <f t="shared" si="19"/>
        <v/>
      </c>
      <c r="AL107" s="41" t="str">
        <f t="shared" si="20"/>
        <v/>
      </c>
      <c r="AM107" s="41" t="str">
        <f t="shared" si="21"/>
        <v/>
      </c>
    </row>
    <row r="108" spans="1:39" x14ac:dyDescent="0.2">
      <c r="A108" s="33">
        <v>44383</v>
      </c>
      <c r="B108" s="34">
        <v>6.15</v>
      </c>
      <c r="C108" s="35">
        <f t="shared" si="0"/>
        <v>3.0150753768844352E-2</v>
      </c>
      <c r="D108" s="35">
        <f t="array" ref="D108">PRODUCT(1+C108:C114)-1</f>
        <v>0.11010830324909726</v>
      </c>
      <c r="E108" s="35">
        <f t="array" ref="E108">PRODUCT(1+C108:C137)-1</f>
        <v>1.6528925619834212E-2</v>
      </c>
      <c r="F108" s="35">
        <f t="array" ref="F108">PRODUCT(1+C108:C197)-1</f>
        <v>-0.63239689181111791</v>
      </c>
      <c r="G108" s="36">
        <f t="shared" si="22"/>
        <v>0.39426506653774451</v>
      </c>
      <c r="H108" s="36">
        <f t="shared" si="23"/>
        <v>0.70582716394490663</v>
      </c>
      <c r="I108" s="36">
        <f t="shared" si="24"/>
        <v>0.65510493394570302</v>
      </c>
      <c r="J108" s="37">
        <v>417959872</v>
      </c>
      <c r="K108" s="37">
        <v>107719000</v>
      </c>
      <c r="L108" s="37">
        <v>-474891</v>
      </c>
      <c r="M108" s="37">
        <v>66093852</v>
      </c>
      <c r="N108" s="38"/>
      <c r="O108" s="38"/>
      <c r="P108" s="38"/>
      <c r="Q108" s="37">
        <f t="shared" si="25"/>
        <v>-131597.5946629532</v>
      </c>
      <c r="R108" s="38">
        <v>0.99978800000000001</v>
      </c>
      <c r="S108" s="35">
        <f t="shared" si="5"/>
        <v>-2.1199999999998997E-4</v>
      </c>
      <c r="T108" s="37">
        <v>1925256633</v>
      </c>
      <c r="U108" s="37">
        <f t="shared" si="6"/>
        <v>1925664873.9532781</v>
      </c>
      <c r="V108" s="37">
        <f t="shared" si="7"/>
        <v>-809325.20717716217</v>
      </c>
      <c r="W108" s="38" t="str">
        <f t="shared" si="8"/>
        <v/>
      </c>
      <c r="X108" s="38">
        <f t="shared" si="9"/>
        <v>-2.1199999999998997E-4</v>
      </c>
      <c r="Y108" s="39">
        <f t="shared" si="26"/>
        <v>-2.1199999999998997E-4</v>
      </c>
      <c r="Z108" s="39" t="str">
        <f t="shared" si="27"/>
        <v/>
      </c>
      <c r="AA108" s="39" t="str">
        <f t="shared" si="28"/>
        <v/>
      </c>
      <c r="AB108" s="39" t="str">
        <f t="shared" si="29"/>
        <v/>
      </c>
      <c r="AC108" s="37">
        <v>33928</v>
      </c>
      <c r="AD108" s="35">
        <f t="shared" si="14"/>
        <v>-4.1419449624230054E-2</v>
      </c>
      <c r="AE108" s="40">
        <v>1.00383</v>
      </c>
      <c r="AF108" s="37">
        <v>62500080597</v>
      </c>
      <c r="AG108" s="35">
        <f t="shared" si="15"/>
        <v>3.8300000000000001E-3</v>
      </c>
      <c r="AH108" s="38">
        <f t="shared" si="16"/>
        <v>3.8300000000000001E-3</v>
      </c>
      <c r="AI108" s="38" t="str">
        <f t="shared" si="17"/>
        <v/>
      </c>
      <c r="AJ108" s="35">
        <f t="shared" si="18"/>
        <v>3.8300000000000001E-3</v>
      </c>
      <c r="AK108" s="41" t="str">
        <f t="shared" si="19"/>
        <v/>
      </c>
      <c r="AL108" s="41" t="str">
        <f t="shared" si="20"/>
        <v/>
      </c>
      <c r="AM108" s="41" t="str">
        <f t="shared" si="21"/>
        <v/>
      </c>
    </row>
    <row r="109" spans="1:39" x14ac:dyDescent="0.2">
      <c r="A109" s="33">
        <v>44382</v>
      </c>
      <c r="B109" s="34">
        <v>5.97</v>
      </c>
      <c r="C109" s="35">
        <f t="shared" si="0"/>
        <v>2.7538726333907082E-2</v>
      </c>
      <c r="D109" s="35">
        <f t="array" ref="D109">PRODUCT(1+C109:C115)-1</f>
        <v>0.10147601476014723</v>
      </c>
      <c r="E109" s="35">
        <f t="array" ref="E109">PRODUCT(1+C109:C138)-1</f>
        <v>-6.86427457098292E-2</v>
      </c>
      <c r="F109" s="35">
        <f t="array" ref="F109">PRODUCT(1+C109:C198)-1</f>
        <v>-0.65924657534246611</v>
      </c>
      <c r="G109" s="36">
        <f t="shared" si="22"/>
        <v>0.51517821419400767</v>
      </c>
      <c r="H109" s="36">
        <f t="shared" si="23"/>
        <v>0.73443995997200928</v>
      </c>
      <c r="I109" s="36">
        <f t="shared" si="24"/>
        <v>0.66043229962580952</v>
      </c>
      <c r="J109" s="37">
        <v>418434752</v>
      </c>
      <c r="K109" s="37">
        <v>108444000</v>
      </c>
      <c r="L109" s="37">
        <v>12824</v>
      </c>
      <c r="M109" s="37">
        <v>65618960</v>
      </c>
      <c r="N109" s="38"/>
      <c r="O109" s="38"/>
      <c r="P109" s="38"/>
      <c r="Q109" s="37">
        <f t="shared" si="25"/>
        <v>52805.63413310091</v>
      </c>
      <c r="R109" s="38">
        <v>1.002448</v>
      </c>
      <c r="S109" s="35">
        <f t="shared" si="5"/>
        <v>2.4480000000000057E-3</v>
      </c>
      <c r="T109" s="37">
        <v>1931190208</v>
      </c>
      <c r="U109" s="37">
        <f t="shared" si="6"/>
        <v>1926474199.1604552</v>
      </c>
      <c r="V109" s="37">
        <f t="shared" si="7"/>
        <v>315249.63577461243</v>
      </c>
      <c r="W109" s="38">
        <f t="shared" si="8"/>
        <v>2.4480000000000057E-3</v>
      </c>
      <c r="X109" s="38" t="str">
        <f t="shared" si="9"/>
        <v/>
      </c>
      <c r="Y109" s="39" t="str">
        <f t="shared" si="26"/>
        <v/>
      </c>
      <c r="Z109" s="39" t="str">
        <f t="shared" si="27"/>
        <v/>
      </c>
      <c r="AA109" s="39" t="str">
        <f t="shared" si="28"/>
        <v/>
      </c>
      <c r="AB109" s="39" t="str">
        <f t="shared" si="29"/>
        <v/>
      </c>
      <c r="AC109" s="37">
        <v>35394</v>
      </c>
      <c r="AD109" s="35">
        <f t="shared" si="14"/>
        <v>1.9118917362510812E-2</v>
      </c>
      <c r="AE109" s="40">
        <v>0.99514599999999998</v>
      </c>
      <c r="AF109" s="37">
        <v>62673222841</v>
      </c>
      <c r="AG109" s="35">
        <f t="shared" si="15"/>
        <v>-4.854000000000025E-3</v>
      </c>
      <c r="AH109" s="38" t="str">
        <f t="shared" si="16"/>
        <v/>
      </c>
      <c r="AI109" s="38">
        <f t="shared" si="17"/>
        <v>-4.854000000000025E-3</v>
      </c>
      <c r="AJ109" s="42" t="str">
        <f t="shared" si="18"/>
        <v/>
      </c>
      <c r="AK109" s="41" t="str">
        <f t="shared" si="19"/>
        <v/>
      </c>
      <c r="AL109" s="41" t="str">
        <f t="shared" si="20"/>
        <v/>
      </c>
      <c r="AM109" s="41" t="str">
        <f t="shared" si="21"/>
        <v/>
      </c>
    </row>
    <row r="110" spans="1:39" x14ac:dyDescent="0.2">
      <c r="A110" s="33">
        <v>44381</v>
      </c>
      <c r="B110" s="34">
        <v>5.81</v>
      </c>
      <c r="C110" s="35">
        <f t="shared" si="0"/>
        <v>1.2195121951219301E-2</v>
      </c>
      <c r="D110" s="35">
        <f t="array" ref="D110">PRODUCT(1+C110:C116)-1</f>
        <v>0.11946050096339089</v>
      </c>
      <c r="E110" s="35">
        <f t="array" ref="E110">PRODUCT(1+C110:C139)-1</f>
        <v>-0.24250325945241225</v>
      </c>
      <c r="F110" s="35">
        <f t="array" ref="F110">PRODUCT(1+C110:C199)-1</f>
        <v>-0.68041804180418042</v>
      </c>
      <c r="G110" s="36">
        <f t="shared" si="22"/>
        <v>0.47238897123617563</v>
      </c>
      <c r="H110" s="36">
        <f t="shared" si="23"/>
        <v>0.73739580949430816</v>
      </c>
      <c r="I110" s="36">
        <f t="shared" si="24"/>
        <v>0.65862167946012251</v>
      </c>
      <c r="J110" s="37">
        <v>418421920</v>
      </c>
      <c r="K110" s="37">
        <v>108540000</v>
      </c>
      <c r="L110" s="37">
        <v>49601</v>
      </c>
      <c r="M110" s="37">
        <v>65631784</v>
      </c>
      <c r="N110" s="38"/>
      <c r="O110" s="38"/>
      <c r="P110" s="38"/>
      <c r="Q110" s="37">
        <f t="shared" si="25"/>
        <v>522310.9853895519</v>
      </c>
      <c r="R110" s="38">
        <v>1.0056400000000001</v>
      </c>
      <c r="S110" s="35">
        <f t="shared" si="5"/>
        <v>5.6400000000000894E-3</v>
      </c>
      <c r="T110" s="37">
        <v>1937022486</v>
      </c>
      <c r="U110" s="37">
        <f t="shared" si="6"/>
        <v>1926158949.5246806</v>
      </c>
      <c r="V110" s="37">
        <f t="shared" si="7"/>
        <v>3034626.8251132965</v>
      </c>
      <c r="W110" s="38">
        <f t="shared" si="8"/>
        <v>5.6400000000000894E-3</v>
      </c>
      <c r="X110" s="38" t="str">
        <f t="shared" si="9"/>
        <v/>
      </c>
      <c r="Y110" s="39" t="str">
        <f t="shared" si="26"/>
        <v/>
      </c>
      <c r="Z110" s="39" t="str">
        <f t="shared" si="27"/>
        <v/>
      </c>
      <c r="AA110" s="39" t="str">
        <f t="shared" si="28"/>
        <v/>
      </c>
      <c r="AB110" s="39" t="str">
        <f t="shared" si="29"/>
        <v/>
      </c>
      <c r="AC110" s="37">
        <v>34730</v>
      </c>
      <c r="AD110" s="35">
        <f t="shared" si="14"/>
        <v>2.294483225825461E-2</v>
      </c>
      <c r="AE110" s="40">
        <v>1.003225</v>
      </c>
      <c r="AF110" s="37">
        <v>62795464775</v>
      </c>
      <c r="AG110" s="35">
        <f t="shared" si="15"/>
        <v>3.2250000000000334E-3</v>
      </c>
      <c r="AH110" s="38">
        <f t="shared" si="16"/>
        <v>3.2250000000000334E-3</v>
      </c>
      <c r="AI110" s="38" t="str">
        <f t="shared" si="17"/>
        <v/>
      </c>
      <c r="AJ110" s="42" t="str">
        <f t="shared" si="18"/>
        <v/>
      </c>
      <c r="AK110" s="41" t="str">
        <f t="shared" si="19"/>
        <v/>
      </c>
      <c r="AL110" s="41" t="str">
        <f t="shared" si="20"/>
        <v/>
      </c>
      <c r="AM110" s="41" t="str">
        <f t="shared" si="21"/>
        <v/>
      </c>
    </row>
    <row r="111" spans="1:39" x14ac:dyDescent="0.2">
      <c r="A111" s="33">
        <v>44380</v>
      </c>
      <c r="B111" s="34">
        <v>5.74</v>
      </c>
      <c r="C111" s="35">
        <f t="shared" si="0"/>
        <v>-3.2040472175379309E-2</v>
      </c>
      <c r="D111" s="35">
        <f t="array" ref="D111">PRODUCT(1+C111:C117)-1</f>
        <v>0.11240310077519378</v>
      </c>
      <c r="E111" s="35">
        <f t="array" ref="E111">PRODUCT(1+C111:C140)-1</f>
        <v>-0.16931982633863984</v>
      </c>
      <c r="F111" s="35">
        <f t="array" ref="F111">PRODUCT(1+C111:C200)-1</f>
        <v>-0.68093385214007784</v>
      </c>
      <c r="G111" s="36">
        <f t="shared" si="22"/>
        <v>0.48350127624573147</v>
      </c>
      <c r="H111" s="36">
        <f t="shared" si="23"/>
        <v>0.74174162398567134</v>
      </c>
      <c r="I111" s="36">
        <f t="shared" si="24"/>
        <v>0.65866145060806136</v>
      </c>
      <c r="J111" s="37">
        <v>418372320</v>
      </c>
      <c r="K111" s="37">
        <v>109001000</v>
      </c>
      <c r="L111" s="37">
        <v>136246</v>
      </c>
      <c r="M111" s="37">
        <v>65681384</v>
      </c>
      <c r="N111" s="38"/>
      <c r="O111" s="38"/>
      <c r="P111" s="38"/>
      <c r="Q111" s="37">
        <f t="shared" si="25"/>
        <v>2922241.1577362632</v>
      </c>
      <c r="R111" s="38">
        <v>1.004724</v>
      </c>
      <c r="S111" s="35">
        <f t="shared" si="5"/>
        <v>4.7239999999999505E-3</v>
      </c>
      <c r="T111" s="37">
        <v>1932209162</v>
      </c>
      <c r="U111" s="37">
        <f t="shared" si="6"/>
        <v>1923124322.6995673</v>
      </c>
      <c r="V111" s="37">
        <f t="shared" si="7"/>
        <v>16773664.245406151</v>
      </c>
      <c r="W111" s="38">
        <f t="shared" si="8"/>
        <v>4.7239999999999505E-3</v>
      </c>
      <c r="X111" s="38" t="str">
        <f t="shared" si="9"/>
        <v/>
      </c>
      <c r="Y111" s="39" t="str">
        <f t="shared" si="26"/>
        <v/>
      </c>
      <c r="Z111" s="39" t="str">
        <f t="shared" si="27"/>
        <v/>
      </c>
      <c r="AA111" s="39" t="str">
        <f t="shared" si="28"/>
        <v/>
      </c>
      <c r="AB111" s="39" t="str">
        <f t="shared" si="29"/>
        <v/>
      </c>
      <c r="AC111" s="37">
        <v>33951</v>
      </c>
      <c r="AD111" s="35">
        <f t="shared" si="14"/>
        <v>8.1061820773205007E-3</v>
      </c>
      <c r="AE111" s="40">
        <v>1.004324</v>
      </c>
      <c r="AF111" s="37">
        <v>62252247475</v>
      </c>
      <c r="AG111" s="35">
        <f t="shared" si="15"/>
        <v>4.3239999999999945E-3</v>
      </c>
      <c r="AH111" s="38">
        <f t="shared" si="16"/>
        <v>4.3239999999999945E-3</v>
      </c>
      <c r="AI111" s="38" t="str">
        <f t="shared" si="17"/>
        <v/>
      </c>
      <c r="AJ111" s="42" t="str">
        <f t="shared" si="18"/>
        <v/>
      </c>
      <c r="AK111" s="41" t="str">
        <f t="shared" si="19"/>
        <v/>
      </c>
      <c r="AL111" s="41" t="str">
        <f t="shared" si="20"/>
        <v/>
      </c>
      <c r="AM111" s="41" t="str">
        <f t="shared" si="21"/>
        <v/>
      </c>
    </row>
    <row r="112" spans="1:39" x14ac:dyDescent="0.2">
      <c r="A112" s="33">
        <v>44379</v>
      </c>
      <c r="B112" s="34">
        <v>5.93</v>
      </c>
      <c r="C112" s="35">
        <f t="shared" si="0"/>
        <v>-9.32721712538227E-2</v>
      </c>
      <c r="D112" s="35">
        <f t="array" ref="D112">PRODUCT(1+C112:C118)-1</f>
        <v>9.2081031307550631E-2</v>
      </c>
      <c r="E112" s="35">
        <f t="array" ref="E112">PRODUCT(1+C112:C141)-1</f>
        <v>-5.4226475279107178E-2</v>
      </c>
      <c r="F112" s="35">
        <f t="array" ref="F112">PRODUCT(1+C112:C201)-1</f>
        <v>-0.6784164859002173</v>
      </c>
      <c r="G112" s="36">
        <f t="shared" si="22"/>
        <v>0.62373522588477304</v>
      </c>
      <c r="H112" s="36">
        <f t="shared" si="23"/>
        <v>0.74621983653688084</v>
      </c>
      <c r="I112" s="36">
        <f t="shared" si="24"/>
        <v>0.6594913113314439</v>
      </c>
      <c r="J112" s="37">
        <v>418236064</v>
      </c>
      <c r="K112" s="37">
        <v>109364000</v>
      </c>
      <c r="L112" s="37">
        <v>287396</v>
      </c>
      <c r="M112" s="37">
        <v>65817628</v>
      </c>
      <c r="N112" s="38"/>
      <c r="O112" s="38"/>
      <c r="P112" s="38"/>
      <c r="Q112" s="37">
        <f t="shared" si="25"/>
        <v>-226133.65917463126</v>
      </c>
      <c r="R112" s="38">
        <v>1.0043219999999999</v>
      </c>
      <c r="S112" s="35">
        <f t="shared" si="5"/>
        <v>4.321999999999937E-3</v>
      </c>
      <c r="T112" s="37">
        <v>1914589906</v>
      </c>
      <c r="U112" s="37">
        <f t="shared" si="6"/>
        <v>1906350658.4541612</v>
      </c>
      <c r="V112" s="37">
        <f t="shared" si="7"/>
        <v>-1340972.5989055634</v>
      </c>
      <c r="W112" s="38">
        <f t="shared" si="8"/>
        <v>4.321999999999937E-3</v>
      </c>
      <c r="X112" s="38" t="str">
        <f t="shared" si="9"/>
        <v/>
      </c>
      <c r="Y112" s="39">
        <f t="shared" si="26"/>
        <v>4.321999999999937E-3</v>
      </c>
      <c r="Z112" s="39" t="str">
        <f t="shared" si="27"/>
        <v/>
      </c>
      <c r="AA112" s="39" t="str">
        <f t="shared" si="28"/>
        <v/>
      </c>
      <c r="AB112" s="39" t="str">
        <f t="shared" si="29"/>
        <v/>
      </c>
      <c r="AC112" s="37">
        <v>33678</v>
      </c>
      <c r="AD112" s="35">
        <f t="shared" si="14"/>
        <v>-4.2449745528986949E-2</v>
      </c>
      <c r="AE112" s="40">
        <v>1.0016309999999999</v>
      </c>
      <c r="AF112" s="37">
        <v>62773752278</v>
      </c>
      <c r="AG112" s="35">
        <f t="shared" si="15"/>
        <v>1.6309999999999381E-3</v>
      </c>
      <c r="AH112" s="38">
        <f t="shared" si="16"/>
        <v>1.6309999999999381E-3</v>
      </c>
      <c r="AI112" s="38" t="str">
        <f t="shared" si="17"/>
        <v/>
      </c>
      <c r="AJ112" s="35">
        <f t="shared" si="18"/>
        <v>1.6309999999999381E-3</v>
      </c>
      <c r="AK112" s="41" t="str">
        <f t="shared" si="19"/>
        <v/>
      </c>
      <c r="AL112" s="41" t="str">
        <f t="shared" si="20"/>
        <v/>
      </c>
      <c r="AM112" s="41" t="str">
        <f t="shared" si="21"/>
        <v/>
      </c>
    </row>
    <row r="113" spans="1:39" x14ac:dyDescent="0.2">
      <c r="A113" s="33">
        <v>44378</v>
      </c>
      <c r="B113" s="34">
        <v>6.54</v>
      </c>
      <c r="C113" s="35">
        <f t="shared" si="0"/>
        <v>8.8186356073211458E-2</v>
      </c>
      <c r="D113" s="35">
        <f t="array" ref="D113">PRODUCT(1+C113:C119)-1</f>
        <v>0.25769230769230811</v>
      </c>
      <c r="E113" s="35">
        <f t="array" ref="E113">PRODUCT(1+C113:C142)-1</f>
        <v>-1.5267175572518665E-3</v>
      </c>
      <c r="F113" s="35">
        <f t="array" ref="F113">PRODUCT(1+C113:C202)-1</f>
        <v>-0.64495114006514664</v>
      </c>
      <c r="G113" s="36">
        <f t="shared" si="22"/>
        <v>0.58879309956654147</v>
      </c>
      <c r="H113" s="36">
        <f t="shared" si="23"/>
        <v>0.7406181020604331</v>
      </c>
      <c r="I113" s="36">
        <f t="shared" si="24"/>
        <v>0.65707661023131902</v>
      </c>
      <c r="J113" s="37">
        <v>417948672</v>
      </c>
      <c r="K113" s="37">
        <v>122107000</v>
      </c>
      <c r="L113" s="37">
        <v>762</v>
      </c>
      <c r="M113" s="37">
        <v>66105024</v>
      </c>
      <c r="N113" s="38"/>
      <c r="O113" s="38"/>
      <c r="P113" s="38"/>
      <c r="Q113" s="37">
        <f t="shared" si="25"/>
        <v>-214769.25153232861</v>
      </c>
      <c r="R113" s="38">
        <v>1.00383</v>
      </c>
      <c r="S113" s="35">
        <f t="shared" si="5"/>
        <v>3.8300000000000001E-3</v>
      </c>
      <c r="T113" s="37">
        <v>1914998090</v>
      </c>
      <c r="U113" s="37">
        <f t="shared" si="6"/>
        <v>1907691631.0530667</v>
      </c>
      <c r="V113" s="37">
        <f t="shared" si="7"/>
        <v>-1404590.9050214291</v>
      </c>
      <c r="W113" s="38">
        <f t="shared" si="8"/>
        <v>3.8300000000000001E-3</v>
      </c>
      <c r="X113" s="38" t="str">
        <f t="shared" si="9"/>
        <v/>
      </c>
      <c r="Y113" s="39">
        <f t="shared" si="26"/>
        <v>3.8300000000000001E-3</v>
      </c>
      <c r="Z113" s="39" t="str">
        <f t="shared" si="27"/>
        <v/>
      </c>
      <c r="AA113" s="39" t="str">
        <f t="shared" si="28"/>
        <v/>
      </c>
      <c r="AB113" s="39" t="str">
        <f t="shared" si="29"/>
        <v/>
      </c>
      <c r="AC113" s="37">
        <v>35171</v>
      </c>
      <c r="AD113" s="35">
        <f t="shared" si="14"/>
        <v>-2.2185771080652783E-2</v>
      </c>
      <c r="AE113" s="40">
        <v>1.0044599999999999</v>
      </c>
      <c r="AF113" s="37">
        <v>62826352745</v>
      </c>
      <c r="AG113" s="35">
        <f t="shared" si="15"/>
        <v>4.4599999999999085E-3</v>
      </c>
      <c r="AH113" s="38">
        <f t="shared" si="16"/>
        <v>4.4599999999999085E-3</v>
      </c>
      <c r="AI113" s="38" t="str">
        <f t="shared" si="17"/>
        <v/>
      </c>
      <c r="AJ113" s="35">
        <f t="shared" si="18"/>
        <v>4.4599999999999085E-3</v>
      </c>
      <c r="AK113" s="41" t="str">
        <f t="shared" si="19"/>
        <v/>
      </c>
      <c r="AL113" s="41" t="str">
        <f t="shared" si="20"/>
        <v/>
      </c>
      <c r="AM113" s="41" t="str">
        <f t="shared" si="21"/>
        <v/>
      </c>
    </row>
    <row r="114" spans="1:39" x14ac:dyDescent="0.2">
      <c r="A114" s="33">
        <v>44377</v>
      </c>
      <c r="B114" s="34">
        <v>6.01</v>
      </c>
      <c r="C114" s="35">
        <f t="shared" si="0"/>
        <v>8.4837545126353664E-2</v>
      </c>
      <c r="D114" s="35">
        <f t="array" ref="D114">PRODUCT(1+C114:C120)-1</f>
        <v>0.28693790149892862</v>
      </c>
      <c r="E114" s="35">
        <f t="array" ref="E114">PRODUCT(1+C114:C143)-1</f>
        <v>-3.2206119162641933E-2</v>
      </c>
      <c r="F114" s="35">
        <f t="array" ref="F114">PRODUCT(1+C114:C203)-1</f>
        <v>-0.67757510729613779</v>
      </c>
      <c r="G114" s="36">
        <f t="shared" si="22"/>
        <v>0.77134370774017613</v>
      </c>
      <c r="H114" s="36">
        <f t="shared" si="23"/>
        <v>0.7808285468240096</v>
      </c>
      <c r="I114" s="36">
        <f t="shared" si="24"/>
        <v>0.66386824812579937</v>
      </c>
      <c r="J114" s="37">
        <v>417947904</v>
      </c>
      <c r="K114" s="37">
        <v>122607000</v>
      </c>
      <c r="L114" s="37">
        <v>143221</v>
      </c>
      <c r="M114" s="37">
        <v>66105784</v>
      </c>
      <c r="N114" s="38"/>
      <c r="O114" s="38"/>
      <c r="P114" s="38"/>
      <c r="Q114" s="37">
        <f t="shared" si="25"/>
        <v>925751.74727832619</v>
      </c>
      <c r="R114" s="38">
        <v>1.0003329999999999</v>
      </c>
      <c r="S114" s="35">
        <f t="shared" si="5"/>
        <v>3.329999999999167E-4</v>
      </c>
      <c r="T114" s="37">
        <v>1909731951</v>
      </c>
      <c r="U114" s="37">
        <f t="shared" si="6"/>
        <v>1909096221.9580882</v>
      </c>
      <c r="V114" s="37">
        <f t="shared" si="7"/>
        <v>5563768.0011427402</v>
      </c>
      <c r="W114" s="38">
        <f t="shared" si="8"/>
        <v>3.329999999999167E-4</v>
      </c>
      <c r="X114" s="38" t="str">
        <f t="shared" si="9"/>
        <v/>
      </c>
      <c r="Y114" s="39" t="str">
        <f t="shared" si="26"/>
        <v/>
      </c>
      <c r="Z114" s="39" t="str">
        <f t="shared" si="27"/>
        <v/>
      </c>
      <c r="AA114" s="39" t="str">
        <f t="shared" si="28"/>
        <v/>
      </c>
      <c r="AB114" s="39" t="str">
        <f t="shared" si="29"/>
        <v/>
      </c>
      <c r="AC114" s="37">
        <v>35969</v>
      </c>
      <c r="AD114" s="35">
        <f t="shared" si="14"/>
        <v>4.086002835894309E-2</v>
      </c>
      <c r="AE114" s="40">
        <v>1.000418</v>
      </c>
      <c r="AF114" s="37">
        <v>62764949426</v>
      </c>
      <c r="AG114" s="35">
        <f t="shared" si="15"/>
        <v>4.1800000000002946E-4</v>
      </c>
      <c r="AH114" s="38">
        <f t="shared" si="16"/>
        <v>4.1800000000002946E-4</v>
      </c>
      <c r="AI114" s="38" t="str">
        <f t="shared" si="17"/>
        <v/>
      </c>
      <c r="AJ114" s="42" t="str">
        <f t="shared" si="18"/>
        <v/>
      </c>
      <c r="AK114" s="41" t="str">
        <f t="shared" si="19"/>
        <v/>
      </c>
      <c r="AL114" s="41" t="str">
        <f t="shared" si="20"/>
        <v/>
      </c>
      <c r="AM114" s="41" t="str">
        <f t="shared" si="21"/>
        <v/>
      </c>
    </row>
    <row r="115" spans="1:39" x14ac:dyDescent="0.2">
      <c r="A115" s="33">
        <v>44376</v>
      </c>
      <c r="B115" s="34">
        <v>5.54</v>
      </c>
      <c r="C115" s="35">
        <f t="shared" si="0"/>
        <v>2.2140221402213944E-2</v>
      </c>
      <c r="D115" s="35">
        <f t="array" ref="D115">PRODUCT(1+C115:C121)-1</f>
        <v>0.14462809917355357</v>
      </c>
      <c r="E115" s="35">
        <f t="array" ref="E115">PRODUCT(1+C115:C144)-1</f>
        <v>9.1074681238616506E-3</v>
      </c>
      <c r="F115" s="35">
        <f t="array" ref="F115">PRODUCT(1+C115:C204)-1</f>
        <v>-0.70231058570660942</v>
      </c>
      <c r="G115" s="36">
        <f t="shared" si="22"/>
        <v>0.62948546559477114</v>
      </c>
      <c r="H115" s="36">
        <f t="shared" si="23"/>
        <v>0.76410099210316207</v>
      </c>
      <c r="I115" s="36">
        <f t="shared" si="24"/>
        <v>0.66088476622735359</v>
      </c>
      <c r="J115" s="37">
        <v>417804672</v>
      </c>
      <c r="K115" s="37">
        <v>123466000</v>
      </c>
      <c r="L115" s="37">
        <v>81979</v>
      </c>
      <c r="M115" s="37">
        <v>66249004</v>
      </c>
      <c r="N115" s="38"/>
      <c r="O115" s="38"/>
      <c r="P115" s="38"/>
      <c r="Q115" s="37">
        <f t="shared" si="25"/>
        <v>-891692.0149630158</v>
      </c>
      <c r="R115" s="38">
        <v>1.0063949999999999</v>
      </c>
      <c r="S115" s="35">
        <f t="shared" si="5"/>
        <v>6.3949999999999285E-3</v>
      </c>
      <c r="T115" s="37">
        <v>1915705544</v>
      </c>
      <c r="U115" s="37">
        <f t="shared" si="6"/>
        <v>1903532453.9569454</v>
      </c>
      <c r="V115" s="37">
        <f t="shared" si="7"/>
        <v>-4939973.7628951073</v>
      </c>
      <c r="W115" s="38">
        <f t="shared" si="8"/>
        <v>6.3949999999999285E-3</v>
      </c>
      <c r="X115" s="38" t="str">
        <f t="shared" si="9"/>
        <v/>
      </c>
      <c r="Y115" s="39">
        <f t="shared" si="26"/>
        <v>6.3949999999999285E-3</v>
      </c>
      <c r="Z115" s="39" t="str">
        <f t="shared" si="27"/>
        <v/>
      </c>
      <c r="AA115" s="39" t="str">
        <f t="shared" si="28"/>
        <v/>
      </c>
      <c r="AB115" s="39" t="str">
        <f t="shared" si="29"/>
        <v/>
      </c>
      <c r="AC115" s="37">
        <v>34557</v>
      </c>
      <c r="AD115" s="35">
        <f t="shared" si="14"/>
        <v>-1.4447944057560669E-3</v>
      </c>
      <c r="AE115" s="40">
        <v>1.003851</v>
      </c>
      <c r="AF115" s="37">
        <v>62778375249</v>
      </c>
      <c r="AG115" s="35">
        <f t="shared" si="15"/>
        <v>3.8510000000000488E-3</v>
      </c>
      <c r="AH115" s="38">
        <f t="shared" si="16"/>
        <v>3.8510000000000488E-3</v>
      </c>
      <c r="AI115" s="38" t="str">
        <f t="shared" si="17"/>
        <v/>
      </c>
      <c r="AJ115" s="35">
        <f t="shared" si="18"/>
        <v>3.8510000000000488E-3</v>
      </c>
      <c r="AK115" s="41" t="str">
        <f t="shared" si="19"/>
        <v/>
      </c>
      <c r="AL115" s="41" t="str">
        <f t="shared" si="20"/>
        <v/>
      </c>
      <c r="AM115" s="41" t="str">
        <f t="shared" si="21"/>
        <v/>
      </c>
    </row>
    <row r="116" spans="1:39" x14ac:dyDescent="0.2">
      <c r="A116" s="33">
        <v>44375</v>
      </c>
      <c r="B116" s="34">
        <v>5.42</v>
      </c>
      <c r="C116" s="35">
        <f t="shared" si="0"/>
        <v>4.4315992292870865E-2</v>
      </c>
      <c r="D116" s="35">
        <f t="array" ref="D116">PRODUCT(1+C116:C122)-1</f>
        <v>-7.666098807495747E-2</v>
      </c>
      <c r="E116" s="35">
        <f t="array" ref="E116">PRODUCT(1+C116:C145)-1</f>
        <v>-8.4459459459459429E-2</v>
      </c>
      <c r="F116" s="35">
        <f t="array" ref="F116">PRODUCT(1+C116:C205)-1</f>
        <v>-0.71337916446324678</v>
      </c>
      <c r="G116" s="36">
        <f t="shared" si="22"/>
        <v>0.83833112301188561</v>
      </c>
      <c r="H116" s="36">
        <f t="shared" si="23"/>
        <v>0.76697969587736092</v>
      </c>
      <c r="I116" s="36">
        <f t="shared" si="24"/>
        <v>0.65972250568236201</v>
      </c>
      <c r="J116" s="37">
        <v>417722688</v>
      </c>
      <c r="K116" s="37">
        <v>123505000</v>
      </c>
      <c r="L116" s="37">
        <v>-8816</v>
      </c>
      <c r="M116" s="37">
        <v>66330984</v>
      </c>
      <c r="N116" s="38"/>
      <c r="O116" s="38"/>
      <c r="P116" s="38"/>
      <c r="Q116" s="37">
        <f t="shared" si="25"/>
        <v>1006804.2076655859</v>
      </c>
      <c r="R116" s="38">
        <v>1.0050129999999999</v>
      </c>
      <c r="S116" s="35">
        <f t="shared" si="5"/>
        <v>5.0129999999999342E-3</v>
      </c>
      <c r="T116" s="37">
        <v>1918039600</v>
      </c>
      <c r="U116" s="37">
        <f t="shared" si="6"/>
        <v>1908472427.7198405</v>
      </c>
      <c r="V116" s="37">
        <f t="shared" si="7"/>
        <v>5456878.8055474758</v>
      </c>
      <c r="W116" s="38">
        <f t="shared" si="8"/>
        <v>5.0129999999999342E-3</v>
      </c>
      <c r="X116" s="38" t="str">
        <f t="shared" si="9"/>
        <v/>
      </c>
      <c r="Y116" s="39" t="str">
        <f t="shared" si="26"/>
        <v/>
      </c>
      <c r="Z116" s="39" t="str">
        <f t="shared" si="27"/>
        <v/>
      </c>
      <c r="AA116" s="39" t="str">
        <f t="shared" si="28"/>
        <v/>
      </c>
      <c r="AB116" s="39" t="str">
        <f t="shared" si="29"/>
        <v/>
      </c>
      <c r="AC116" s="37">
        <v>34607</v>
      </c>
      <c r="AD116" s="35">
        <f t="shared" si="14"/>
        <v>8.0658256307769127E-2</v>
      </c>
      <c r="AE116" s="40">
        <v>1.0018020000000001</v>
      </c>
      <c r="AF116" s="37">
        <v>62662681797</v>
      </c>
      <c r="AG116" s="35">
        <f t="shared" si="15"/>
        <v>1.8020000000000813E-3</v>
      </c>
      <c r="AH116" s="38">
        <f t="shared" si="16"/>
        <v>1.8020000000000813E-3</v>
      </c>
      <c r="AI116" s="38" t="str">
        <f t="shared" si="17"/>
        <v/>
      </c>
      <c r="AJ116" s="42" t="str">
        <f t="shared" si="18"/>
        <v/>
      </c>
      <c r="AK116" s="41" t="str">
        <f t="shared" si="19"/>
        <v/>
      </c>
      <c r="AL116" s="41" t="str">
        <f t="shared" si="20"/>
        <v/>
      </c>
      <c r="AM116" s="41" t="str">
        <f t="shared" si="21"/>
        <v/>
      </c>
    </row>
    <row r="117" spans="1:39" x14ac:dyDescent="0.2">
      <c r="A117" s="33">
        <v>44374</v>
      </c>
      <c r="B117" s="34">
        <v>5.19</v>
      </c>
      <c r="C117" s="35">
        <f t="shared" si="0"/>
        <v>5.8139534883721034E-3</v>
      </c>
      <c r="D117" s="35">
        <f t="array" ref="D117">PRODUCT(1+C117:C123)-1</f>
        <v>-9.7391304347826058E-2</v>
      </c>
      <c r="E117" s="35">
        <f t="array" ref="E117">PRODUCT(1+C117:C146)-1</f>
        <v>-0.22537313432835804</v>
      </c>
      <c r="F117" s="35">
        <f t="array" ref="F117">PRODUCT(1+C117:C206)-1</f>
        <v>-0.72006472491909346</v>
      </c>
      <c r="G117" s="36">
        <f t="shared" si="22"/>
        <v>0.86475244867250389</v>
      </c>
      <c r="H117" s="36">
        <f t="shared" si="23"/>
        <v>0.7895899431747897</v>
      </c>
      <c r="I117" s="36">
        <f t="shared" si="24"/>
        <v>0.6625008972213009</v>
      </c>
      <c r="J117" s="37">
        <v>417731488</v>
      </c>
      <c r="K117" s="37">
        <v>124052000</v>
      </c>
      <c r="L117" s="37">
        <v>36352</v>
      </c>
      <c r="M117" s="37">
        <v>66322168</v>
      </c>
      <c r="N117" s="38"/>
      <c r="O117" s="38"/>
      <c r="P117" s="38"/>
      <c r="Q117" s="37">
        <f t="shared" si="25"/>
        <v>-1383950.8861157706</v>
      </c>
      <c r="R117" s="38">
        <v>1.004829</v>
      </c>
      <c r="S117" s="35">
        <f t="shared" si="5"/>
        <v>4.8289999999999722E-3</v>
      </c>
      <c r="T117" s="37">
        <v>1912205211</v>
      </c>
      <c r="U117" s="37">
        <f t="shared" si="6"/>
        <v>1903015548.9142931</v>
      </c>
      <c r="V117" s="37">
        <f t="shared" si="7"/>
        <v>-7182705.0989408493</v>
      </c>
      <c r="W117" s="38">
        <f t="shared" si="8"/>
        <v>4.8289999999999722E-3</v>
      </c>
      <c r="X117" s="38" t="str">
        <f t="shared" si="9"/>
        <v/>
      </c>
      <c r="Y117" s="39" t="str">
        <f t="shared" si="26"/>
        <v/>
      </c>
      <c r="Z117" s="39" t="str">
        <f t="shared" si="27"/>
        <v/>
      </c>
      <c r="AA117" s="39" t="str">
        <f t="shared" si="28"/>
        <v/>
      </c>
      <c r="AB117" s="39" t="str">
        <f t="shared" si="29"/>
        <v/>
      </c>
      <c r="AC117" s="37">
        <v>32024</v>
      </c>
      <c r="AD117" s="35">
        <f t="shared" si="14"/>
        <v>2.535766834674158E-3</v>
      </c>
      <c r="AE117" s="40">
        <v>1.003161</v>
      </c>
      <c r="AF117" s="37">
        <v>62957687637</v>
      </c>
      <c r="AG117" s="35">
        <f t="shared" si="15"/>
        <v>3.1609999999999694E-3</v>
      </c>
      <c r="AH117" s="38">
        <f t="shared" si="16"/>
        <v>3.1609999999999694E-3</v>
      </c>
      <c r="AI117" s="38" t="str">
        <f t="shared" si="17"/>
        <v/>
      </c>
      <c r="AJ117" s="42" t="str">
        <f t="shared" si="18"/>
        <v/>
      </c>
      <c r="AK117" s="41" t="str">
        <f t="shared" si="19"/>
        <v/>
      </c>
      <c r="AL117" s="41" t="str">
        <f t="shared" si="20"/>
        <v/>
      </c>
      <c r="AM117" s="41" t="str">
        <f t="shared" si="21"/>
        <v/>
      </c>
    </row>
    <row r="118" spans="1:39" x14ac:dyDescent="0.2">
      <c r="A118" s="33">
        <v>44373</v>
      </c>
      <c r="B118" s="34">
        <v>5.16</v>
      </c>
      <c r="C118" s="35">
        <f t="shared" si="0"/>
        <v>-4.9723756906077221E-2</v>
      </c>
      <c r="D118" s="35">
        <f t="array" ref="D118">PRODUCT(1+C118:C124)-1</f>
        <v>-0.1283783783783784</v>
      </c>
      <c r="E118" s="35">
        <f t="array" ref="E118">PRODUCT(1+C118:C147)-1</f>
        <v>-0.299864314789688</v>
      </c>
      <c r="F118" s="35">
        <f t="array" ref="F118">PRODUCT(1+C118:C207)-1</f>
        <v>-0.72435897435897423</v>
      </c>
      <c r="G118" s="36">
        <f t="shared" si="22"/>
        <v>0.8581206060986234</v>
      </c>
      <c r="H118" s="36">
        <f t="shared" si="23"/>
        <v>0.7839600149385213</v>
      </c>
      <c r="I118" s="36">
        <f t="shared" si="24"/>
        <v>0.66239747753580236</v>
      </c>
      <c r="J118" s="37">
        <v>417695136</v>
      </c>
      <c r="K118" s="37">
        <v>123984000</v>
      </c>
      <c r="L118" s="37">
        <v>181090</v>
      </c>
      <c r="M118" s="37">
        <v>66358520</v>
      </c>
      <c r="N118" s="38"/>
      <c r="O118" s="38"/>
      <c r="P118" s="38"/>
      <c r="Q118" s="37">
        <f t="shared" si="25"/>
        <v>555391.74313582189</v>
      </c>
      <c r="R118" s="38">
        <v>1.005735</v>
      </c>
      <c r="S118" s="35">
        <f t="shared" si="5"/>
        <v>5.7350000000000456E-3</v>
      </c>
      <c r="T118" s="37">
        <v>1921153241</v>
      </c>
      <c r="U118" s="37">
        <f t="shared" si="6"/>
        <v>1910198254.0132339</v>
      </c>
      <c r="V118" s="37">
        <f t="shared" si="7"/>
        <v>2865821.3945808411</v>
      </c>
      <c r="W118" s="38">
        <f t="shared" si="8"/>
        <v>5.7350000000000456E-3</v>
      </c>
      <c r="X118" s="38" t="str">
        <f t="shared" si="9"/>
        <v/>
      </c>
      <c r="Y118" s="39">
        <f t="shared" si="26"/>
        <v>5.7350000000000456E-3</v>
      </c>
      <c r="Z118" s="39">
        <f t="shared" si="27"/>
        <v>5.7350000000000456E-3</v>
      </c>
      <c r="AA118" s="39">
        <f t="shared" si="28"/>
        <v>5.7350000000000456E-3</v>
      </c>
      <c r="AB118" s="39" t="str">
        <f t="shared" si="29"/>
        <v/>
      </c>
      <c r="AC118" s="37">
        <v>31943</v>
      </c>
      <c r="AD118" s="35">
        <f t="shared" si="14"/>
        <v>-7.8788752703677023E-2</v>
      </c>
      <c r="AE118" s="40">
        <v>1.0007029999999999</v>
      </c>
      <c r="AF118" s="37">
        <v>63238142380</v>
      </c>
      <c r="AG118" s="35">
        <f t="shared" si="15"/>
        <v>7.0299999999989815E-4</v>
      </c>
      <c r="AH118" s="38">
        <f t="shared" si="16"/>
        <v>7.0299999999989815E-4</v>
      </c>
      <c r="AI118" s="38" t="str">
        <f t="shared" si="17"/>
        <v/>
      </c>
      <c r="AJ118" s="35">
        <f t="shared" si="18"/>
        <v>7.0299999999989815E-4</v>
      </c>
      <c r="AK118" s="43">
        <f t="shared" si="19"/>
        <v>7.0299999999989815E-4</v>
      </c>
      <c r="AL118" s="43">
        <f t="shared" si="20"/>
        <v>7.0299999999989815E-4</v>
      </c>
      <c r="AM118" s="41" t="str">
        <f t="shared" si="21"/>
        <v/>
      </c>
    </row>
    <row r="119" spans="1:39" x14ac:dyDescent="0.2">
      <c r="A119" s="33">
        <v>44372</v>
      </c>
      <c r="B119" s="34">
        <v>5.43</v>
      </c>
      <c r="C119" s="35">
        <f t="shared" si="0"/>
        <v>4.4230769230769074E-2</v>
      </c>
      <c r="D119" s="35">
        <f t="array" ref="D119">PRODUCT(1+C119:C125)-1</f>
        <v>-0.11850649350649367</v>
      </c>
      <c r="E119" s="35">
        <f t="array" ref="E119">PRODUCT(1+C119:C148)-1</f>
        <v>-0.17975830815710003</v>
      </c>
      <c r="F119" s="35">
        <f t="array" ref="F119">PRODUCT(1+C119:C208)-1</f>
        <v>-0.70648648648648649</v>
      </c>
      <c r="G119" s="36">
        <f t="shared" si="22"/>
        <v>0.87209145826760992</v>
      </c>
      <c r="H119" s="36">
        <f t="shared" si="23"/>
        <v>0.79121002773241067</v>
      </c>
      <c r="I119" s="36">
        <f t="shared" si="24"/>
        <v>0.66558332764111516</v>
      </c>
      <c r="J119" s="37">
        <v>417514048</v>
      </c>
      <c r="K119" s="37">
        <v>126933000</v>
      </c>
      <c r="L119" s="37">
        <v>44668</v>
      </c>
      <c r="M119" s="37">
        <v>66539608</v>
      </c>
      <c r="N119" s="38"/>
      <c r="O119" s="38"/>
      <c r="P119" s="38"/>
      <c r="Q119" s="37">
        <f t="shared" si="25"/>
        <v>-283473.3879270255</v>
      </c>
      <c r="R119" s="38">
        <v>1.0014270000000001</v>
      </c>
      <c r="S119" s="35">
        <f t="shared" si="5"/>
        <v>1.4270000000000671E-3</v>
      </c>
      <c r="T119" s="37">
        <v>1910054196</v>
      </c>
      <c r="U119" s="37">
        <f t="shared" si="6"/>
        <v>1907332432.6186531</v>
      </c>
      <c r="V119" s="37">
        <f t="shared" si="7"/>
        <v>-1539260.4964437485</v>
      </c>
      <c r="W119" s="38">
        <f t="shared" si="8"/>
        <v>1.4270000000000671E-3</v>
      </c>
      <c r="X119" s="38" t="str">
        <f t="shared" si="9"/>
        <v/>
      </c>
      <c r="Y119" s="39" t="str">
        <f t="shared" si="26"/>
        <v/>
      </c>
      <c r="Z119" s="39" t="str">
        <f t="shared" si="27"/>
        <v/>
      </c>
      <c r="AA119" s="39" t="str">
        <f t="shared" si="28"/>
        <v/>
      </c>
      <c r="AB119" s="39" t="str">
        <f t="shared" si="29"/>
        <v/>
      </c>
      <c r="AC119" s="37">
        <v>34675</v>
      </c>
      <c r="AD119" s="35">
        <f t="shared" si="14"/>
        <v>2.8840162596801555E-2</v>
      </c>
      <c r="AE119" s="40">
        <v>1.002197</v>
      </c>
      <c r="AF119" s="37">
        <v>63630251952</v>
      </c>
      <c r="AG119" s="35">
        <f t="shared" si="15"/>
        <v>2.1970000000000045E-3</v>
      </c>
      <c r="AH119" s="38">
        <f t="shared" si="16"/>
        <v>2.1970000000000045E-3</v>
      </c>
      <c r="AI119" s="38" t="str">
        <f t="shared" si="17"/>
        <v/>
      </c>
      <c r="AJ119" s="42" t="str">
        <f t="shared" si="18"/>
        <v/>
      </c>
      <c r="AK119" s="41" t="str">
        <f t="shared" si="19"/>
        <v/>
      </c>
      <c r="AL119" s="41" t="str">
        <f t="shared" si="20"/>
        <v/>
      </c>
      <c r="AM119" s="41" t="str">
        <f t="shared" si="21"/>
        <v/>
      </c>
    </row>
    <row r="120" spans="1:39" x14ac:dyDescent="0.2">
      <c r="A120" s="33">
        <v>44371</v>
      </c>
      <c r="B120" s="34">
        <v>5.2</v>
      </c>
      <c r="C120" s="35">
        <f t="shared" si="0"/>
        <v>0.1134903640256959</v>
      </c>
      <c r="D120" s="35">
        <f t="array" ref="D120">PRODUCT(1+C120:C126)-1</f>
        <v>-0.15584415584415579</v>
      </c>
      <c r="E120" s="35">
        <f t="array" ref="E120">PRODUCT(1+C120:C149)-1</f>
        <v>-0.21092564491654064</v>
      </c>
      <c r="F120" s="35">
        <f t="array" ref="F120">PRODUCT(1+C120:C209)-1</f>
        <v>-0.6807857581338248</v>
      </c>
      <c r="G120" s="36">
        <f t="shared" si="22"/>
        <v>0.86126831406045556</v>
      </c>
      <c r="H120" s="36">
        <f t="shared" si="23"/>
        <v>0.78763162808987397</v>
      </c>
      <c r="I120" s="36">
        <f t="shared" si="24"/>
        <v>0.67204250942736632</v>
      </c>
      <c r="J120" s="37">
        <v>417469376</v>
      </c>
      <c r="K120" s="37">
        <v>127085000</v>
      </c>
      <c r="L120" s="37">
        <v>102044</v>
      </c>
      <c r="M120" s="37">
        <v>66584276</v>
      </c>
      <c r="N120" s="38"/>
      <c r="O120" s="38"/>
      <c r="P120" s="38"/>
      <c r="Q120" s="37">
        <f t="shared" si="25"/>
        <v>505978.59335505043</v>
      </c>
      <c r="R120" s="38">
        <v>1.002643</v>
      </c>
      <c r="S120" s="35">
        <f t="shared" si="5"/>
        <v>2.6429999999999509E-3</v>
      </c>
      <c r="T120" s="37">
        <v>1913916841</v>
      </c>
      <c r="U120" s="37">
        <f t="shared" si="6"/>
        <v>1908871693.1150968</v>
      </c>
      <c r="V120" s="37">
        <f t="shared" si="7"/>
        <v>2631088.6854462624</v>
      </c>
      <c r="W120" s="38">
        <f t="shared" si="8"/>
        <v>2.6429999999999509E-3</v>
      </c>
      <c r="X120" s="38" t="str">
        <f t="shared" si="9"/>
        <v/>
      </c>
      <c r="Y120" s="39" t="str">
        <f t="shared" si="26"/>
        <v/>
      </c>
      <c r="Z120" s="39" t="str">
        <f t="shared" si="27"/>
        <v/>
      </c>
      <c r="AA120" s="39" t="str">
        <f t="shared" si="28"/>
        <v/>
      </c>
      <c r="AB120" s="39" t="str">
        <f t="shared" si="29"/>
        <v/>
      </c>
      <c r="AC120" s="37">
        <v>33703</v>
      </c>
      <c r="AD120" s="35">
        <f t="shared" si="14"/>
        <v>3.6760182109019324E-2</v>
      </c>
      <c r="AE120" s="40">
        <v>1.002821</v>
      </c>
      <c r="AF120" s="37">
        <v>62770695879</v>
      </c>
      <c r="AG120" s="35">
        <f t="shared" si="15"/>
        <v>2.8209999999999624E-3</v>
      </c>
      <c r="AH120" s="38">
        <f t="shared" si="16"/>
        <v>2.8209999999999624E-3</v>
      </c>
      <c r="AI120" s="38" t="str">
        <f t="shared" si="17"/>
        <v/>
      </c>
      <c r="AJ120" s="42" t="str">
        <f t="shared" si="18"/>
        <v/>
      </c>
      <c r="AK120" s="41" t="str">
        <f t="shared" si="19"/>
        <v/>
      </c>
      <c r="AL120" s="41" t="str">
        <f t="shared" si="20"/>
        <v/>
      </c>
      <c r="AM120" s="41" t="str">
        <f t="shared" si="21"/>
        <v/>
      </c>
    </row>
    <row r="121" spans="1:39" x14ac:dyDescent="0.2">
      <c r="A121" s="33">
        <v>44370</v>
      </c>
      <c r="B121" s="34">
        <v>4.67</v>
      </c>
      <c r="C121" s="35">
        <f t="shared" si="0"/>
        <v>-3.5123966942148699E-2</v>
      </c>
      <c r="D121" s="35">
        <f t="array" ref="D121">PRODUCT(1+C121:C127)-1</f>
        <v>-0.29985007496251848</v>
      </c>
      <c r="E121" s="35">
        <f t="array" ref="E121">PRODUCT(1+C121:C150)-1</f>
        <v>0.11722488038277512</v>
      </c>
      <c r="F121" s="35">
        <f t="array" ref="F121">PRODUCT(1+C121:C210)-1</f>
        <v>-0.71645415907710985</v>
      </c>
      <c r="G121" s="36">
        <f t="shared" si="22"/>
        <v>0.85660323615046741</v>
      </c>
      <c r="H121" s="36">
        <f t="shared" si="23"/>
        <v>0.74302816004508876</v>
      </c>
      <c r="I121" s="36">
        <f t="shared" si="24"/>
        <v>0.66831094667804691</v>
      </c>
      <c r="J121" s="37">
        <v>417367328</v>
      </c>
      <c r="K121" s="37">
        <v>135836000</v>
      </c>
      <c r="L121" s="37">
        <v>311518</v>
      </c>
      <c r="M121" s="37">
        <v>66686320</v>
      </c>
      <c r="N121" s="38"/>
      <c r="O121" s="38"/>
      <c r="P121" s="38"/>
      <c r="Q121" s="37">
        <f t="shared" si="25"/>
        <v>-2335476.8719671625</v>
      </c>
      <c r="R121" s="38">
        <v>1.0022009999999999</v>
      </c>
      <c r="S121" s="35">
        <f t="shared" si="5"/>
        <v>2.2009999999998975E-3</v>
      </c>
      <c r="T121" s="37">
        <v>1910436240</v>
      </c>
      <c r="U121" s="37">
        <f t="shared" si="6"/>
        <v>1906240604.4296505</v>
      </c>
      <c r="V121" s="37">
        <f t="shared" si="7"/>
        <v>-10906676.992086649</v>
      </c>
      <c r="W121" s="38">
        <f t="shared" si="8"/>
        <v>2.2009999999998975E-3</v>
      </c>
      <c r="X121" s="38" t="str">
        <f t="shared" si="9"/>
        <v/>
      </c>
      <c r="Y121" s="39" t="str">
        <f t="shared" si="26"/>
        <v/>
      </c>
      <c r="Z121" s="39" t="str">
        <f t="shared" si="27"/>
        <v/>
      </c>
      <c r="AA121" s="39" t="str">
        <f t="shared" si="28"/>
        <v/>
      </c>
      <c r="AB121" s="39" t="str">
        <f t="shared" si="29"/>
        <v/>
      </c>
      <c r="AC121" s="37">
        <v>32508</v>
      </c>
      <c r="AD121" s="35">
        <f t="shared" si="14"/>
        <v>2.5100908173562031E-2</v>
      </c>
      <c r="AE121" s="40">
        <v>1.0045329999999999</v>
      </c>
      <c r="AF121" s="37">
        <v>62965359731</v>
      </c>
      <c r="AG121" s="35">
        <f t="shared" si="15"/>
        <v>4.5329999999998982E-3</v>
      </c>
      <c r="AH121" s="38">
        <f t="shared" si="16"/>
        <v>4.5329999999998982E-3</v>
      </c>
      <c r="AI121" s="38" t="str">
        <f t="shared" si="17"/>
        <v/>
      </c>
      <c r="AJ121" s="42" t="str">
        <f t="shared" si="18"/>
        <v/>
      </c>
      <c r="AK121" s="41" t="str">
        <f t="shared" si="19"/>
        <v/>
      </c>
      <c r="AL121" s="41" t="str">
        <f t="shared" si="20"/>
        <v/>
      </c>
      <c r="AM121" s="41" t="str">
        <f t="shared" si="21"/>
        <v/>
      </c>
    </row>
    <row r="122" spans="1:39" x14ac:dyDescent="0.2">
      <c r="A122" s="33">
        <v>44369</v>
      </c>
      <c r="B122" s="34">
        <v>4.84</v>
      </c>
      <c r="C122" s="35">
        <f t="shared" si="0"/>
        <v>-0.17546848381601365</v>
      </c>
      <c r="D122" s="35">
        <f t="array" ref="D122">PRODUCT(1+C122:C128)-1</f>
        <v>-0.22061191626409016</v>
      </c>
      <c r="E122" s="35">
        <f t="array" ref="E122">PRODUCT(1+C122:C151)-1</f>
        <v>-0.26666666666666672</v>
      </c>
      <c r="F122" s="35">
        <f t="array" ref="F122">PRODUCT(1+C122:C211)-1</f>
        <v>-0.71445427728613575</v>
      </c>
      <c r="G122" s="36">
        <f t="shared" si="22"/>
        <v>0.89645698123637596</v>
      </c>
      <c r="H122" s="36">
        <f t="shared" si="23"/>
        <v>0.75549508222175499</v>
      </c>
      <c r="I122" s="36">
        <f t="shared" si="24"/>
        <v>0.67132322673572309</v>
      </c>
      <c r="J122" s="37">
        <v>417055808</v>
      </c>
      <c r="K122" s="37">
        <v>136348000</v>
      </c>
      <c r="L122" s="37">
        <v>-67339</v>
      </c>
      <c r="M122" s="37">
        <v>66997836</v>
      </c>
      <c r="N122" s="38"/>
      <c r="O122" s="38"/>
      <c r="P122" s="38"/>
      <c r="Q122" s="37">
        <f t="shared" si="25"/>
        <v>2524325.7952000978</v>
      </c>
      <c r="R122" s="38">
        <v>0.99770899999999996</v>
      </c>
      <c r="S122" s="35">
        <f t="shared" si="5"/>
        <v>-2.291000000000043E-3</v>
      </c>
      <c r="T122" s="37">
        <v>1912755097</v>
      </c>
      <c r="U122" s="37">
        <f t="shared" si="6"/>
        <v>1917147281.4217372</v>
      </c>
      <c r="V122" s="37">
        <f t="shared" si="7"/>
        <v>12217736.848768473</v>
      </c>
      <c r="W122" s="38" t="str">
        <f t="shared" si="8"/>
        <v/>
      </c>
      <c r="X122" s="38">
        <f t="shared" si="9"/>
        <v>-2.291000000000043E-3</v>
      </c>
      <c r="Y122" s="39">
        <f t="shared" si="26"/>
        <v>-2.291000000000043E-3</v>
      </c>
      <c r="Z122" s="39">
        <f t="shared" si="27"/>
        <v>-2.291000000000043E-3</v>
      </c>
      <c r="AA122" s="39">
        <f t="shared" si="28"/>
        <v>-2.291000000000043E-3</v>
      </c>
      <c r="AB122" s="39">
        <f t="shared" si="29"/>
        <v>-2.291000000000043E-3</v>
      </c>
      <c r="AC122" s="37">
        <v>31712</v>
      </c>
      <c r="AD122" s="35">
        <f t="shared" si="14"/>
        <v>-0.11386816441724645</v>
      </c>
      <c r="AE122" s="40">
        <v>0.99720900000000001</v>
      </c>
      <c r="AF122" s="37">
        <v>63059140319</v>
      </c>
      <c r="AG122" s="35">
        <f t="shared" si="15"/>
        <v>-2.7909999999999879E-3</v>
      </c>
      <c r="AH122" s="38" t="str">
        <f t="shared" si="16"/>
        <v/>
      </c>
      <c r="AI122" s="38">
        <f t="shared" si="17"/>
        <v>-2.7909999999999879E-3</v>
      </c>
      <c r="AJ122" s="35">
        <f t="shared" si="18"/>
        <v>-2.7909999999999879E-3</v>
      </c>
      <c r="AK122" s="43">
        <f t="shared" si="19"/>
        <v>-2.7909999999999879E-3</v>
      </c>
      <c r="AL122" s="43">
        <f t="shared" si="20"/>
        <v>-2.7909999999999879E-3</v>
      </c>
      <c r="AM122" s="43">
        <f t="shared" si="21"/>
        <v>-2.7909999999999879E-3</v>
      </c>
    </row>
    <row r="123" spans="1:39" x14ac:dyDescent="0.2">
      <c r="A123" s="33">
        <v>44368</v>
      </c>
      <c r="B123" s="34">
        <v>5.87</v>
      </c>
      <c r="C123" s="35">
        <f t="shared" si="0"/>
        <v>2.0869565217391362E-2</v>
      </c>
      <c r="D123" s="35">
        <f t="array" ref="D123">PRODUCT(1+C123:C129)-1</f>
        <v>-3.453947368421062E-2</v>
      </c>
      <c r="E123" s="35">
        <f t="array" ref="E123">PRODUCT(1+C123:C152)-1</f>
        <v>-0.27886977886977915</v>
      </c>
      <c r="F123" s="35">
        <f t="array" ref="F123">PRODUCT(1+C123:C212)-1</f>
        <v>-0.69742268041237121</v>
      </c>
      <c r="G123" s="36">
        <f t="shared" si="22"/>
        <v>0.66930681224748778</v>
      </c>
      <c r="H123" s="36">
        <f t="shared" si="23"/>
        <v>0.71979383617759307</v>
      </c>
      <c r="I123" s="36">
        <f t="shared" si="24"/>
        <v>0.65298116994009048</v>
      </c>
      <c r="J123" s="37">
        <v>417123136</v>
      </c>
      <c r="K123" s="37">
        <v>128921000</v>
      </c>
      <c r="L123" s="37">
        <v>238193</v>
      </c>
      <c r="M123" s="37">
        <v>66930496</v>
      </c>
      <c r="N123" s="38"/>
      <c r="O123" s="38"/>
      <c r="P123" s="38"/>
      <c r="Q123" s="37">
        <f t="shared" si="25"/>
        <v>-1832020.2289361563</v>
      </c>
      <c r="R123" s="38">
        <v>1.00543</v>
      </c>
      <c r="S123" s="35">
        <f t="shared" si="5"/>
        <v>5.4300000000000459E-3</v>
      </c>
      <c r="T123" s="37">
        <v>1915273312</v>
      </c>
      <c r="U123" s="37">
        <f t="shared" si="6"/>
        <v>1904929544.5729687</v>
      </c>
      <c r="V123" s="37">
        <f t="shared" si="7"/>
        <v>-10753958.743855238</v>
      </c>
      <c r="W123" s="38">
        <f t="shared" si="8"/>
        <v>5.4300000000000459E-3</v>
      </c>
      <c r="X123" s="38" t="str">
        <f t="shared" si="9"/>
        <v/>
      </c>
      <c r="Y123" s="39" t="str">
        <f t="shared" si="26"/>
        <v/>
      </c>
      <c r="Z123" s="39" t="str">
        <f t="shared" si="27"/>
        <v/>
      </c>
      <c r="AA123" s="39" t="str">
        <f t="shared" si="28"/>
        <v/>
      </c>
      <c r="AB123" s="39" t="str">
        <f t="shared" si="29"/>
        <v/>
      </c>
      <c r="AC123" s="37">
        <v>35787</v>
      </c>
      <c r="AD123" s="35">
        <f t="shared" si="14"/>
        <v>5.7613400033724727E-3</v>
      </c>
      <c r="AE123" s="40">
        <v>1.0011950000000001</v>
      </c>
      <c r="AF123" s="37">
        <v>62958009950</v>
      </c>
      <c r="AG123" s="35">
        <f t="shared" si="15"/>
        <v>1.1950000000000571E-3</v>
      </c>
      <c r="AH123" s="38">
        <f t="shared" si="16"/>
        <v>1.1950000000000571E-3</v>
      </c>
      <c r="AI123" s="38" t="str">
        <f t="shared" si="17"/>
        <v/>
      </c>
      <c r="AJ123" s="42" t="str">
        <f t="shared" si="18"/>
        <v/>
      </c>
      <c r="AK123" s="41" t="str">
        <f t="shared" si="19"/>
        <v/>
      </c>
      <c r="AL123" s="41" t="str">
        <f t="shared" si="20"/>
        <v/>
      </c>
      <c r="AM123" s="41" t="str">
        <f t="shared" si="21"/>
        <v/>
      </c>
    </row>
    <row r="124" spans="1:39" x14ac:dyDescent="0.2">
      <c r="A124" s="33">
        <v>44367</v>
      </c>
      <c r="B124" s="34">
        <v>5.75</v>
      </c>
      <c r="C124" s="35">
        <f t="shared" si="0"/>
        <v>-2.8716216216216228E-2</v>
      </c>
      <c r="D124" s="35">
        <f t="array" ref="D124">PRODUCT(1+C124:C130)-1</f>
        <v>4.735883424408005E-2</v>
      </c>
      <c r="E124" s="35">
        <f t="array" ref="E124">PRODUCT(1+C124:C153)-1</f>
        <v>-0.4412050534499512</v>
      </c>
      <c r="F124" s="35">
        <f t="array" ref="F124">PRODUCT(1+C124:C213)-1</f>
        <v>-0.73863636363636354</v>
      </c>
      <c r="G124" s="36">
        <f t="shared" si="22"/>
        <v>0.82759590528399507</v>
      </c>
      <c r="H124" s="36">
        <f t="shared" si="23"/>
        <v>0.73764182665921463</v>
      </c>
      <c r="I124" s="36">
        <f t="shared" si="24"/>
        <v>0.65721329144863783</v>
      </c>
      <c r="J124" s="37">
        <v>416884928</v>
      </c>
      <c r="K124" s="37">
        <v>129842000</v>
      </c>
      <c r="L124" s="37">
        <v>201513</v>
      </c>
      <c r="M124" s="37">
        <v>67168688</v>
      </c>
      <c r="N124" s="38"/>
      <c r="O124" s="38"/>
      <c r="P124" s="38"/>
      <c r="Q124" s="37">
        <f t="shared" si="25"/>
        <v>183144.5685287973</v>
      </c>
      <c r="R124" s="38">
        <v>1.001862</v>
      </c>
      <c r="S124" s="35">
        <f t="shared" si="5"/>
        <v>1.8620000000000303E-3</v>
      </c>
      <c r="T124" s="37">
        <v>1919250506</v>
      </c>
      <c r="U124" s="37">
        <f t="shared" si="6"/>
        <v>1915683503.316824</v>
      </c>
      <c r="V124" s="37">
        <f t="shared" si="7"/>
        <v>1053081.2690405846</v>
      </c>
      <c r="W124" s="38">
        <f t="shared" si="8"/>
        <v>1.8620000000000303E-3</v>
      </c>
      <c r="X124" s="38" t="str">
        <f t="shared" si="9"/>
        <v/>
      </c>
      <c r="Y124" s="39">
        <f t="shared" si="26"/>
        <v>1.8620000000000303E-3</v>
      </c>
      <c r="Z124" s="39" t="str">
        <f t="shared" si="27"/>
        <v/>
      </c>
      <c r="AA124" s="39" t="str">
        <f t="shared" si="28"/>
        <v/>
      </c>
      <c r="AB124" s="39" t="str">
        <f t="shared" si="29"/>
        <v/>
      </c>
      <c r="AC124" s="37">
        <v>35582</v>
      </c>
      <c r="AD124" s="35">
        <f t="shared" si="14"/>
        <v>-8.333101084139205E-3</v>
      </c>
      <c r="AE124" s="40">
        <v>1.004211</v>
      </c>
      <c r="AF124" s="37">
        <v>62433331566</v>
      </c>
      <c r="AG124" s="35">
        <f t="shared" si="15"/>
        <v>4.2109999999999648E-3</v>
      </c>
      <c r="AH124" s="38">
        <f t="shared" si="16"/>
        <v>4.2109999999999648E-3</v>
      </c>
      <c r="AI124" s="38" t="str">
        <f t="shared" si="17"/>
        <v/>
      </c>
      <c r="AJ124" s="35">
        <f t="shared" si="18"/>
        <v>4.2109999999999648E-3</v>
      </c>
      <c r="AK124" s="41" t="str">
        <f t="shared" si="19"/>
        <v/>
      </c>
      <c r="AL124" s="41" t="str">
        <f t="shared" si="20"/>
        <v/>
      </c>
      <c r="AM124" s="41" t="str">
        <f t="shared" si="21"/>
        <v/>
      </c>
    </row>
    <row r="125" spans="1:39" x14ac:dyDescent="0.2">
      <c r="A125" s="33">
        <v>44366</v>
      </c>
      <c r="B125" s="34">
        <v>5.92</v>
      </c>
      <c r="C125" s="35">
        <f t="shared" si="0"/>
        <v>-3.8961038961038974E-2</v>
      </c>
      <c r="D125" s="35">
        <f t="array" ref="D125">PRODUCT(1+C125:C131)-1</f>
        <v>7.2463768115941907E-2</v>
      </c>
      <c r="E125" s="35">
        <f t="array" ref="E125">PRODUCT(1+C125:C154)-1</f>
        <v>-0.3921971252566735</v>
      </c>
      <c r="F125" s="35">
        <f t="array" ref="F125">PRODUCT(1+C125:C214)-1</f>
        <v>-0.71769194086790644</v>
      </c>
      <c r="G125" s="36">
        <f t="shared" si="22"/>
        <v>0.82839272541858433</v>
      </c>
      <c r="H125" s="36">
        <f t="shared" si="23"/>
        <v>0.72466505280994198</v>
      </c>
      <c r="I125" s="36">
        <f t="shared" si="24"/>
        <v>0.65474937001604172</v>
      </c>
      <c r="J125" s="37">
        <v>416683424</v>
      </c>
      <c r="K125" s="37">
        <v>130401000</v>
      </c>
      <c r="L125" s="37">
        <v>53350</v>
      </c>
      <c r="M125" s="37">
        <v>67370200</v>
      </c>
      <c r="N125" s="38"/>
      <c r="O125" s="38"/>
      <c r="P125" s="38"/>
      <c r="Q125" s="37">
        <f t="shared" si="25"/>
        <v>3057976.2776870583</v>
      </c>
      <c r="R125" s="38">
        <v>0.99863100000000005</v>
      </c>
      <c r="S125" s="35">
        <f t="shared" si="5"/>
        <v>-1.3689999999999536E-3</v>
      </c>
      <c r="T125" s="37">
        <v>1912009293</v>
      </c>
      <c r="U125" s="37">
        <f t="shared" si="6"/>
        <v>1914630422.0477834</v>
      </c>
      <c r="V125" s="37">
        <f t="shared" si="7"/>
        <v>18103219.563907385</v>
      </c>
      <c r="W125" s="38" t="str">
        <f t="shared" si="8"/>
        <v/>
      </c>
      <c r="X125" s="38">
        <f t="shared" si="9"/>
        <v>-1.3689999999999536E-3</v>
      </c>
      <c r="Y125" s="39">
        <f t="shared" si="26"/>
        <v>-1.3689999999999536E-3</v>
      </c>
      <c r="Z125" s="39">
        <f t="shared" si="27"/>
        <v>-1.3689999999999536E-3</v>
      </c>
      <c r="AA125" s="39" t="str">
        <f t="shared" si="28"/>
        <v/>
      </c>
      <c r="AB125" s="39" t="str">
        <f t="shared" si="29"/>
        <v/>
      </c>
      <c r="AC125" s="37">
        <v>35881</v>
      </c>
      <c r="AD125" s="35">
        <f t="shared" si="14"/>
        <v>-6.0559250144001653E-2</v>
      </c>
      <c r="AE125" s="40">
        <v>1.000877</v>
      </c>
      <c r="AF125" s="37">
        <v>62833355064</v>
      </c>
      <c r="AG125" s="35">
        <f t="shared" si="15"/>
        <v>8.7700000000001666E-4</v>
      </c>
      <c r="AH125" s="38">
        <f t="shared" si="16"/>
        <v>8.7700000000001666E-4</v>
      </c>
      <c r="AI125" s="38" t="str">
        <f t="shared" si="17"/>
        <v/>
      </c>
      <c r="AJ125" s="35">
        <f t="shared" si="18"/>
        <v>8.7700000000001666E-4</v>
      </c>
      <c r="AK125" s="43">
        <f t="shared" si="19"/>
        <v>8.7700000000001666E-4</v>
      </c>
      <c r="AL125" s="41" t="str">
        <f t="shared" si="20"/>
        <v/>
      </c>
      <c r="AM125" s="41" t="str">
        <f t="shared" si="21"/>
        <v/>
      </c>
    </row>
    <row r="126" spans="1:39" x14ac:dyDescent="0.2">
      <c r="A126" s="33">
        <v>44365</v>
      </c>
      <c r="B126" s="34">
        <v>6.16</v>
      </c>
      <c r="C126" s="35">
        <f t="shared" si="0"/>
        <v>0</v>
      </c>
      <c r="D126" s="35">
        <f t="array" ref="D126">PRODUCT(1+C126:C132)-1</f>
        <v>1.8181818181818077E-2</v>
      </c>
      <c r="E126" s="35">
        <f t="array" ref="E126">PRODUCT(1+C126:C155)-1</f>
        <v>-0.60938490805326573</v>
      </c>
      <c r="F126" s="35">
        <f t="array" ref="F126">PRODUCT(1+C126:C215)-1</f>
        <v>-0.69276807980049893</v>
      </c>
      <c r="G126" s="36">
        <f t="shared" si="22"/>
        <v>0.63671148438375047</v>
      </c>
      <c r="H126" s="36">
        <f t="shared" si="23"/>
        <v>0.7790002866773722</v>
      </c>
      <c r="I126" s="36">
        <f t="shared" si="24"/>
        <v>0.65651174669531787</v>
      </c>
      <c r="J126" s="37">
        <v>416630080</v>
      </c>
      <c r="K126" s="37">
        <v>131117000</v>
      </c>
      <c r="L126" s="37">
        <v>-1059558</v>
      </c>
      <c r="M126" s="37">
        <v>67423552</v>
      </c>
      <c r="N126" s="38"/>
      <c r="O126" s="38"/>
      <c r="P126" s="38"/>
      <c r="Q126" s="37">
        <f t="shared" si="25"/>
        <v>-1172908.1274892215</v>
      </c>
      <c r="R126" s="38">
        <v>1.004559</v>
      </c>
      <c r="S126" s="35">
        <f t="shared" si="5"/>
        <v>4.5589999999999797E-3</v>
      </c>
      <c r="T126" s="37">
        <v>1905173470</v>
      </c>
      <c r="U126" s="37">
        <f t="shared" si="6"/>
        <v>1896527202.483876</v>
      </c>
      <c r="V126" s="37">
        <f t="shared" si="7"/>
        <v>-7225114.0653336048</v>
      </c>
      <c r="W126" s="38">
        <f t="shared" si="8"/>
        <v>4.5589999999999797E-3</v>
      </c>
      <c r="X126" s="38" t="str">
        <f t="shared" si="9"/>
        <v/>
      </c>
      <c r="Y126" s="39">
        <f t="shared" si="26"/>
        <v>4.5589999999999797E-3</v>
      </c>
      <c r="Z126" s="39" t="str">
        <f t="shared" si="27"/>
        <v/>
      </c>
      <c r="AA126" s="39" t="str">
        <f t="shared" si="28"/>
        <v/>
      </c>
      <c r="AB126" s="39" t="str">
        <f t="shared" si="29"/>
        <v/>
      </c>
      <c r="AC126" s="37">
        <v>38194</v>
      </c>
      <c r="AD126" s="35">
        <f t="shared" si="14"/>
        <v>-3.3141097570522637E-3</v>
      </c>
      <c r="AE126" s="40">
        <v>1.0029189999999999</v>
      </c>
      <c r="AF126" s="37">
        <v>63022640616</v>
      </c>
      <c r="AG126" s="35">
        <f t="shared" si="15"/>
        <v>2.9189999999998939E-3</v>
      </c>
      <c r="AH126" s="38">
        <f t="shared" si="16"/>
        <v>2.9189999999998939E-3</v>
      </c>
      <c r="AI126" s="38" t="str">
        <f t="shared" si="17"/>
        <v/>
      </c>
      <c r="AJ126" s="35">
        <f t="shared" si="18"/>
        <v>2.9189999999998939E-3</v>
      </c>
      <c r="AK126" s="41" t="str">
        <f t="shared" si="19"/>
        <v/>
      </c>
      <c r="AL126" s="41" t="str">
        <f t="shared" si="20"/>
        <v/>
      </c>
      <c r="AM126" s="41" t="str">
        <f t="shared" si="21"/>
        <v/>
      </c>
    </row>
    <row r="127" spans="1:39" x14ac:dyDescent="0.2">
      <c r="A127" s="33">
        <v>44364</v>
      </c>
      <c r="B127" s="34">
        <v>6.16</v>
      </c>
      <c r="C127" s="35">
        <f t="shared" si="0"/>
        <v>-7.6461769115442224E-2</v>
      </c>
      <c r="D127" s="35">
        <f t="array" ref="D127">PRODUCT(1+C127:C133)-1</f>
        <v>2.8380634390650972E-2</v>
      </c>
      <c r="E127" s="35">
        <f t="array" ref="E127">PRODUCT(1+C127:C156)-1</f>
        <v>-0.58629952988582956</v>
      </c>
      <c r="F127" s="35">
        <f t="array" ref="F127">PRODUCT(1+C127:C216)-1</f>
        <v>-0.67765567765567769</v>
      </c>
      <c r="G127" s="36">
        <f t="shared" si="22"/>
        <v>0.62144008623285185</v>
      </c>
      <c r="H127" s="36">
        <f t="shared" si="23"/>
        <v>0.77255122646552543</v>
      </c>
      <c r="I127" s="36">
        <f t="shared" si="24"/>
        <v>0.65656005136889883</v>
      </c>
      <c r="J127" s="37">
        <v>417689632</v>
      </c>
      <c r="K127" s="37">
        <v>133607000</v>
      </c>
      <c r="L127" s="37">
        <v>106935</v>
      </c>
      <c r="M127" s="37">
        <v>66363996</v>
      </c>
      <c r="N127" s="38"/>
      <c r="O127" s="38"/>
      <c r="P127" s="38"/>
      <c r="Q127" s="37">
        <f t="shared" si="25"/>
        <v>-307464.96878370835</v>
      </c>
      <c r="R127" s="38">
        <v>0.99965499999999996</v>
      </c>
      <c r="S127" s="35">
        <f t="shared" si="5"/>
        <v>-3.4500000000003972E-4</v>
      </c>
      <c r="T127" s="37">
        <v>1903095522</v>
      </c>
      <c r="U127" s="37">
        <f t="shared" si="6"/>
        <v>1903752316.5492096</v>
      </c>
      <c r="V127" s="37">
        <f t="shared" si="7"/>
        <v>-1893984.2077076435</v>
      </c>
      <c r="W127" s="38" t="str">
        <f t="shared" si="8"/>
        <v/>
      </c>
      <c r="X127" s="38">
        <f t="shared" si="9"/>
        <v>-3.4500000000003972E-4</v>
      </c>
      <c r="Y127" s="39">
        <f t="shared" si="26"/>
        <v>-3.4500000000003972E-4</v>
      </c>
      <c r="Z127" s="39">
        <f t="shared" si="27"/>
        <v>-3.4500000000003972E-4</v>
      </c>
      <c r="AA127" s="39" t="str">
        <f t="shared" si="28"/>
        <v/>
      </c>
      <c r="AB127" s="39" t="str">
        <f t="shared" si="29"/>
        <v/>
      </c>
      <c r="AC127" s="37">
        <v>38321</v>
      </c>
      <c r="AD127" s="35">
        <f t="shared" si="14"/>
        <v>-5.0943583139333337E-2</v>
      </c>
      <c r="AE127" s="40">
        <v>0.998502</v>
      </c>
      <c r="AF127" s="37">
        <v>62781866044</v>
      </c>
      <c r="AG127" s="35">
        <f t="shared" si="15"/>
        <v>-1.4979999999999993E-3</v>
      </c>
      <c r="AH127" s="38" t="str">
        <f t="shared" si="16"/>
        <v/>
      </c>
      <c r="AI127" s="38">
        <f t="shared" si="17"/>
        <v>-1.4979999999999993E-3</v>
      </c>
      <c r="AJ127" s="35">
        <f t="shared" si="18"/>
        <v>-1.4979999999999993E-3</v>
      </c>
      <c r="AK127" s="43">
        <f t="shared" si="19"/>
        <v>-1.4979999999999993E-3</v>
      </c>
      <c r="AL127" s="41" t="str">
        <f t="shared" si="20"/>
        <v/>
      </c>
      <c r="AM127" s="41" t="str">
        <f t="shared" si="21"/>
        <v/>
      </c>
    </row>
    <row r="128" spans="1:39" x14ac:dyDescent="0.2">
      <c r="A128" s="33">
        <v>44363</v>
      </c>
      <c r="B128" s="34">
        <v>6.67</v>
      </c>
      <c r="C128" s="35">
        <f t="shared" si="0"/>
        <v>7.4074074074073959E-2</v>
      </c>
      <c r="D128" s="35">
        <f t="array" ref="D128">PRODUCT(1+C128:C134)-1</f>
        <v>0.18683274021352325</v>
      </c>
      <c r="E128" s="35">
        <f t="array" ref="E128">PRODUCT(1+C128:C157)-1</f>
        <v>-0.59054634745242485</v>
      </c>
      <c r="F128" s="35">
        <f t="array" ref="F128">PRODUCT(1+C128:C217)-1</f>
        <v>-0.64120494889725688</v>
      </c>
      <c r="G128" s="36">
        <f t="shared" si="22"/>
        <v>0.54119244999421012</v>
      </c>
      <c r="H128" s="36">
        <f t="shared" si="23"/>
        <v>0.77202100537502527</v>
      </c>
      <c r="I128" s="36">
        <f t="shared" si="24"/>
        <v>0.65254642921141159</v>
      </c>
      <c r="J128" s="37">
        <v>417582688</v>
      </c>
      <c r="K128" s="37">
        <v>134063000</v>
      </c>
      <c r="L128" s="37">
        <v>169240</v>
      </c>
      <c r="M128" s="37">
        <v>66470932</v>
      </c>
      <c r="N128" s="38"/>
      <c r="O128" s="38"/>
      <c r="P128" s="38"/>
      <c r="Q128" s="37">
        <f t="shared" si="25"/>
        <v>650216.58884674718</v>
      </c>
      <c r="R128" s="38">
        <v>1.0030159999999999</v>
      </c>
      <c r="S128" s="35">
        <f t="shared" si="5"/>
        <v>3.0159999999999076E-3</v>
      </c>
      <c r="T128" s="37">
        <v>1911393730</v>
      </c>
      <c r="U128" s="37">
        <f t="shared" si="6"/>
        <v>1905646300.7569172</v>
      </c>
      <c r="V128" s="37">
        <f t="shared" si="7"/>
        <v>4336944.6476078033</v>
      </c>
      <c r="W128" s="38">
        <f t="shared" si="8"/>
        <v>3.0159999999999076E-3</v>
      </c>
      <c r="X128" s="38" t="str">
        <f t="shared" si="9"/>
        <v/>
      </c>
      <c r="Y128" s="39">
        <f t="shared" si="26"/>
        <v>3.0159999999999076E-3</v>
      </c>
      <c r="Z128" s="39" t="str">
        <f t="shared" si="27"/>
        <v/>
      </c>
      <c r="AA128" s="39" t="str">
        <f t="shared" si="28"/>
        <v/>
      </c>
      <c r="AB128" s="39" t="str">
        <f t="shared" si="29"/>
        <v/>
      </c>
      <c r="AC128" s="37">
        <v>40378</v>
      </c>
      <c r="AD128" s="35">
        <f t="shared" si="14"/>
        <v>-6.0799999999999743E-3</v>
      </c>
      <c r="AE128" s="40">
        <v>1.0028820000000001</v>
      </c>
      <c r="AF128" s="37">
        <v>62915990239</v>
      </c>
      <c r="AG128" s="35">
        <f t="shared" si="15"/>
        <v>2.8820000000000512E-3</v>
      </c>
      <c r="AH128" s="38">
        <f t="shared" si="16"/>
        <v>2.8820000000000512E-3</v>
      </c>
      <c r="AI128" s="38" t="str">
        <f t="shared" si="17"/>
        <v/>
      </c>
      <c r="AJ128" s="35">
        <f t="shared" si="18"/>
        <v>2.8820000000000512E-3</v>
      </c>
      <c r="AK128" s="41" t="str">
        <f t="shared" si="19"/>
        <v/>
      </c>
      <c r="AL128" s="41" t="str">
        <f t="shared" si="20"/>
        <v/>
      </c>
      <c r="AM128" s="41" t="str">
        <f t="shared" si="21"/>
        <v/>
      </c>
    </row>
    <row r="129" spans="1:39" x14ac:dyDescent="0.2">
      <c r="A129" s="33">
        <v>44362</v>
      </c>
      <c r="B129" s="34">
        <v>6.21</v>
      </c>
      <c r="C129" s="35">
        <f t="shared" si="0"/>
        <v>2.1381578947368363E-2</v>
      </c>
      <c r="D129" s="35">
        <f t="array" ref="D129">PRODUCT(1+C129:C135)-1</f>
        <v>0.12296564195298365</v>
      </c>
      <c r="E129" s="35">
        <f t="array" ref="E129">PRODUCT(1+C129:C158)-1</f>
        <v>-0.59036939313984149</v>
      </c>
      <c r="F129" s="35">
        <f t="array" ref="F129">PRODUCT(1+C129:C218)-1</f>
        <v>-0.6898101898101896</v>
      </c>
      <c r="G129" s="36">
        <f t="shared" si="22"/>
        <v>0.67075893668413944</v>
      </c>
      <c r="H129" s="36">
        <f t="shared" si="23"/>
        <v>0.77258598062555028</v>
      </c>
      <c r="I129" s="36">
        <f t="shared" si="24"/>
        <v>0.64455171651949161</v>
      </c>
      <c r="J129" s="37">
        <v>417413440</v>
      </c>
      <c r="K129" s="37">
        <v>135108000</v>
      </c>
      <c r="L129" s="37">
        <v>-288384</v>
      </c>
      <c r="M129" s="37">
        <v>66640172</v>
      </c>
      <c r="N129" s="38"/>
      <c r="O129" s="38"/>
      <c r="P129" s="38"/>
      <c r="Q129" s="37">
        <f t="shared" si="25"/>
        <v>572264.95204993105</v>
      </c>
      <c r="R129" s="38">
        <v>1.0056210000000001</v>
      </c>
      <c r="S129" s="35">
        <f t="shared" si="5"/>
        <v>5.6210000000000981E-3</v>
      </c>
      <c r="T129" s="37">
        <v>1911996616</v>
      </c>
      <c r="U129" s="37">
        <f t="shared" si="6"/>
        <v>1901309356.1093094</v>
      </c>
      <c r="V129" s="37">
        <f t="shared" si="7"/>
        <v>3553765.352230072</v>
      </c>
      <c r="W129" s="38">
        <f t="shared" si="8"/>
        <v>5.6210000000000981E-3</v>
      </c>
      <c r="X129" s="38" t="str">
        <f t="shared" si="9"/>
        <v/>
      </c>
      <c r="Y129" s="39" t="str">
        <f t="shared" si="26"/>
        <v/>
      </c>
      <c r="Z129" s="39" t="str">
        <f t="shared" si="27"/>
        <v/>
      </c>
      <c r="AA129" s="39" t="str">
        <f t="shared" si="28"/>
        <v/>
      </c>
      <c r="AB129" s="39" t="str">
        <f t="shared" si="29"/>
        <v/>
      </c>
      <c r="AC129" s="37">
        <v>40625</v>
      </c>
      <c r="AD129" s="35">
        <f t="shared" si="14"/>
        <v>3.7728619597425128E-2</v>
      </c>
      <c r="AE129" s="40">
        <v>1.0011190000000001</v>
      </c>
      <c r="AF129" s="37">
        <v>62680833590</v>
      </c>
      <c r="AG129" s="35">
        <f t="shared" si="15"/>
        <v>1.1190000000000921E-3</v>
      </c>
      <c r="AH129" s="38">
        <f t="shared" si="16"/>
        <v>1.1190000000000921E-3</v>
      </c>
      <c r="AI129" s="38" t="str">
        <f t="shared" si="17"/>
        <v/>
      </c>
      <c r="AJ129" s="42" t="str">
        <f t="shared" si="18"/>
        <v/>
      </c>
      <c r="AK129" s="41" t="str">
        <f t="shared" si="19"/>
        <v/>
      </c>
      <c r="AL129" s="41" t="str">
        <f t="shared" si="20"/>
        <v/>
      </c>
      <c r="AM129" s="41" t="str">
        <f t="shared" si="21"/>
        <v/>
      </c>
    </row>
    <row r="130" spans="1:39" x14ac:dyDescent="0.2">
      <c r="A130" s="33">
        <v>44361</v>
      </c>
      <c r="B130" s="34">
        <v>6.08</v>
      </c>
      <c r="C130" s="35">
        <f t="shared" si="0"/>
        <v>0.10746812386156646</v>
      </c>
      <c r="D130" s="35">
        <f t="array" ref="D130">PRODUCT(1+C130:C136)-1</f>
        <v>-2.5641025641025661E-2</v>
      </c>
      <c r="E130" s="35">
        <f t="array" ref="E130">PRODUCT(1+C130:C159)-1</f>
        <v>-0.62994522215459536</v>
      </c>
      <c r="F130" s="35">
        <f t="array" ref="F130">PRODUCT(1+C130:C219)-1</f>
        <v>-0.62745098039215708</v>
      </c>
      <c r="G130" s="36">
        <f t="shared" si="22"/>
        <v>0.77138675152125236</v>
      </c>
      <c r="H130" s="36">
        <f t="shared" si="23"/>
        <v>0.77206913755071649</v>
      </c>
      <c r="I130" s="36">
        <f t="shared" si="24"/>
        <v>0.6393091344198899</v>
      </c>
      <c r="J130" s="37">
        <v>417701824</v>
      </c>
      <c r="K130" s="37">
        <v>137200000</v>
      </c>
      <c r="L130" s="37">
        <v>178472</v>
      </c>
      <c r="M130" s="37">
        <v>66351788</v>
      </c>
      <c r="N130" s="38"/>
      <c r="O130" s="38"/>
      <c r="P130" s="38"/>
      <c r="Q130" s="37">
        <f t="shared" si="25"/>
        <v>-2516079.0883618356</v>
      </c>
      <c r="R130" s="38">
        <v>1.005007</v>
      </c>
      <c r="S130" s="35">
        <f t="shared" si="5"/>
        <v>5.0069999999999837E-3</v>
      </c>
      <c r="T130" s="37">
        <v>1907257653</v>
      </c>
      <c r="U130" s="37">
        <f t="shared" si="6"/>
        <v>1897755590.7570794</v>
      </c>
      <c r="V130" s="37">
        <f t="shared" si="7"/>
        <v>-15297760.857239962</v>
      </c>
      <c r="W130" s="38">
        <f t="shared" si="8"/>
        <v>5.0069999999999837E-3</v>
      </c>
      <c r="X130" s="38" t="str">
        <f t="shared" si="9"/>
        <v/>
      </c>
      <c r="Y130" s="39" t="str">
        <f t="shared" si="26"/>
        <v/>
      </c>
      <c r="Z130" s="39" t="str">
        <f t="shared" si="27"/>
        <v/>
      </c>
      <c r="AA130" s="39" t="str">
        <f t="shared" si="28"/>
        <v/>
      </c>
      <c r="AB130" s="39" t="str">
        <f t="shared" si="29"/>
        <v/>
      </c>
      <c r="AC130" s="37">
        <v>39148</v>
      </c>
      <c r="AD130" s="35">
        <f t="shared" si="14"/>
        <v>9.7627993046599082E-2</v>
      </c>
      <c r="AE130" s="40">
        <v>0.99942500000000001</v>
      </c>
      <c r="AF130" s="37">
        <v>62955531640</v>
      </c>
      <c r="AG130" s="35">
        <f t="shared" si="15"/>
        <v>-5.7499999999999218E-4</v>
      </c>
      <c r="AH130" s="38" t="str">
        <f t="shared" si="16"/>
        <v/>
      </c>
      <c r="AI130" s="38">
        <f t="shared" si="17"/>
        <v>-5.7499999999999218E-4</v>
      </c>
      <c r="AJ130" s="42" t="str">
        <f t="shared" si="18"/>
        <v/>
      </c>
      <c r="AK130" s="41" t="str">
        <f t="shared" si="19"/>
        <v/>
      </c>
      <c r="AL130" s="41" t="str">
        <f t="shared" si="20"/>
        <v/>
      </c>
      <c r="AM130" s="41" t="str">
        <f t="shared" si="21"/>
        <v/>
      </c>
    </row>
    <row r="131" spans="1:39" x14ac:dyDescent="0.2">
      <c r="A131" s="33">
        <v>44360</v>
      </c>
      <c r="B131" s="34">
        <v>5.49</v>
      </c>
      <c r="C131" s="35">
        <f t="shared" si="0"/>
        <v>-5.4347826086955653E-3</v>
      </c>
      <c r="D131" s="35">
        <f t="array" ref="D131">PRODUCT(1+C131:C137)-1</f>
        <v>-9.2561983471074361E-2</v>
      </c>
      <c r="E131" s="35">
        <f t="array" ref="E131">PRODUCT(1+C131:C160)-1</f>
        <v>-0.65384615384615374</v>
      </c>
      <c r="F131" s="35">
        <f t="array" ref="F131">PRODUCT(1+C131:C220)-1</f>
        <v>-0.65794392523364487</v>
      </c>
      <c r="G131" s="36">
        <f t="shared" si="22"/>
        <v>0.65162413708459577</v>
      </c>
      <c r="H131" s="36">
        <f t="shared" si="23"/>
        <v>0.77729462075787814</v>
      </c>
      <c r="I131" s="36">
        <f t="shared" si="24"/>
        <v>0.62648985289338233</v>
      </c>
      <c r="J131" s="37">
        <v>417523360</v>
      </c>
      <c r="K131" s="37">
        <v>138165000</v>
      </c>
      <c r="L131" s="37">
        <v>76697</v>
      </c>
      <c r="M131" s="37">
        <v>66530260</v>
      </c>
      <c r="N131" s="38"/>
      <c r="O131" s="38"/>
      <c r="P131" s="38"/>
      <c r="Q131" s="37">
        <f t="shared" si="25"/>
        <v>3055674.7807284305</v>
      </c>
      <c r="R131" s="38">
        <v>0.99775800000000003</v>
      </c>
      <c r="S131" s="35">
        <f t="shared" si="5"/>
        <v>-2.2419999999999662E-3</v>
      </c>
      <c r="T131" s="37">
        <v>1908764286</v>
      </c>
      <c r="U131" s="37">
        <f t="shared" si="6"/>
        <v>1913053351.6143193</v>
      </c>
      <c r="V131" s="37">
        <f t="shared" si="7"/>
        <v>16775654.546199083</v>
      </c>
      <c r="W131" s="38" t="str">
        <f t="shared" si="8"/>
        <v/>
      </c>
      <c r="X131" s="38">
        <f t="shared" si="9"/>
        <v>-2.2419999999999662E-3</v>
      </c>
      <c r="Y131" s="39">
        <f t="shared" si="26"/>
        <v>-2.2419999999999662E-3</v>
      </c>
      <c r="Z131" s="39" t="str">
        <f t="shared" si="27"/>
        <v/>
      </c>
      <c r="AA131" s="39" t="str">
        <f t="shared" si="28"/>
        <v/>
      </c>
      <c r="AB131" s="39" t="str">
        <f t="shared" si="29"/>
        <v/>
      </c>
      <c r="AC131" s="37">
        <v>35666</v>
      </c>
      <c r="AD131" s="35">
        <f t="shared" si="14"/>
        <v>-4.3524900104588538E-2</v>
      </c>
      <c r="AE131" s="40">
        <v>1.0042690000000001</v>
      </c>
      <c r="AF131" s="37">
        <v>62843943664</v>
      </c>
      <c r="AG131" s="35">
        <f t="shared" si="15"/>
        <v>4.2690000000000783E-3</v>
      </c>
      <c r="AH131" s="38">
        <f t="shared" si="16"/>
        <v>4.2690000000000783E-3</v>
      </c>
      <c r="AI131" s="38" t="str">
        <f t="shared" si="17"/>
        <v/>
      </c>
      <c r="AJ131" s="35">
        <f t="shared" si="18"/>
        <v>4.2690000000000783E-3</v>
      </c>
      <c r="AK131" s="41" t="str">
        <f t="shared" si="19"/>
        <v/>
      </c>
      <c r="AL131" s="41" t="str">
        <f t="shared" si="20"/>
        <v/>
      </c>
      <c r="AM131" s="41" t="str">
        <f t="shared" si="21"/>
        <v/>
      </c>
    </row>
    <row r="132" spans="1:39" x14ac:dyDescent="0.2">
      <c r="A132" s="33">
        <v>44359</v>
      </c>
      <c r="B132" s="34">
        <v>5.52</v>
      </c>
      <c r="C132" s="35">
        <f t="shared" si="0"/>
        <v>-8.7603305785123986E-2</v>
      </c>
      <c r="D132" s="35">
        <f t="array" ref="D132">PRODUCT(1+C132:C138)-1</f>
        <v>-0.13884555382215291</v>
      </c>
      <c r="E132" s="35">
        <f t="array" ref="E132">PRODUCT(1+C132:C161)-1</f>
        <v>-0.62753036437246967</v>
      </c>
      <c r="F132" s="35">
        <f t="array" ref="F132">PRODUCT(1+C132:C221)-1</f>
        <v>-0.62009635237439809</v>
      </c>
      <c r="G132" s="36">
        <f t="shared" si="22"/>
        <v>0.72933359009908838</v>
      </c>
      <c r="H132" s="36">
        <f t="shared" si="23"/>
        <v>0.78301087724513407</v>
      </c>
      <c r="I132" s="36">
        <f t="shared" si="24"/>
        <v>0.61790939572190329</v>
      </c>
      <c r="J132" s="37">
        <v>417446656</v>
      </c>
      <c r="K132" s="37">
        <v>139297000</v>
      </c>
      <c r="L132" s="37">
        <v>-197217</v>
      </c>
      <c r="M132" s="37">
        <v>66606956</v>
      </c>
      <c r="N132" s="38"/>
      <c r="O132" s="38"/>
      <c r="P132" s="38"/>
      <c r="Q132" s="37">
        <f t="shared" si="25"/>
        <v>-2129546.7667660853</v>
      </c>
      <c r="R132" s="38">
        <v>0.99877899999999997</v>
      </c>
      <c r="S132" s="35">
        <f t="shared" si="5"/>
        <v>-1.2210000000000276E-3</v>
      </c>
      <c r="T132" s="37">
        <v>1893962342</v>
      </c>
      <c r="U132" s="37">
        <f t="shared" si="6"/>
        <v>1896277697.0681202</v>
      </c>
      <c r="V132" s="37">
        <f t="shared" si="7"/>
        <v>-11755098.15254879</v>
      </c>
      <c r="W132" s="38" t="str">
        <f t="shared" si="8"/>
        <v/>
      </c>
      <c r="X132" s="38">
        <f t="shared" si="9"/>
        <v>-1.2210000000000276E-3</v>
      </c>
      <c r="Y132" s="39" t="str">
        <f t="shared" si="26"/>
        <v/>
      </c>
      <c r="Z132" s="39" t="str">
        <f t="shared" si="27"/>
        <v/>
      </c>
      <c r="AA132" s="39" t="str">
        <f t="shared" si="28"/>
        <v/>
      </c>
      <c r="AB132" s="39" t="str">
        <f t="shared" si="29"/>
        <v/>
      </c>
      <c r="AC132" s="37">
        <v>37289</v>
      </c>
      <c r="AD132" s="35">
        <f t="shared" si="14"/>
        <v>1.0459854212394593E-2</v>
      </c>
      <c r="AE132" s="40">
        <v>1.000683</v>
      </c>
      <c r="AF132" s="37">
        <v>62737616333</v>
      </c>
      <c r="AG132" s="35">
        <f t="shared" si="15"/>
        <v>6.8299999999998917E-4</v>
      </c>
      <c r="AH132" s="38">
        <f t="shared" si="16"/>
        <v>6.8299999999998917E-4</v>
      </c>
      <c r="AI132" s="38" t="str">
        <f t="shared" si="17"/>
        <v/>
      </c>
      <c r="AJ132" s="42" t="str">
        <f t="shared" si="18"/>
        <v/>
      </c>
      <c r="AK132" s="41" t="str">
        <f t="shared" si="19"/>
        <v/>
      </c>
      <c r="AL132" s="41" t="str">
        <f t="shared" si="20"/>
        <v/>
      </c>
      <c r="AM132" s="41" t="str">
        <f t="shared" si="21"/>
        <v/>
      </c>
    </row>
    <row r="133" spans="1:39" x14ac:dyDescent="0.2">
      <c r="A133" s="33">
        <v>44358</v>
      </c>
      <c r="B133" s="34">
        <v>6.05</v>
      </c>
      <c r="C133" s="35">
        <f t="shared" si="0"/>
        <v>1.001669449081799E-2</v>
      </c>
      <c r="D133" s="35">
        <f t="array" ref="D133">PRODUCT(1+C133:C139)-1</f>
        <v>-0.21121251629726212</v>
      </c>
      <c r="E133" s="35">
        <f t="array" ref="E133">PRODUCT(1+C133:C162)-1</f>
        <v>-0.62951622780159222</v>
      </c>
      <c r="F133" s="35">
        <f t="array" ref="F133">PRODUCT(1+C133:C222)-1</f>
        <v>-0.57213578500707252</v>
      </c>
      <c r="G133" s="36">
        <f t="shared" ref="G133:G196" si="30">CORREL(C133:C139,AD133:AD139)</f>
        <v>0.81155986906463062</v>
      </c>
      <c r="H133" s="36">
        <f t="shared" ref="H133:H196" si="31">CORREL(C133:C162,AD133:AD162)</f>
        <v>0.76820676984993819</v>
      </c>
      <c r="I133" s="36">
        <f t="shared" ref="I133:I196" si="32">CORREL(C133:C222,AD133:AD222)</f>
        <v>0.6186133776211048</v>
      </c>
      <c r="J133" s="37">
        <v>417643872</v>
      </c>
      <c r="K133" s="37">
        <v>142142000</v>
      </c>
      <c r="L133" s="37">
        <v>247492</v>
      </c>
      <c r="M133" s="37">
        <v>66409740</v>
      </c>
      <c r="N133" s="38"/>
      <c r="O133" s="38"/>
      <c r="P133" s="38"/>
      <c r="Q133" s="37">
        <f t="shared" ref="Q133:Q196" si="33">V133/B133</f>
        <v>280404.05100735754</v>
      </c>
      <c r="R133" s="38">
        <v>0.99712699999999999</v>
      </c>
      <c r="S133" s="35">
        <f t="shared" si="5"/>
        <v>-2.8730000000000144E-3</v>
      </c>
      <c r="T133" s="37">
        <v>1902551017</v>
      </c>
      <c r="U133" s="37">
        <f t="shared" si="6"/>
        <v>1908032795.220669</v>
      </c>
      <c r="V133" s="37">
        <f t="shared" si="7"/>
        <v>1696444.5085945129</v>
      </c>
      <c r="W133" s="38" t="str">
        <f t="shared" si="8"/>
        <v/>
      </c>
      <c r="X133" s="38">
        <f t="shared" si="9"/>
        <v>-2.8730000000000144E-3</v>
      </c>
      <c r="Y133" s="39">
        <f t="shared" ref="Y133:Y196" si="34">IF(AD133&lt;0,S133,"")</f>
        <v>-2.8730000000000144E-3</v>
      </c>
      <c r="Z133" s="39" t="str">
        <f t="shared" ref="Z133:Z196" si="35">IF(AD133&lt;-5%,S133,"")</f>
        <v/>
      </c>
      <c r="AA133" s="39" t="str">
        <f t="shared" ref="AA133:AA196" si="36">IF(AD133&lt;-7.5%,S133,"")</f>
        <v/>
      </c>
      <c r="AB133" s="39" t="str">
        <f t="shared" ref="AB133:AB196" si="37">IF(AD133&lt;-10%,S133,"")</f>
        <v/>
      </c>
      <c r="AC133" s="37">
        <v>36903</v>
      </c>
      <c r="AD133" s="35">
        <f t="shared" si="14"/>
        <v>-1.7335037545933907E-2</v>
      </c>
      <c r="AE133" s="40">
        <v>1.003981</v>
      </c>
      <c r="AF133" s="37">
        <v>63041668654</v>
      </c>
      <c r="AG133" s="35">
        <f t="shared" si="15"/>
        <v>3.9810000000000123E-3</v>
      </c>
      <c r="AH133" s="38">
        <f t="shared" si="16"/>
        <v>3.9810000000000123E-3</v>
      </c>
      <c r="AI133" s="38" t="str">
        <f t="shared" si="17"/>
        <v/>
      </c>
      <c r="AJ133" s="35">
        <f t="shared" si="18"/>
        <v>3.9810000000000123E-3</v>
      </c>
      <c r="AK133" s="41" t="str">
        <f t="shared" si="19"/>
        <v/>
      </c>
      <c r="AL133" s="41" t="str">
        <f t="shared" si="20"/>
        <v/>
      </c>
      <c r="AM133" s="41" t="str">
        <f t="shared" si="21"/>
        <v/>
      </c>
    </row>
    <row r="134" spans="1:39" x14ac:dyDescent="0.2">
      <c r="A134" s="33">
        <v>44357</v>
      </c>
      <c r="B134" s="34">
        <v>5.99</v>
      </c>
      <c r="C134" s="35">
        <f t="shared" si="0"/>
        <v>6.5836298932384407E-2</v>
      </c>
      <c r="D134" s="35">
        <f t="array" ref="D134">PRODUCT(1+C134:C140)-1</f>
        <v>-0.13314037626628072</v>
      </c>
      <c r="E134" s="35">
        <f t="array" ref="E134">PRODUCT(1+C134:C163)-1</f>
        <v>-0.62468671679197996</v>
      </c>
      <c r="F134" s="35">
        <f t="array" ref="F134">PRODUCT(1+C134:C223)-1</f>
        <v>-0.44434137291280185</v>
      </c>
      <c r="G134" s="36">
        <f t="shared" si="30"/>
        <v>0.82397485353160882</v>
      </c>
      <c r="H134" s="36">
        <f t="shared" si="31"/>
        <v>0.76916006920344004</v>
      </c>
      <c r="I134" s="36">
        <f t="shared" si="32"/>
        <v>0.59063229410758367</v>
      </c>
      <c r="J134" s="37">
        <v>417396384</v>
      </c>
      <c r="K134" s="37">
        <v>143002000</v>
      </c>
      <c r="L134" s="37">
        <v>110816</v>
      </c>
      <c r="M134" s="37">
        <v>66657232</v>
      </c>
      <c r="N134" s="38"/>
      <c r="O134" s="38"/>
      <c r="P134" s="38"/>
      <c r="Q134" s="37">
        <f t="shared" si="33"/>
        <v>-728261.51367228897</v>
      </c>
      <c r="R134" s="38">
        <v>1.0093749999999999</v>
      </c>
      <c r="S134" s="35">
        <f t="shared" si="5"/>
        <v>9.3749999999999112E-3</v>
      </c>
      <c r="T134" s="37">
        <v>1924208254</v>
      </c>
      <c r="U134" s="37">
        <f t="shared" si="6"/>
        <v>1906336350.7120745</v>
      </c>
      <c r="V134" s="37">
        <f t="shared" si="7"/>
        <v>-4362286.4668970108</v>
      </c>
      <c r="W134" s="38">
        <f t="shared" si="8"/>
        <v>9.3749999999999112E-3</v>
      </c>
      <c r="X134" s="38" t="str">
        <f t="shared" si="9"/>
        <v/>
      </c>
      <c r="Y134" s="39" t="str">
        <f t="shared" si="34"/>
        <v/>
      </c>
      <c r="Z134" s="39" t="str">
        <f t="shared" si="35"/>
        <v/>
      </c>
      <c r="AA134" s="39" t="str">
        <f t="shared" si="36"/>
        <v/>
      </c>
      <c r="AB134" s="39" t="str">
        <f t="shared" si="37"/>
        <v/>
      </c>
      <c r="AC134" s="37">
        <v>37554</v>
      </c>
      <c r="AD134" s="35">
        <f t="shared" si="14"/>
        <v>0.11911076675507348</v>
      </c>
      <c r="AE134" s="40">
        <v>1.001749</v>
      </c>
      <c r="AF134" s="37">
        <v>62813263302</v>
      </c>
      <c r="AG134" s="35">
        <f t="shared" si="15"/>
        <v>1.7490000000000006E-3</v>
      </c>
      <c r="AH134" s="38">
        <f t="shared" si="16"/>
        <v>1.7490000000000006E-3</v>
      </c>
      <c r="AI134" s="38" t="str">
        <f t="shared" si="17"/>
        <v/>
      </c>
      <c r="AJ134" s="42" t="str">
        <f t="shared" si="18"/>
        <v/>
      </c>
      <c r="AK134" s="41" t="str">
        <f t="shared" si="19"/>
        <v/>
      </c>
      <c r="AL134" s="41" t="str">
        <f t="shared" si="20"/>
        <v/>
      </c>
      <c r="AM134" s="41" t="str">
        <f t="shared" si="21"/>
        <v/>
      </c>
    </row>
    <row r="135" spans="1:39" x14ac:dyDescent="0.2">
      <c r="A135" s="33">
        <v>44356</v>
      </c>
      <c r="B135" s="34">
        <v>5.62</v>
      </c>
      <c r="C135" s="35">
        <f t="shared" si="0"/>
        <v>1.6274864376130127E-2</v>
      </c>
      <c r="D135" s="35">
        <f t="array" ref="D135">PRODUCT(1+C135:C141)-1</f>
        <v>-0.10366826156299846</v>
      </c>
      <c r="E135" s="35">
        <f t="array" ref="E135">PRODUCT(1+C135:C164)-1</f>
        <v>-0.66941176470588237</v>
      </c>
      <c r="F135" s="35">
        <f t="array" ref="F135">PRODUCT(1+C135:C224)-1</f>
        <v>-0.49596412556053815</v>
      </c>
      <c r="G135" s="36">
        <f t="shared" si="30"/>
        <v>0.97199940947877972</v>
      </c>
      <c r="H135" s="36">
        <f t="shared" si="31"/>
        <v>0.80701678393037601</v>
      </c>
      <c r="I135" s="36">
        <f t="shared" si="32"/>
        <v>0.59484420018819173</v>
      </c>
      <c r="J135" s="37">
        <v>417285568</v>
      </c>
      <c r="K135" s="37">
        <v>144200000</v>
      </c>
      <c r="L135" s="37">
        <v>670030</v>
      </c>
      <c r="M135" s="37">
        <v>66768048</v>
      </c>
      <c r="N135" s="38"/>
      <c r="O135" s="38"/>
      <c r="P135" s="38"/>
      <c r="Q135" s="37">
        <f t="shared" si="33"/>
        <v>193106.13783144017</v>
      </c>
      <c r="R135" s="38">
        <v>1.001819</v>
      </c>
      <c r="S135" s="35">
        <f t="shared" si="5"/>
        <v>1.819000000000015E-3</v>
      </c>
      <c r="T135" s="37">
        <v>1914174198</v>
      </c>
      <c r="U135" s="37">
        <f t="shared" si="6"/>
        <v>1910698637.1789715</v>
      </c>
      <c r="V135" s="37">
        <f t="shared" si="7"/>
        <v>1085256.4946126938</v>
      </c>
      <c r="W135" s="38">
        <f t="shared" si="8"/>
        <v>1.819000000000015E-3</v>
      </c>
      <c r="X135" s="38" t="str">
        <f t="shared" si="9"/>
        <v/>
      </c>
      <c r="Y135" s="39" t="str">
        <f t="shared" si="34"/>
        <v/>
      </c>
      <c r="Z135" s="39" t="str">
        <f t="shared" si="35"/>
        <v/>
      </c>
      <c r="AA135" s="39" t="str">
        <f t="shared" si="36"/>
        <v/>
      </c>
      <c r="AB135" s="39" t="str">
        <f t="shared" si="37"/>
        <v/>
      </c>
      <c r="AC135" s="37">
        <v>33557</v>
      </c>
      <c r="AD135" s="35">
        <f t="shared" si="14"/>
        <v>3.16881408627534E-3</v>
      </c>
      <c r="AE135" s="40">
        <v>1.0024230000000001</v>
      </c>
      <c r="AF135" s="37">
        <v>63018063099</v>
      </c>
      <c r="AG135" s="35">
        <f t="shared" si="15"/>
        <v>2.423000000000064E-3</v>
      </c>
      <c r="AH135" s="38">
        <f t="shared" si="16"/>
        <v>2.423000000000064E-3</v>
      </c>
      <c r="AI135" s="38" t="str">
        <f t="shared" si="17"/>
        <v/>
      </c>
      <c r="AJ135" s="42" t="str">
        <f t="shared" si="18"/>
        <v/>
      </c>
      <c r="AK135" s="41" t="str">
        <f t="shared" si="19"/>
        <v/>
      </c>
      <c r="AL135" s="41" t="str">
        <f t="shared" si="20"/>
        <v/>
      </c>
      <c r="AM135" s="41" t="str">
        <f t="shared" si="21"/>
        <v/>
      </c>
    </row>
    <row r="136" spans="1:39" x14ac:dyDescent="0.2">
      <c r="A136" s="33">
        <v>44355</v>
      </c>
      <c r="B136" s="34">
        <v>5.53</v>
      </c>
      <c r="C136" s="35">
        <f t="shared" si="0"/>
        <v>-0.11378205128205132</v>
      </c>
      <c r="D136" s="35">
        <f t="array" ref="D136">PRODUCT(1+C136:C142)-1</f>
        <v>-0.15572519083969472</v>
      </c>
      <c r="E136" s="35">
        <f t="array" ref="E136">PRODUCT(1+C136:C165)-1</f>
        <v>-0.67432273262661946</v>
      </c>
      <c r="F136" s="35">
        <f t="array" ref="F136">PRODUCT(1+C136:C225)-1</f>
        <v>-0.52896081771720671</v>
      </c>
      <c r="G136" s="36">
        <f t="shared" si="30"/>
        <v>0.97031902095357925</v>
      </c>
      <c r="H136" s="36">
        <f t="shared" si="31"/>
        <v>0.80688309605825181</v>
      </c>
      <c r="I136" s="36">
        <f t="shared" si="32"/>
        <v>0.58944840237108453</v>
      </c>
      <c r="J136" s="37">
        <v>416615552</v>
      </c>
      <c r="K136" s="37">
        <v>145047000</v>
      </c>
      <c r="L136" s="37">
        <v>170127</v>
      </c>
      <c r="M136" s="37">
        <v>67438080</v>
      </c>
      <c r="N136" s="38"/>
      <c r="O136" s="38"/>
      <c r="P136" s="38"/>
      <c r="Q136" s="37">
        <f t="shared" si="33"/>
        <v>-1369865.27160266</v>
      </c>
      <c r="R136" s="38">
        <v>0.99512100000000003</v>
      </c>
      <c r="S136" s="35">
        <f t="shared" si="5"/>
        <v>-4.8789999999999667E-3</v>
      </c>
      <c r="T136" s="37">
        <v>1900296377</v>
      </c>
      <c r="U136" s="37">
        <f t="shared" si="6"/>
        <v>1909613380.6843588</v>
      </c>
      <c r="V136" s="37">
        <f t="shared" si="7"/>
        <v>-7575354.9519627094</v>
      </c>
      <c r="W136" s="38" t="str">
        <f t="shared" si="8"/>
        <v/>
      </c>
      <c r="X136" s="38">
        <f t="shared" si="9"/>
        <v>-4.8789999999999667E-3</v>
      </c>
      <c r="Y136" s="39">
        <f t="shared" si="34"/>
        <v>-4.8789999999999667E-3</v>
      </c>
      <c r="Z136" s="39">
        <f t="shared" si="35"/>
        <v>-4.8789999999999667E-3</v>
      </c>
      <c r="AA136" s="39" t="str">
        <f t="shared" si="36"/>
        <v/>
      </c>
      <c r="AB136" s="39" t="str">
        <f t="shared" si="37"/>
        <v/>
      </c>
      <c r="AC136" s="37">
        <v>33451</v>
      </c>
      <c r="AD136" s="35">
        <f t="shared" si="14"/>
        <v>-6.6501088351844651E-2</v>
      </c>
      <c r="AE136" s="40">
        <v>1.0002759999999999</v>
      </c>
      <c r="AF136" s="37">
        <v>62667272868</v>
      </c>
      <c r="AG136" s="35">
        <f t="shared" si="15"/>
        <v>2.7599999999994296E-4</v>
      </c>
      <c r="AH136" s="38">
        <f t="shared" si="16"/>
        <v>2.7599999999994296E-4</v>
      </c>
      <c r="AI136" s="38" t="str">
        <f t="shared" si="17"/>
        <v/>
      </c>
      <c r="AJ136" s="35">
        <f t="shared" si="18"/>
        <v>2.7599999999994296E-4</v>
      </c>
      <c r="AK136" s="43">
        <f t="shared" si="19"/>
        <v>2.7599999999994296E-4</v>
      </c>
      <c r="AL136" s="41" t="str">
        <f t="shared" si="20"/>
        <v/>
      </c>
      <c r="AM136" s="41" t="str">
        <f t="shared" si="21"/>
        <v/>
      </c>
    </row>
    <row r="137" spans="1:39" x14ac:dyDescent="0.2">
      <c r="A137" s="33">
        <v>44354</v>
      </c>
      <c r="B137" s="34">
        <v>6.24</v>
      </c>
      <c r="C137" s="35">
        <f t="shared" si="0"/>
        <v>3.1404958677686112E-2</v>
      </c>
      <c r="D137" s="35">
        <f t="array" ref="D137">PRODUCT(1+C137:C143)-1</f>
        <v>4.8309178743963788E-3</v>
      </c>
      <c r="E137" s="35">
        <f t="array" ref="E137">PRODUCT(1+C137:C166)-1</f>
        <v>-0.625</v>
      </c>
      <c r="F137" s="35">
        <f t="array" ref="F137">PRODUCT(1+C137:C226)-1</f>
        <v>-0.35135135135135132</v>
      </c>
      <c r="G137" s="36">
        <f t="shared" si="30"/>
        <v>0.94122010304698467</v>
      </c>
      <c r="H137" s="36">
        <f t="shared" si="31"/>
        <v>0.80321608614481999</v>
      </c>
      <c r="I137" s="36">
        <f t="shared" si="32"/>
        <v>0.59177084574054684</v>
      </c>
      <c r="J137" s="37">
        <v>416445440</v>
      </c>
      <c r="K137" s="37">
        <v>146088000</v>
      </c>
      <c r="L137" s="37">
        <v>1043396</v>
      </c>
      <c r="M137" s="37">
        <v>67608208</v>
      </c>
      <c r="N137" s="38"/>
      <c r="O137" s="38"/>
      <c r="P137" s="38"/>
      <c r="Q137" s="37">
        <f t="shared" si="33"/>
        <v>-1183166.9602872087</v>
      </c>
      <c r="R137" s="38">
        <v>1.000092</v>
      </c>
      <c r="S137" s="35">
        <f t="shared" si="5"/>
        <v>9.1999999999980986E-5</v>
      </c>
      <c r="T137" s="37">
        <v>1917365117</v>
      </c>
      <c r="U137" s="37">
        <f t="shared" si="6"/>
        <v>1917188735.6363215</v>
      </c>
      <c r="V137" s="37">
        <f t="shared" si="7"/>
        <v>-7382961.8321921825</v>
      </c>
      <c r="W137" s="38">
        <f t="shared" si="8"/>
        <v>9.1999999999980986E-5</v>
      </c>
      <c r="X137" s="38" t="str">
        <f t="shared" si="9"/>
        <v/>
      </c>
      <c r="Y137" s="39" t="str">
        <f t="shared" si="34"/>
        <v/>
      </c>
      <c r="Z137" s="39" t="str">
        <f t="shared" si="35"/>
        <v/>
      </c>
      <c r="AA137" s="39" t="str">
        <f t="shared" si="36"/>
        <v/>
      </c>
      <c r="AB137" s="39" t="str">
        <f t="shared" si="37"/>
        <v/>
      </c>
      <c r="AC137" s="37">
        <v>35834</v>
      </c>
      <c r="AD137" s="35">
        <f t="shared" si="14"/>
        <v>8.073817762399127E-3</v>
      </c>
      <c r="AE137" s="40">
        <v>1.002578</v>
      </c>
      <c r="AF137" s="37">
        <v>62613679392</v>
      </c>
      <c r="AG137" s="35">
        <f t="shared" si="15"/>
        <v>2.5779999999999692E-3</v>
      </c>
      <c r="AH137" s="38">
        <f t="shared" si="16"/>
        <v>2.5779999999999692E-3</v>
      </c>
      <c r="AI137" s="38" t="str">
        <f t="shared" si="17"/>
        <v/>
      </c>
      <c r="AJ137" s="42" t="str">
        <f t="shared" si="18"/>
        <v/>
      </c>
      <c r="AK137" s="41" t="str">
        <f t="shared" si="19"/>
        <v/>
      </c>
      <c r="AL137" s="41" t="str">
        <f t="shared" si="20"/>
        <v/>
      </c>
      <c r="AM137" s="41" t="str">
        <f t="shared" si="21"/>
        <v/>
      </c>
    </row>
    <row r="138" spans="1:39" x14ac:dyDescent="0.2">
      <c r="A138" s="33">
        <v>44353</v>
      </c>
      <c r="B138" s="34">
        <v>6.05</v>
      </c>
      <c r="C138" s="35">
        <f t="shared" si="0"/>
        <v>-5.616224648985968E-2</v>
      </c>
      <c r="D138" s="35">
        <f t="array" ref="D138">PRODUCT(1+C138:C144)-1</f>
        <v>0.10200364298724951</v>
      </c>
      <c r="E138" s="35">
        <f t="array" ref="E138">PRODUCT(1+C138:C167)-1</f>
        <v>-0.63880597014925378</v>
      </c>
      <c r="F138" s="35">
        <f t="array" ref="F138">PRODUCT(1+C138:C227)-1</f>
        <v>-0.2684401451027818</v>
      </c>
      <c r="G138" s="36">
        <f t="shared" si="30"/>
        <v>0.92693582439814648</v>
      </c>
      <c r="H138" s="36">
        <f t="shared" si="31"/>
        <v>0.79979522380368151</v>
      </c>
      <c r="I138" s="36">
        <f t="shared" si="32"/>
        <v>0.592558669360846</v>
      </c>
      <c r="J138" s="37">
        <v>415402048</v>
      </c>
      <c r="K138" s="37">
        <v>146268000</v>
      </c>
      <c r="L138" s="37">
        <v>1691936</v>
      </c>
      <c r="M138" s="37">
        <v>68651600</v>
      </c>
      <c r="N138" s="38"/>
      <c r="O138" s="38"/>
      <c r="P138" s="38"/>
      <c r="Q138" s="37">
        <f t="shared" si="33"/>
        <v>-638591.54748254572</v>
      </c>
      <c r="R138" s="38">
        <v>1.0009140000000001</v>
      </c>
      <c r="S138" s="35">
        <f t="shared" si="5"/>
        <v>9.1400000000008141E-4</v>
      </c>
      <c r="T138" s="37">
        <v>1926330756</v>
      </c>
      <c r="U138" s="37">
        <f t="shared" si="6"/>
        <v>1924571697.4685137</v>
      </c>
      <c r="V138" s="37">
        <f t="shared" si="7"/>
        <v>-3863478.8622694016</v>
      </c>
      <c r="W138" s="38">
        <f t="shared" si="8"/>
        <v>9.1400000000008141E-4</v>
      </c>
      <c r="X138" s="38" t="str">
        <f t="shared" si="9"/>
        <v/>
      </c>
      <c r="Y138" s="39">
        <f t="shared" si="34"/>
        <v>9.1400000000008141E-4</v>
      </c>
      <c r="Z138" s="39" t="str">
        <f t="shared" si="35"/>
        <v/>
      </c>
      <c r="AA138" s="39" t="str">
        <f t="shared" si="36"/>
        <v/>
      </c>
      <c r="AB138" s="39" t="str">
        <f t="shared" si="37"/>
        <v/>
      </c>
      <c r="AC138" s="37">
        <v>35547</v>
      </c>
      <c r="AD138" s="35">
        <f t="shared" si="14"/>
        <v>-3.7683748883294066E-2</v>
      </c>
      <c r="AE138" s="40">
        <v>1.001009</v>
      </c>
      <c r="AF138" s="37">
        <v>62445503052</v>
      </c>
      <c r="AG138" s="35">
        <f t="shared" si="15"/>
        <v>1.0090000000000376E-3</v>
      </c>
      <c r="AH138" s="38">
        <f t="shared" si="16"/>
        <v>1.0090000000000376E-3</v>
      </c>
      <c r="AI138" s="38" t="str">
        <f t="shared" si="17"/>
        <v/>
      </c>
      <c r="AJ138" s="35">
        <f t="shared" si="18"/>
        <v>1.0090000000000376E-3</v>
      </c>
      <c r="AK138" s="41" t="str">
        <f t="shared" si="19"/>
        <v/>
      </c>
      <c r="AL138" s="41" t="str">
        <f t="shared" si="20"/>
        <v/>
      </c>
      <c r="AM138" s="41" t="str">
        <f t="shared" si="21"/>
        <v/>
      </c>
    </row>
    <row r="139" spans="1:39" x14ac:dyDescent="0.2">
      <c r="A139" s="33">
        <v>44352</v>
      </c>
      <c r="B139" s="34">
        <v>6.41</v>
      </c>
      <c r="C139" s="35">
        <f t="shared" si="0"/>
        <v>-0.16427640156453716</v>
      </c>
      <c r="D139" s="35">
        <f t="array" ref="D139">PRODUCT(1+C139:C145)-1</f>
        <v>8.2770270270270174E-2</v>
      </c>
      <c r="E139" s="35">
        <f t="array" ref="E139">PRODUCT(1+C139:C168)-1</f>
        <v>-0.62360540223135641</v>
      </c>
      <c r="F139" s="35">
        <f t="array" ref="F139">PRODUCT(1+C139:C228)-1</f>
        <v>-0.22584541062801922</v>
      </c>
      <c r="G139" s="36">
        <f t="shared" si="30"/>
        <v>0.9380713277630961</v>
      </c>
      <c r="H139" s="36">
        <f t="shared" si="31"/>
        <v>0.79977799309709641</v>
      </c>
      <c r="I139" s="36">
        <f t="shared" si="32"/>
        <v>0.58603723087083781</v>
      </c>
      <c r="J139" s="37">
        <v>413710112</v>
      </c>
      <c r="K139" s="37">
        <v>144937000</v>
      </c>
      <c r="L139" s="37">
        <v>767292</v>
      </c>
      <c r="M139" s="37">
        <v>70343536</v>
      </c>
      <c r="N139" s="38"/>
      <c r="O139" s="38"/>
      <c r="P139" s="38"/>
      <c r="Q139" s="37">
        <f t="shared" si="33"/>
        <v>-714955.48565930768</v>
      </c>
      <c r="R139" s="38">
        <v>0.99971200000000005</v>
      </c>
      <c r="S139" s="35">
        <f t="shared" si="5"/>
        <v>-2.8799999999995496E-4</v>
      </c>
      <c r="T139" s="37">
        <v>1927879787</v>
      </c>
      <c r="U139" s="37">
        <f t="shared" si="6"/>
        <v>1928435176.3307831</v>
      </c>
      <c r="V139" s="37">
        <f t="shared" si="7"/>
        <v>-4582864.6630761623</v>
      </c>
      <c r="W139" s="38" t="str">
        <f t="shared" si="8"/>
        <v/>
      </c>
      <c r="X139" s="38">
        <f t="shared" si="9"/>
        <v>-2.8799999999995496E-4</v>
      </c>
      <c r="Y139" s="39">
        <f t="shared" si="34"/>
        <v>-2.8799999999995496E-4</v>
      </c>
      <c r="Z139" s="39">
        <f t="shared" si="35"/>
        <v>-2.8799999999995496E-4</v>
      </c>
      <c r="AA139" s="39" t="str">
        <f t="shared" si="36"/>
        <v/>
      </c>
      <c r="AB139" s="39" t="str">
        <f t="shared" si="37"/>
        <v/>
      </c>
      <c r="AC139" s="37">
        <v>36939</v>
      </c>
      <c r="AD139" s="35">
        <f t="shared" si="14"/>
        <v>-5.6499195422849979E-2</v>
      </c>
      <c r="AE139" s="40">
        <v>1.000645</v>
      </c>
      <c r="AF139" s="37">
        <v>62589210931</v>
      </c>
      <c r="AG139" s="35">
        <f t="shared" si="15"/>
        <v>6.4500000000000668E-4</v>
      </c>
      <c r="AH139" s="38">
        <f t="shared" si="16"/>
        <v>6.4500000000000668E-4</v>
      </c>
      <c r="AI139" s="38" t="str">
        <f t="shared" si="17"/>
        <v/>
      </c>
      <c r="AJ139" s="35">
        <f t="shared" si="18"/>
        <v>6.4500000000000668E-4</v>
      </c>
      <c r="AK139" s="43">
        <f t="shared" si="19"/>
        <v>6.4500000000000668E-4</v>
      </c>
      <c r="AL139" s="41" t="str">
        <f t="shared" si="20"/>
        <v/>
      </c>
      <c r="AM139" s="41" t="str">
        <f t="shared" si="21"/>
        <v/>
      </c>
    </row>
    <row r="140" spans="1:39" x14ac:dyDescent="0.2">
      <c r="A140" s="33">
        <v>44351</v>
      </c>
      <c r="B140" s="34">
        <v>7.67</v>
      </c>
      <c r="C140" s="35">
        <f t="shared" si="0"/>
        <v>0.1099855282199711</v>
      </c>
      <c r="D140" s="35">
        <f t="array" ref="D140">PRODUCT(1+C140:C146)-1</f>
        <v>0.14477611940298507</v>
      </c>
      <c r="E140" s="35">
        <f t="array" ref="E140">PRODUCT(1+C140:C169)-1</f>
        <v>-0.52770935960591125</v>
      </c>
      <c r="F140" s="35">
        <f t="array" ref="F140">PRODUCT(1+C140:C229)-1</f>
        <v>-9.8707403055229515E-2</v>
      </c>
      <c r="G140" s="36">
        <f t="shared" si="30"/>
        <v>0.91315118726867484</v>
      </c>
      <c r="H140" s="36">
        <f t="shared" si="31"/>
        <v>0.77944045582749943</v>
      </c>
      <c r="I140" s="36">
        <f t="shared" si="32"/>
        <v>0.57724322453844124</v>
      </c>
      <c r="J140" s="37">
        <v>412942816</v>
      </c>
      <c r="K140" s="37">
        <v>144691000</v>
      </c>
      <c r="L140" s="37">
        <v>791871</v>
      </c>
      <c r="M140" s="37">
        <v>71110824</v>
      </c>
      <c r="N140" s="38"/>
      <c r="O140" s="38"/>
      <c r="P140" s="38"/>
      <c r="Q140" s="37">
        <f t="shared" si="33"/>
        <v>-1096632.8962809416</v>
      </c>
      <c r="R140" s="38">
        <v>1.0065409999999999</v>
      </c>
      <c r="S140" s="35">
        <f t="shared" si="5"/>
        <v>6.540999999999908E-3</v>
      </c>
      <c r="T140" s="37">
        <v>1945661912</v>
      </c>
      <c r="U140" s="37">
        <f t="shared" si="6"/>
        <v>1933018040.9938593</v>
      </c>
      <c r="V140" s="37">
        <f t="shared" si="7"/>
        <v>-8411174.3144748211</v>
      </c>
      <c r="W140" s="38">
        <f t="shared" si="8"/>
        <v>6.540999999999908E-3</v>
      </c>
      <c r="X140" s="38" t="str">
        <f t="shared" si="9"/>
        <v/>
      </c>
      <c r="Y140" s="39" t="str">
        <f t="shared" si="34"/>
        <v/>
      </c>
      <c r="Z140" s="39" t="str">
        <f t="shared" si="35"/>
        <v/>
      </c>
      <c r="AA140" s="39" t="str">
        <f t="shared" si="36"/>
        <v/>
      </c>
      <c r="AB140" s="39" t="str">
        <f t="shared" si="37"/>
        <v/>
      </c>
      <c r="AC140" s="37">
        <v>39151</v>
      </c>
      <c r="AD140" s="35">
        <f t="shared" si="14"/>
        <v>3.8873852358966232E-2</v>
      </c>
      <c r="AE140" s="40">
        <v>1.000329</v>
      </c>
      <c r="AF140" s="37">
        <v>62319635038</v>
      </c>
      <c r="AG140" s="35">
        <f t="shared" si="15"/>
        <v>3.2900000000002372E-4</v>
      </c>
      <c r="AH140" s="38">
        <f t="shared" si="16"/>
        <v>3.2900000000002372E-4</v>
      </c>
      <c r="AI140" s="38" t="str">
        <f t="shared" si="17"/>
        <v/>
      </c>
      <c r="AJ140" s="42" t="str">
        <f t="shared" si="18"/>
        <v/>
      </c>
      <c r="AK140" s="41" t="str">
        <f t="shared" si="19"/>
        <v/>
      </c>
      <c r="AL140" s="41" t="str">
        <f t="shared" si="20"/>
        <v/>
      </c>
      <c r="AM140" s="41" t="str">
        <f t="shared" si="21"/>
        <v/>
      </c>
    </row>
    <row r="141" spans="1:39" x14ac:dyDescent="0.2">
      <c r="A141" s="33">
        <v>44350</v>
      </c>
      <c r="B141" s="34">
        <v>6.91</v>
      </c>
      <c r="C141" s="35">
        <f t="shared" si="0"/>
        <v>0.10207336523125998</v>
      </c>
      <c r="D141" s="35">
        <f t="array" ref="D141">PRODUCT(1+C141:C147)-1</f>
        <v>-6.241519674355489E-2</v>
      </c>
      <c r="E141" s="35">
        <f t="array" ref="E141">PRODUCT(1+C141:C170)-1</f>
        <v>-0.59825581395348837</v>
      </c>
      <c r="F141" s="35">
        <f t="array" ref="F141">PRODUCT(1+C141:C230)-1</f>
        <v>-8.2337317397078835E-2</v>
      </c>
      <c r="G141" s="36">
        <f t="shared" si="30"/>
        <v>0.87834686252807304</v>
      </c>
      <c r="H141" s="36">
        <f t="shared" si="31"/>
        <v>0.76933689835469177</v>
      </c>
      <c r="I141" s="36">
        <f t="shared" si="32"/>
        <v>0.57197793572842204</v>
      </c>
      <c r="J141" s="37">
        <v>412150944</v>
      </c>
      <c r="K141" s="37">
        <v>145226000</v>
      </c>
      <c r="L141" s="37">
        <v>1433262</v>
      </c>
      <c r="M141" s="37">
        <v>71902696</v>
      </c>
      <c r="N141" s="38"/>
      <c r="O141" s="38"/>
      <c r="P141" s="38"/>
      <c r="Q141" s="37">
        <f t="shared" si="33"/>
        <v>-1093180.1878467137</v>
      </c>
      <c r="R141" s="38">
        <v>0.99974300000000005</v>
      </c>
      <c r="S141" s="35">
        <f t="shared" si="5"/>
        <v>-2.5699999999995171E-4</v>
      </c>
      <c r="T141" s="37">
        <v>1940930268</v>
      </c>
      <c r="U141" s="37">
        <f t="shared" si="6"/>
        <v>1941429215.3083341</v>
      </c>
      <c r="V141" s="37">
        <f t="shared" si="7"/>
        <v>-7553875.098020792</v>
      </c>
      <c r="W141" s="38" t="str">
        <f t="shared" si="8"/>
        <v/>
      </c>
      <c r="X141" s="38">
        <f t="shared" si="9"/>
        <v>-2.5699999999995171E-4</v>
      </c>
      <c r="Y141" s="39" t="str">
        <f t="shared" si="34"/>
        <v/>
      </c>
      <c r="Z141" s="39" t="str">
        <f t="shared" si="35"/>
        <v/>
      </c>
      <c r="AA141" s="39" t="str">
        <f t="shared" si="36"/>
        <v/>
      </c>
      <c r="AB141" s="39" t="str">
        <f t="shared" si="37"/>
        <v/>
      </c>
      <c r="AC141" s="37">
        <v>37686</v>
      </c>
      <c r="AD141" s="35">
        <f t="shared" si="14"/>
        <v>2.7426390403489709E-2</v>
      </c>
      <c r="AE141" s="40">
        <v>0.99947299999999994</v>
      </c>
      <c r="AF141" s="37">
        <v>62160346215</v>
      </c>
      <c r="AG141" s="35">
        <f t="shared" si="15"/>
        <v>-5.270000000000552E-4</v>
      </c>
      <c r="AH141" s="38" t="str">
        <f t="shared" si="16"/>
        <v/>
      </c>
      <c r="AI141" s="38">
        <f t="shared" si="17"/>
        <v>-5.270000000000552E-4</v>
      </c>
      <c r="AJ141" s="42" t="str">
        <f t="shared" si="18"/>
        <v/>
      </c>
      <c r="AK141" s="41" t="str">
        <f t="shared" si="19"/>
        <v/>
      </c>
      <c r="AL141" s="41" t="str">
        <f t="shared" si="20"/>
        <v/>
      </c>
      <c r="AM141" s="41" t="str">
        <f t="shared" si="21"/>
        <v/>
      </c>
    </row>
    <row r="142" spans="1:39" x14ac:dyDescent="0.2">
      <c r="A142" s="33">
        <v>44349</v>
      </c>
      <c r="B142" s="34">
        <v>6.27</v>
      </c>
      <c r="C142" s="35">
        <f t="shared" si="0"/>
        <v>-4.2748091603053484E-2</v>
      </c>
      <c r="D142" s="35">
        <f t="array" ref="D142">PRODUCT(1+C142:C148)-1</f>
        <v>-5.2870090634441147E-2</v>
      </c>
      <c r="E142" s="35">
        <f t="array" ref="E142">PRODUCT(1+C142:C171)-1</f>
        <v>-0.63482818870122304</v>
      </c>
      <c r="F142" s="35">
        <f t="array" ref="F142">PRODUCT(1+C142:C231)-1</f>
        <v>-0.13517241379310374</v>
      </c>
      <c r="G142" s="36">
        <f t="shared" si="30"/>
        <v>0.88141987345121608</v>
      </c>
      <c r="H142" s="36">
        <f t="shared" si="31"/>
        <v>0.7643612951818044</v>
      </c>
      <c r="I142" s="36">
        <f t="shared" si="32"/>
        <v>0.56430971784775996</v>
      </c>
      <c r="J142" s="37">
        <v>410717696</v>
      </c>
      <c r="K142" s="37">
        <v>144912000</v>
      </c>
      <c r="L142" s="37">
        <v>830079</v>
      </c>
      <c r="M142" s="37">
        <v>73335960</v>
      </c>
      <c r="N142" s="38"/>
      <c r="O142" s="38"/>
      <c r="P142" s="38"/>
      <c r="Q142" s="37">
        <f t="shared" si="33"/>
        <v>-495812.93662655301</v>
      </c>
      <c r="R142" s="38">
        <v>1.0021530000000001</v>
      </c>
      <c r="S142" s="35">
        <f t="shared" si="5"/>
        <v>2.1530000000000715E-3</v>
      </c>
      <c r="T142" s="37">
        <v>1953179251</v>
      </c>
      <c r="U142" s="37">
        <f t="shared" si="6"/>
        <v>1948983090.4063549</v>
      </c>
      <c r="V142" s="37">
        <f t="shared" si="7"/>
        <v>-3108747.1126484871</v>
      </c>
      <c r="W142" s="38">
        <f t="shared" si="8"/>
        <v>2.1530000000000715E-3</v>
      </c>
      <c r="X142" s="38" t="str">
        <f t="shared" si="9"/>
        <v/>
      </c>
      <c r="Y142" s="39">
        <f t="shared" si="34"/>
        <v>2.1530000000000715E-3</v>
      </c>
      <c r="Z142" s="39" t="str">
        <f t="shared" si="35"/>
        <v/>
      </c>
      <c r="AA142" s="39" t="str">
        <f t="shared" si="36"/>
        <v/>
      </c>
      <c r="AB142" s="39" t="str">
        <f t="shared" si="37"/>
        <v/>
      </c>
      <c r="AC142" s="37">
        <v>36680</v>
      </c>
      <c r="AD142" s="35">
        <f t="shared" si="14"/>
        <v>-1.7701721967810169E-2</v>
      </c>
      <c r="AE142" s="40">
        <v>1.002337</v>
      </c>
      <c r="AF142" s="37">
        <v>61834495648</v>
      </c>
      <c r="AG142" s="35">
        <f t="shared" si="15"/>
        <v>2.3370000000000335E-3</v>
      </c>
      <c r="AH142" s="38">
        <f t="shared" si="16"/>
        <v>2.3370000000000335E-3</v>
      </c>
      <c r="AI142" s="38" t="str">
        <f t="shared" si="17"/>
        <v/>
      </c>
      <c r="AJ142" s="35">
        <f t="shared" si="18"/>
        <v>2.3370000000000335E-3</v>
      </c>
      <c r="AK142" s="41" t="str">
        <f t="shared" si="19"/>
        <v/>
      </c>
      <c r="AL142" s="41" t="str">
        <f t="shared" si="20"/>
        <v/>
      </c>
      <c r="AM142" s="41" t="str">
        <f t="shared" si="21"/>
        <v/>
      </c>
    </row>
    <row r="143" spans="1:39" x14ac:dyDescent="0.2">
      <c r="A143" s="33">
        <v>44348</v>
      </c>
      <c r="B143" s="34">
        <v>6.55</v>
      </c>
      <c r="C143" s="35">
        <f t="shared" si="0"/>
        <v>5.4750402576489554E-2</v>
      </c>
      <c r="D143" s="35">
        <f t="array" ref="D143">PRODUCT(1+C143:C149)-1</f>
        <v>-6.0698027314114444E-3</v>
      </c>
      <c r="E143" s="35">
        <f t="array" ref="E143">PRODUCT(1+C143:C172)-1</f>
        <v>-0.60327074500302835</v>
      </c>
      <c r="F143" s="35">
        <f t="array" ref="F143">PRODUCT(1+C143:C232)-1</f>
        <v>4.6012269938651151E-3</v>
      </c>
      <c r="G143" s="36">
        <f t="shared" si="30"/>
        <v>0.87659805799301205</v>
      </c>
      <c r="H143" s="36">
        <f t="shared" si="31"/>
        <v>0.76061481084324778</v>
      </c>
      <c r="I143" s="36">
        <f t="shared" si="32"/>
        <v>0.56814220106989954</v>
      </c>
      <c r="J143" s="37">
        <v>409887616</v>
      </c>
      <c r="K143" s="37">
        <v>144697000</v>
      </c>
      <c r="L143" s="37">
        <v>838357</v>
      </c>
      <c r="M143" s="37">
        <v>74166040</v>
      </c>
      <c r="N143" s="38"/>
      <c r="O143" s="38"/>
      <c r="P143" s="38"/>
      <c r="Q143" s="37">
        <f t="shared" si="33"/>
        <v>-567214.87621325569</v>
      </c>
      <c r="R143" s="38">
        <v>1.0017910000000001</v>
      </c>
      <c r="S143" s="35">
        <f t="shared" si="5"/>
        <v>1.7910000000000981E-3</v>
      </c>
      <c r="T143" s="37">
        <v>1955588034</v>
      </c>
      <c r="U143" s="37">
        <f t="shared" si="6"/>
        <v>1952091837.5190034</v>
      </c>
      <c r="V143" s="37">
        <f t="shared" si="7"/>
        <v>-3715257.439196825</v>
      </c>
      <c r="W143" s="38">
        <f t="shared" si="8"/>
        <v>1.7910000000000981E-3</v>
      </c>
      <c r="X143" s="38" t="str">
        <f t="shared" si="9"/>
        <v/>
      </c>
      <c r="Y143" s="39" t="str">
        <f t="shared" si="34"/>
        <v/>
      </c>
      <c r="Z143" s="39" t="str">
        <f t="shared" si="35"/>
        <v/>
      </c>
      <c r="AA143" s="39" t="str">
        <f t="shared" si="36"/>
        <v/>
      </c>
      <c r="AB143" s="39" t="str">
        <f t="shared" si="37"/>
        <v/>
      </c>
      <c r="AC143" s="37">
        <v>37341</v>
      </c>
      <c r="AD143" s="35">
        <f t="shared" si="14"/>
        <v>4.5527089458210934E-2</v>
      </c>
      <c r="AE143" s="40">
        <v>0.99755000000000005</v>
      </c>
      <c r="AF143" s="37">
        <v>61905332784</v>
      </c>
      <c r="AG143" s="35">
        <f t="shared" si="15"/>
        <v>-2.4499999999999522E-3</v>
      </c>
      <c r="AH143" s="38" t="str">
        <f t="shared" si="16"/>
        <v/>
      </c>
      <c r="AI143" s="38">
        <f t="shared" si="17"/>
        <v>-2.4499999999999522E-3</v>
      </c>
      <c r="AJ143" s="42" t="str">
        <f t="shared" si="18"/>
        <v/>
      </c>
      <c r="AK143" s="41" t="str">
        <f t="shared" si="19"/>
        <v/>
      </c>
      <c r="AL143" s="41" t="str">
        <f t="shared" si="20"/>
        <v/>
      </c>
      <c r="AM143" s="41" t="str">
        <f t="shared" si="21"/>
        <v/>
      </c>
    </row>
    <row r="144" spans="1:39" x14ac:dyDescent="0.2">
      <c r="A144" s="33">
        <v>44347</v>
      </c>
      <c r="B144" s="34">
        <v>6.21</v>
      </c>
      <c r="C144" s="35">
        <f t="shared" si="0"/>
        <v>0.13114754098360648</v>
      </c>
      <c r="D144" s="35">
        <f t="array" ref="D144">PRODUCT(1+C144:C150)-1</f>
        <v>0.48564593301435388</v>
      </c>
      <c r="E144" s="35">
        <f t="array" ref="E144">PRODUCT(1+C144:C173)-1</f>
        <v>-0.62769784172661869</v>
      </c>
      <c r="F144" s="35">
        <f t="array" ref="F144">PRODUCT(1+C144:C233)-1</f>
        <v>-7.8635014836794803E-2</v>
      </c>
      <c r="G144" s="36">
        <f t="shared" si="30"/>
        <v>0.94290883499908862</v>
      </c>
      <c r="H144" s="36">
        <f t="shared" si="31"/>
        <v>0.76168754871394306</v>
      </c>
      <c r="I144" s="36">
        <f t="shared" si="32"/>
        <v>0.56822916652953659</v>
      </c>
      <c r="J144" s="37">
        <v>409049248</v>
      </c>
      <c r="K144" s="37">
        <v>145914000</v>
      </c>
      <c r="L144" s="37">
        <v>939629</v>
      </c>
      <c r="M144" s="37">
        <v>75004400</v>
      </c>
      <c r="N144" s="38"/>
      <c r="O144" s="38"/>
      <c r="P144" s="38"/>
      <c r="Q144" s="37">
        <f t="shared" si="33"/>
        <v>-1846220.8561551743</v>
      </c>
      <c r="R144" s="38">
        <v>0.99510100000000001</v>
      </c>
      <c r="S144" s="35">
        <f t="shared" si="5"/>
        <v>-4.8989999999999867E-3</v>
      </c>
      <c r="T144" s="37">
        <v>1946225596</v>
      </c>
      <c r="U144" s="37">
        <f t="shared" si="6"/>
        <v>1955807094.9582002</v>
      </c>
      <c r="V144" s="37">
        <f t="shared" si="7"/>
        <v>-11465031.516723633</v>
      </c>
      <c r="W144" s="38" t="str">
        <f t="shared" si="8"/>
        <v/>
      </c>
      <c r="X144" s="38">
        <f t="shared" si="9"/>
        <v>-4.8989999999999867E-3</v>
      </c>
      <c r="Y144" s="39" t="str">
        <f t="shared" si="34"/>
        <v/>
      </c>
      <c r="Z144" s="39" t="str">
        <f t="shared" si="35"/>
        <v/>
      </c>
      <c r="AA144" s="39" t="str">
        <f t="shared" si="36"/>
        <v/>
      </c>
      <c r="AB144" s="39" t="str">
        <f t="shared" si="37"/>
        <v/>
      </c>
      <c r="AC144" s="37">
        <v>35715</v>
      </c>
      <c r="AD144" s="35">
        <f t="shared" si="14"/>
        <v>2.7030913012221491E-2</v>
      </c>
      <c r="AE144" s="40">
        <v>0.99804899999999996</v>
      </c>
      <c r="AF144" s="37">
        <v>62110159632</v>
      </c>
      <c r="AG144" s="35">
        <f t="shared" si="15"/>
        <v>-1.951000000000036E-3</v>
      </c>
      <c r="AH144" s="38" t="str">
        <f t="shared" si="16"/>
        <v/>
      </c>
      <c r="AI144" s="38">
        <f t="shared" si="17"/>
        <v>-1.951000000000036E-3</v>
      </c>
      <c r="AJ144" s="42" t="str">
        <f t="shared" si="18"/>
        <v/>
      </c>
      <c r="AK144" s="41" t="str">
        <f t="shared" si="19"/>
        <v/>
      </c>
      <c r="AL144" s="41" t="str">
        <f t="shared" si="20"/>
        <v/>
      </c>
      <c r="AM144" s="41" t="str">
        <f t="shared" si="21"/>
        <v/>
      </c>
    </row>
    <row r="145" spans="1:39" x14ac:dyDescent="0.2">
      <c r="A145" s="33">
        <v>44346</v>
      </c>
      <c r="B145" s="34">
        <v>5.49</v>
      </c>
      <c r="C145" s="35">
        <f t="shared" si="0"/>
        <v>-7.2635135135135087E-2</v>
      </c>
      <c r="D145" s="35">
        <f t="array" ref="D145">PRODUCT(1+C145:C151)-1</f>
        <v>-0.16818181818181821</v>
      </c>
      <c r="E145" s="35">
        <f t="array" ref="E145">PRODUCT(1+C145:C174)-1</f>
        <v>-0.66256914566687142</v>
      </c>
      <c r="F145" s="35">
        <f t="array" ref="F145">PRODUCT(1+C145:C234)-1</f>
        <v>2.6168224299065512E-2</v>
      </c>
      <c r="G145" s="36">
        <f t="shared" si="30"/>
        <v>0.94409466319164292</v>
      </c>
      <c r="H145" s="36">
        <f t="shared" si="31"/>
        <v>0.73525900712094061</v>
      </c>
      <c r="I145" s="36">
        <f t="shared" si="32"/>
        <v>0.59044885292349003</v>
      </c>
      <c r="J145" s="37">
        <v>408109632</v>
      </c>
      <c r="K145" s="37">
        <v>148581000</v>
      </c>
      <c r="L145" s="37">
        <v>915052</v>
      </c>
      <c r="M145" s="37">
        <v>75944032</v>
      </c>
      <c r="N145" s="38"/>
      <c r="O145" s="38"/>
      <c r="P145" s="38"/>
      <c r="Q145" s="37">
        <f t="shared" si="33"/>
        <v>-203370.79653752956</v>
      </c>
      <c r="R145" s="38">
        <v>1.0020009999999999</v>
      </c>
      <c r="S145" s="35">
        <f t="shared" si="5"/>
        <v>2.0009999999999195E-3</v>
      </c>
      <c r="T145" s="37">
        <v>1971208638</v>
      </c>
      <c r="U145" s="37">
        <f t="shared" si="6"/>
        <v>1967272126.4749238</v>
      </c>
      <c r="V145" s="37">
        <f t="shared" si="7"/>
        <v>-1116505.6729910374</v>
      </c>
      <c r="W145" s="38">
        <f t="shared" si="8"/>
        <v>2.0009999999999195E-3</v>
      </c>
      <c r="X145" s="38" t="str">
        <f t="shared" si="9"/>
        <v/>
      </c>
      <c r="Y145" s="39">
        <f t="shared" si="34"/>
        <v>2.0009999999999195E-3</v>
      </c>
      <c r="Z145" s="39" t="str">
        <f t="shared" si="35"/>
        <v/>
      </c>
      <c r="AA145" s="39" t="str">
        <f t="shared" si="36"/>
        <v/>
      </c>
      <c r="AB145" s="39" t="str">
        <f t="shared" si="37"/>
        <v/>
      </c>
      <c r="AC145" s="37">
        <v>34775</v>
      </c>
      <c r="AD145" s="35">
        <f t="shared" si="14"/>
        <v>-2.6183141977037194E-2</v>
      </c>
      <c r="AE145" s="40">
        <v>0.99916199999999999</v>
      </c>
      <c r="AF145" s="37">
        <v>61813544731</v>
      </c>
      <c r="AG145" s="35">
        <f t="shared" si="15"/>
        <v>-8.3800000000000541E-4</v>
      </c>
      <c r="AH145" s="38" t="str">
        <f t="shared" si="16"/>
        <v/>
      </c>
      <c r="AI145" s="38">
        <f t="shared" si="17"/>
        <v>-8.3800000000000541E-4</v>
      </c>
      <c r="AJ145" s="35">
        <f t="shared" si="18"/>
        <v>-8.3800000000000541E-4</v>
      </c>
      <c r="AK145" s="41" t="str">
        <f t="shared" si="19"/>
        <v/>
      </c>
      <c r="AL145" s="41" t="str">
        <f t="shared" si="20"/>
        <v/>
      </c>
      <c r="AM145" s="41" t="str">
        <f t="shared" si="21"/>
        <v/>
      </c>
    </row>
    <row r="146" spans="1:39" x14ac:dyDescent="0.2">
      <c r="A146" s="33">
        <v>44345</v>
      </c>
      <c r="B146" s="34">
        <v>5.92</v>
      </c>
      <c r="C146" s="35">
        <f t="shared" si="0"/>
        <v>-0.11641791044776117</v>
      </c>
      <c r="D146" s="35">
        <f t="array" ref="D146">PRODUCT(1+C146:C152)-1</f>
        <v>-0.27272727272727282</v>
      </c>
      <c r="E146" s="35">
        <f t="array" ref="E146">PRODUCT(1+C146:C175)-1</f>
        <v>-0.64824717765894224</v>
      </c>
      <c r="F146" s="35">
        <f t="array" ref="F146">PRODUCT(1+C146:C235)-1</f>
        <v>-8.3752093802341721E-3</v>
      </c>
      <c r="G146" s="36">
        <f t="shared" si="30"/>
        <v>0.88935369196763903</v>
      </c>
      <c r="H146" s="36">
        <f t="shared" si="31"/>
        <v>0.73462377172947413</v>
      </c>
      <c r="I146" s="36">
        <f t="shared" si="32"/>
        <v>0.59203901108823187</v>
      </c>
      <c r="J146" s="37">
        <v>407194592</v>
      </c>
      <c r="K146" s="37">
        <v>148029000</v>
      </c>
      <c r="L146" s="37">
        <v>1021966</v>
      </c>
      <c r="M146" s="37">
        <v>76859088</v>
      </c>
      <c r="N146" s="38"/>
      <c r="O146" s="38"/>
      <c r="P146" s="38"/>
      <c r="Q146" s="37">
        <f t="shared" si="33"/>
        <v>-895472.24527549103</v>
      </c>
      <c r="R146" s="38">
        <v>1.00274</v>
      </c>
      <c r="S146" s="35">
        <f t="shared" si="5"/>
        <v>2.7399999999999647E-3</v>
      </c>
      <c r="T146" s="37">
        <v>1973782017</v>
      </c>
      <c r="U146" s="37">
        <f t="shared" si="6"/>
        <v>1968388632.1479149</v>
      </c>
      <c r="V146" s="37">
        <f t="shared" si="7"/>
        <v>-5301195.6920309067</v>
      </c>
      <c r="W146" s="38">
        <f t="shared" si="8"/>
        <v>2.7399999999999647E-3</v>
      </c>
      <c r="X146" s="38" t="str">
        <f t="shared" si="9"/>
        <v/>
      </c>
      <c r="Y146" s="39">
        <f t="shared" si="34"/>
        <v>2.7399999999999647E-3</v>
      </c>
      <c r="Z146" s="39">
        <f t="shared" si="35"/>
        <v>2.7399999999999647E-3</v>
      </c>
      <c r="AA146" s="39">
        <f t="shared" si="36"/>
        <v>2.7399999999999647E-3</v>
      </c>
      <c r="AB146" s="39" t="str">
        <f t="shared" si="37"/>
        <v/>
      </c>
      <c r="AC146" s="37">
        <v>35710</v>
      </c>
      <c r="AD146" s="35">
        <f t="shared" si="14"/>
        <v>-7.5899904251740313E-2</v>
      </c>
      <c r="AE146" s="40">
        <v>1.000631</v>
      </c>
      <c r="AF146" s="37">
        <v>61799686629</v>
      </c>
      <c r="AG146" s="35">
        <f t="shared" si="15"/>
        <v>6.3100000000004819E-4</v>
      </c>
      <c r="AH146" s="38">
        <f t="shared" si="16"/>
        <v>6.3100000000004819E-4</v>
      </c>
      <c r="AI146" s="38" t="str">
        <f t="shared" si="17"/>
        <v/>
      </c>
      <c r="AJ146" s="35">
        <f t="shared" si="18"/>
        <v>6.3100000000004819E-4</v>
      </c>
      <c r="AK146" s="43">
        <f t="shared" si="19"/>
        <v>6.3100000000004819E-4</v>
      </c>
      <c r="AL146" s="43">
        <f t="shared" si="20"/>
        <v>6.3100000000004819E-4</v>
      </c>
      <c r="AM146" s="41" t="str">
        <f t="shared" si="21"/>
        <v/>
      </c>
    </row>
    <row r="147" spans="1:39" x14ac:dyDescent="0.2">
      <c r="A147" s="33">
        <v>44344</v>
      </c>
      <c r="B147" s="34">
        <v>6.7</v>
      </c>
      <c r="C147" s="35">
        <f t="shared" si="0"/>
        <v>-9.0909090909090939E-2</v>
      </c>
      <c r="D147" s="35">
        <f t="array" ref="D147">PRODUCT(1+C147:C153)-1</f>
        <v>-0.34888241010689969</v>
      </c>
      <c r="E147" s="35">
        <f t="array" ref="E147">PRODUCT(1+C147:C176)-1</f>
        <v>-0.62125494629734312</v>
      </c>
      <c r="F147" s="35">
        <f t="array" ref="F147">PRODUCT(1+C147:C236)-1</f>
        <v>0.13945578231292544</v>
      </c>
      <c r="G147" s="36">
        <f t="shared" si="30"/>
        <v>0.92506888963453171</v>
      </c>
      <c r="H147" s="36">
        <f t="shared" si="31"/>
        <v>0.73081236539976679</v>
      </c>
      <c r="I147" s="36">
        <f t="shared" si="32"/>
        <v>0.58533426971979752</v>
      </c>
      <c r="J147" s="37">
        <v>406172640</v>
      </c>
      <c r="K147" s="37">
        <v>147920000</v>
      </c>
      <c r="L147" s="37">
        <v>1184110</v>
      </c>
      <c r="M147" s="37">
        <v>77881056</v>
      </c>
      <c r="N147" s="38"/>
      <c r="O147" s="38"/>
      <c r="P147" s="38"/>
      <c r="Q147" s="37">
        <f t="shared" si="33"/>
        <v>-2118162.6892671655</v>
      </c>
      <c r="R147" s="38">
        <v>0.99273900000000004</v>
      </c>
      <c r="S147" s="35">
        <f t="shared" si="5"/>
        <v>-7.2609999999999619E-3</v>
      </c>
      <c r="T147" s="37">
        <v>1959358866</v>
      </c>
      <c r="U147" s="37">
        <f t="shared" si="6"/>
        <v>1973689827.8399458</v>
      </c>
      <c r="V147" s="37">
        <f t="shared" si="7"/>
        <v>-14191690.01809001</v>
      </c>
      <c r="W147" s="38" t="str">
        <f t="shared" si="8"/>
        <v/>
      </c>
      <c r="X147" s="38">
        <f t="shared" si="9"/>
        <v>-7.2609999999999619E-3</v>
      </c>
      <c r="Y147" s="39">
        <f t="shared" si="34"/>
        <v>-7.2609999999999619E-3</v>
      </c>
      <c r="Z147" s="39" t="str">
        <f t="shared" si="35"/>
        <v/>
      </c>
      <c r="AA147" s="39" t="str">
        <f t="shared" si="36"/>
        <v/>
      </c>
      <c r="AB147" s="39" t="str">
        <f t="shared" si="37"/>
        <v/>
      </c>
      <c r="AC147" s="37">
        <v>38643</v>
      </c>
      <c r="AD147" s="35">
        <f t="shared" si="14"/>
        <v>-1.9387418478950424E-2</v>
      </c>
      <c r="AE147" s="40">
        <v>0.99927600000000005</v>
      </c>
      <c r="AF147" s="37">
        <v>61416977214</v>
      </c>
      <c r="AG147" s="35">
        <f t="shared" si="15"/>
        <v>-7.2399999999994691E-4</v>
      </c>
      <c r="AH147" s="38" t="str">
        <f t="shared" si="16"/>
        <v/>
      </c>
      <c r="AI147" s="38">
        <f t="shared" si="17"/>
        <v>-7.2399999999994691E-4</v>
      </c>
      <c r="AJ147" s="35">
        <f t="shared" si="18"/>
        <v>-7.2399999999994691E-4</v>
      </c>
      <c r="AK147" s="41" t="str">
        <f t="shared" si="19"/>
        <v/>
      </c>
      <c r="AL147" s="41" t="str">
        <f t="shared" si="20"/>
        <v/>
      </c>
      <c r="AM147" s="41" t="str">
        <f t="shared" si="21"/>
        <v/>
      </c>
    </row>
    <row r="148" spans="1:39" x14ac:dyDescent="0.2">
      <c r="A148" s="33">
        <v>44343</v>
      </c>
      <c r="B148" s="34">
        <v>7.37</v>
      </c>
      <c r="C148" s="35">
        <f t="shared" si="0"/>
        <v>0.11329305135951651</v>
      </c>
      <c r="D148" s="35">
        <f t="array" ref="D148">PRODUCT(1+C148:C154)-1</f>
        <v>-0.24332648870636564</v>
      </c>
      <c r="E148" s="35">
        <f t="array" ref="E148">PRODUCT(1+C148:C177)-1</f>
        <v>-0.58196256381168465</v>
      </c>
      <c r="F148" s="35">
        <f t="array" ref="F148">PRODUCT(1+C148:C237)-1</f>
        <v>0.23244147157190564</v>
      </c>
      <c r="G148" s="36">
        <f t="shared" si="30"/>
        <v>0.8514550088243179</v>
      </c>
      <c r="H148" s="36">
        <f t="shared" si="31"/>
        <v>0.7297854523989149</v>
      </c>
      <c r="I148" s="36">
        <f t="shared" si="32"/>
        <v>0.58443942255313874</v>
      </c>
      <c r="J148" s="37">
        <v>404988544</v>
      </c>
      <c r="K148" s="37">
        <v>147140000</v>
      </c>
      <c r="L148" s="37">
        <v>1641136</v>
      </c>
      <c r="M148" s="37">
        <v>79065168</v>
      </c>
      <c r="N148" s="38"/>
      <c r="O148" s="38"/>
      <c r="P148" s="38"/>
      <c r="Q148" s="37">
        <f t="shared" si="33"/>
        <v>-949731.65599601076</v>
      </c>
      <c r="R148" s="38">
        <v>0.99983</v>
      </c>
      <c r="S148" s="35">
        <f t="shared" si="5"/>
        <v>-1.7000000000000348E-4</v>
      </c>
      <c r="T148" s="37">
        <v>1987543578</v>
      </c>
      <c r="U148" s="37">
        <f t="shared" si="6"/>
        <v>1987881517.8580358</v>
      </c>
      <c r="V148" s="37">
        <f t="shared" si="7"/>
        <v>-6999522.3046905994</v>
      </c>
      <c r="W148" s="38" t="str">
        <f t="shared" si="8"/>
        <v/>
      </c>
      <c r="X148" s="38">
        <f t="shared" si="9"/>
        <v>-1.7000000000000348E-4</v>
      </c>
      <c r="Y148" s="39" t="str">
        <f t="shared" si="34"/>
        <v/>
      </c>
      <c r="Z148" s="39" t="str">
        <f t="shared" si="35"/>
        <v/>
      </c>
      <c r="AA148" s="39" t="str">
        <f t="shared" si="36"/>
        <v/>
      </c>
      <c r="AB148" s="39" t="str">
        <f t="shared" si="37"/>
        <v/>
      </c>
      <c r="AC148" s="37">
        <v>39407</v>
      </c>
      <c r="AD148" s="35">
        <f t="shared" si="14"/>
        <v>3.1299887466959886E-2</v>
      </c>
      <c r="AE148" s="40">
        <v>0.99931000000000003</v>
      </c>
      <c r="AF148" s="37">
        <v>61346578033</v>
      </c>
      <c r="AG148" s="35">
        <f t="shared" si="15"/>
        <v>-6.8999999999996842E-4</v>
      </c>
      <c r="AH148" s="38" t="str">
        <f t="shared" si="16"/>
        <v/>
      </c>
      <c r="AI148" s="38">
        <f t="shared" si="17"/>
        <v>-6.8999999999996842E-4</v>
      </c>
      <c r="AJ148" s="42" t="str">
        <f t="shared" si="18"/>
        <v/>
      </c>
      <c r="AK148" s="41" t="str">
        <f t="shared" si="19"/>
        <v/>
      </c>
      <c r="AL148" s="41" t="str">
        <f t="shared" si="20"/>
        <v/>
      </c>
      <c r="AM148" s="41" t="str">
        <f t="shared" si="21"/>
        <v/>
      </c>
    </row>
    <row r="149" spans="1:39" x14ac:dyDescent="0.2">
      <c r="A149" s="33">
        <v>44342</v>
      </c>
      <c r="B149" s="34">
        <v>6.62</v>
      </c>
      <c r="C149" s="35">
        <f t="shared" si="0"/>
        <v>4.5523520485584168E-3</v>
      </c>
      <c r="D149" s="35">
        <f t="array" ref="D149">PRODUCT(1+C149:C155)-1</f>
        <v>-0.58021559923906141</v>
      </c>
      <c r="E149" s="35">
        <f t="array" ref="E149">PRODUCT(1+C149:C178)-1</f>
        <v>-0.62556561085972828</v>
      </c>
      <c r="F149" s="35">
        <f t="array" ref="F149">PRODUCT(1+C149:C238)-1</f>
        <v>-1.3412816691505181E-2</v>
      </c>
      <c r="G149" s="36">
        <f t="shared" si="30"/>
        <v>0.86352866196051414</v>
      </c>
      <c r="H149" s="36">
        <f t="shared" si="31"/>
        <v>0.6850242691820746</v>
      </c>
      <c r="I149" s="36">
        <f t="shared" si="32"/>
        <v>0.58696345216535151</v>
      </c>
      <c r="J149" s="37">
        <v>403347392</v>
      </c>
      <c r="K149" s="37">
        <v>145866000</v>
      </c>
      <c r="L149" s="37">
        <v>1551103</v>
      </c>
      <c r="M149" s="37">
        <v>80706304</v>
      </c>
      <c r="N149" s="38"/>
      <c r="O149" s="38"/>
      <c r="P149" s="38"/>
      <c r="Q149" s="37">
        <f t="shared" si="33"/>
        <v>-4612238.3359263306</v>
      </c>
      <c r="R149" s="38">
        <v>0.988653</v>
      </c>
      <c r="S149" s="35">
        <f t="shared" si="5"/>
        <v>-1.1346999999999996E-2</v>
      </c>
      <c r="T149" s="37">
        <v>1972245125</v>
      </c>
      <c r="U149" s="37">
        <f t="shared" si="6"/>
        <v>1994881040.1627264</v>
      </c>
      <c r="V149" s="37">
        <f t="shared" si="7"/>
        <v>-30533017.783832312</v>
      </c>
      <c r="W149" s="38" t="str">
        <f t="shared" si="8"/>
        <v/>
      </c>
      <c r="X149" s="38">
        <f t="shared" si="9"/>
        <v>-1.1346999999999996E-2</v>
      </c>
      <c r="Y149" s="39">
        <f t="shared" si="34"/>
        <v>-1.1346999999999996E-2</v>
      </c>
      <c r="Z149" s="39" t="str">
        <f t="shared" si="35"/>
        <v/>
      </c>
      <c r="AA149" s="39" t="str">
        <f t="shared" si="36"/>
        <v/>
      </c>
      <c r="AB149" s="39" t="str">
        <f t="shared" si="37"/>
        <v/>
      </c>
      <c r="AC149" s="37">
        <v>38211</v>
      </c>
      <c r="AD149" s="35">
        <f t="shared" si="14"/>
        <v>-1.1153666994461964E-2</v>
      </c>
      <c r="AE149" s="40">
        <v>1.00116</v>
      </c>
      <c r="AF149" s="37">
        <v>61056295405</v>
      </c>
      <c r="AG149" s="35">
        <f t="shared" si="15"/>
        <v>1.1600000000000499E-3</v>
      </c>
      <c r="AH149" s="38">
        <f t="shared" si="16"/>
        <v>1.1600000000000499E-3</v>
      </c>
      <c r="AI149" s="38" t="str">
        <f t="shared" si="17"/>
        <v/>
      </c>
      <c r="AJ149" s="35">
        <f t="shared" si="18"/>
        <v>1.1600000000000499E-3</v>
      </c>
      <c r="AK149" s="41" t="str">
        <f t="shared" si="19"/>
        <v/>
      </c>
      <c r="AL149" s="41" t="str">
        <f t="shared" si="20"/>
        <v/>
      </c>
      <c r="AM149" s="41" t="str">
        <f t="shared" si="21"/>
        <v/>
      </c>
    </row>
    <row r="150" spans="1:39" x14ac:dyDescent="0.2">
      <c r="A150" s="33">
        <v>44341</v>
      </c>
      <c r="B150" s="34">
        <v>6.59</v>
      </c>
      <c r="C150" s="35">
        <f t="shared" si="0"/>
        <v>0.57655502392344515</v>
      </c>
      <c r="D150" s="35">
        <f t="array" ref="D150">PRODUCT(1+C150:C156)-1</f>
        <v>-0.55742108797850909</v>
      </c>
      <c r="E150" s="35">
        <f t="array" ref="E150">PRODUCT(1+C150:C179)-1</f>
        <v>-0.58025477707006368</v>
      </c>
      <c r="F150" s="35">
        <f t="array" ref="F150">PRODUCT(1+C150:C239)-1</f>
        <v>-1.4947683109118204E-2</v>
      </c>
      <c r="G150" s="36">
        <f t="shared" si="30"/>
        <v>0.85399768806070064</v>
      </c>
      <c r="H150" s="36">
        <f t="shared" si="31"/>
        <v>0.66683992266291281</v>
      </c>
      <c r="I150" s="36">
        <f t="shared" si="32"/>
        <v>0.58572711853102966</v>
      </c>
      <c r="J150" s="37">
        <v>401796288</v>
      </c>
      <c r="K150" s="37">
        <v>144622000</v>
      </c>
      <c r="L150" s="37">
        <v>4675996</v>
      </c>
      <c r="M150" s="37">
        <v>82257408</v>
      </c>
      <c r="N150" s="38"/>
      <c r="O150" s="38"/>
      <c r="P150" s="38"/>
      <c r="Q150" s="37">
        <f t="shared" si="33"/>
        <v>-4558341.6768529527</v>
      </c>
      <c r="R150" s="38">
        <v>0.96595900000000001</v>
      </c>
      <c r="S150" s="35">
        <f t="shared" si="5"/>
        <v>-3.4040999999999988E-2</v>
      </c>
      <c r="T150" s="37">
        <v>1956466938</v>
      </c>
      <c r="U150" s="37">
        <f t="shared" si="6"/>
        <v>2025414057.9465587</v>
      </c>
      <c r="V150" s="37">
        <f t="shared" si="7"/>
        <v>-30039471.650460958</v>
      </c>
      <c r="W150" s="38" t="str">
        <f t="shared" si="8"/>
        <v/>
      </c>
      <c r="X150" s="38">
        <f t="shared" si="9"/>
        <v>-3.4040999999999988E-2</v>
      </c>
      <c r="Y150" s="39" t="str">
        <f t="shared" si="34"/>
        <v/>
      </c>
      <c r="Z150" s="39" t="str">
        <f t="shared" si="35"/>
        <v/>
      </c>
      <c r="AA150" s="39" t="str">
        <f t="shared" si="36"/>
        <v/>
      </c>
      <c r="AB150" s="39" t="str">
        <f t="shared" si="37"/>
        <v/>
      </c>
      <c r="AC150" s="37">
        <v>38642</v>
      </c>
      <c r="AD150" s="35">
        <f t="shared" si="14"/>
        <v>0.10475155812224823</v>
      </c>
      <c r="AE150" s="40">
        <v>1.0030809999999999</v>
      </c>
      <c r="AF150" s="37">
        <v>60846903801</v>
      </c>
      <c r="AG150" s="35">
        <f t="shared" si="15"/>
        <v>3.0809999999998894E-3</v>
      </c>
      <c r="AH150" s="38">
        <f t="shared" si="16"/>
        <v>3.0809999999998894E-3</v>
      </c>
      <c r="AI150" s="38" t="str">
        <f t="shared" si="17"/>
        <v/>
      </c>
      <c r="AJ150" s="42" t="str">
        <f t="shared" si="18"/>
        <v/>
      </c>
      <c r="AK150" s="41" t="str">
        <f t="shared" si="19"/>
        <v/>
      </c>
      <c r="AL150" s="41" t="str">
        <f t="shared" si="20"/>
        <v/>
      </c>
      <c r="AM150" s="41" t="str">
        <f t="shared" si="21"/>
        <v/>
      </c>
    </row>
    <row r="151" spans="1:39" x14ac:dyDescent="0.2">
      <c r="A151" s="33">
        <v>44340</v>
      </c>
      <c r="B151" s="34">
        <v>4.18</v>
      </c>
      <c r="C151" s="35">
        <f t="shared" si="0"/>
        <v>-0.3666666666666667</v>
      </c>
      <c r="D151" s="35">
        <f t="array" ref="D151">PRODUCT(1+C151:C157)-1</f>
        <v>-0.74340085942295886</v>
      </c>
      <c r="E151" s="35">
        <f t="array" ref="E151">PRODUCT(1+C151:C180)-1</f>
        <v>-0.70227920227920215</v>
      </c>
      <c r="F151" s="35">
        <f t="array" ref="F151">PRODUCT(1+C151:C240)-1</f>
        <v>-0.40624999999999967</v>
      </c>
      <c r="G151" s="36">
        <f t="shared" si="30"/>
        <v>0.76304157806659323</v>
      </c>
      <c r="H151" s="36">
        <f t="shared" si="31"/>
        <v>0.59448735942748088</v>
      </c>
      <c r="I151" s="36">
        <f t="shared" si="32"/>
        <v>0.5407223949222878</v>
      </c>
      <c r="J151" s="37">
        <v>397120288</v>
      </c>
      <c r="K151" s="37">
        <v>137473000</v>
      </c>
      <c r="L151" s="37">
        <v>6990706</v>
      </c>
      <c r="M151" s="37">
        <v>86933408</v>
      </c>
      <c r="N151" s="38"/>
      <c r="O151" s="38"/>
      <c r="P151" s="38"/>
      <c r="Q151" s="37">
        <f t="shared" si="33"/>
        <v>-9939992.335848432</v>
      </c>
      <c r="R151" s="38">
        <v>0.96210700000000005</v>
      </c>
      <c r="S151" s="35">
        <f t="shared" si="5"/>
        <v>-3.7892999999999954E-2</v>
      </c>
      <c r="T151" s="37">
        <v>1977566229</v>
      </c>
      <c r="U151" s="37">
        <f t="shared" si="6"/>
        <v>2055453529.5970197</v>
      </c>
      <c r="V151" s="37">
        <f t="shared" si="7"/>
        <v>-41549167.963846445</v>
      </c>
      <c r="W151" s="38" t="str">
        <f t="shared" si="8"/>
        <v/>
      </c>
      <c r="X151" s="38">
        <f t="shared" si="9"/>
        <v>-3.7892999999999954E-2</v>
      </c>
      <c r="Y151" s="39">
        <f t="shared" si="34"/>
        <v>-3.7892999999999954E-2</v>
      </c>
      <c r="Z151" s="39">
        <f t="shared" si="35"/>
        <v>-3.7892999999999954E-2</v>
      </c>
      <c r="AA151" s="39" t="str">
        <f t="shared" si="36"/>
        <v/>
      </c>
      <c r="AB151" s="39" t="str">
        <f t="shared" si="37"/>
        <v/>
      </c>
      <c r="AC151" s="37">
        <v>34978</v>
      </c>
      <c r="AD151" s="35">
        <f t="shared" si="14"/>
        <v>-6.7750533049040551E-2</v>
      </c>
      <c r="AE151" s="40">
        <v>1.0013650000000001</v>
      </c>
      <c r="AF151" s="37">
        <v>60307482211</v>
      </c>
      <c r="AG151" s="35">
        <f t="shared" si="15"/>
        <v>1.3650000000000606E-3</v>
      </c>
      <c r="AH151" s="38">
        <f t="shared" si="16"/>
        <v>1.3650000000000606E-3</v>
      </c>
      <c r="AI151" s="38" t="str">
        <f t="shared" si="17"/>
        <v/>
      </c>
      <c r="AJ151" s="35">
        <f t="shared" si="18"/>
        <v>1.3650000000000606E-3</v>
      </c>
      <c r="AK151" s="43">
        <f t="shared" si="19"/>
        <v>1.3650000000000606E-3</v>
      </c>
      <c r="AL151" s="41" t="str">
        <f t="shared" si="20"/>
        <v/>
      </c>
      <c r="AM151" s="41" t="str">
        <f t="shared" si="21"/>
        <v/>
      </c>
    </row>
    <row r="152" spans="1:39" x14ac:dyDescent="0.2">
      <c r="A152" s="33">
        <v>44339</v>
      </c>
      <c r="B152" s="34">
        <v>6.6</v>
      </c>
      <c r="C152" s="35">
        <f t="shared" si="0"/>
        <v>-0.18918918918918926</v>
      </c>
      <c r="D152" s="35">
        <f t="array" ref="D152">PRODUCT(1+C152:C158)-1</f>
        <v>-0.56464379947229548</v>
      </c>
      <c r="E152" s="35">
        <f t="array" ref="E152">PRODUCT(1+C152:C181)-1</f>
        <v>-0.51824817518248145</v>
      </c>
      <c r="F152" s="35">
        <f t="array" ref="F152">PRODUCT(1+C152:C241)-1</f>
        <v>7.1428571428571841E-2</v>
      </c>
      <c r="G152" s="36">
        <f t="shared" si="30"/>
        <v>0.76902730100302852</v>
      </c>
      <c r="H152" s="36">
        <f t="shared" si="31"/>
        <v>0.58625846526461189</v>
      </c>
      <c r="I152" s="36">
        <f t="shared" si="32"/>
        <v>0.49639154774687777</v>
      </c>
      <c r="J152" s="37">
        <v>390129568</v>
      </c>
      <c r="K152" s="37">
        <v>130579000</v>
      </c>
      <c r="L152" s="37">
        <v>5744036</v>
      </c>
      <c r="M152" s="37">
        <v>93924112</v>
      </c>
      <c r="N152" s="38"/>
      <c r="O152" s="38"/>
      <c r="P152" s="38"/>
      <c r="Q152" s="37">
        <f t="shared" si="33"/>
        <v>-537716.05058073997</v>
      </c>
      <c r="R152" s="38">
        <v>0.97977400000000003</v>
      </c>
      <c r="S152" s="35">
        <f t="shared" si="5"/>
        <v>-2.0225999999999966E-2</v>
      </c>
      <c r="T152" s="37">
        <v>2054588721</v>
      </c>
      <c r="U152" s="37">
        <f t="shared" si="6"/>
        <v>2097002697.5608661</v>
      </c>
      <c r="V152" s="37">
        <f t="shared" si="7"/>
        <v>-3548925.9338328838</v>
      </c>
      <c r="W152" s="38" t="str">
        <f t="shared" si="8"/>
        <v/>
      </c>
      <c r="X152" s="38">
        <f t="shared" si="9"/>
        <v>-2.0225999999999966E-2</v>
      </c>
      <c r="Y152" s="39" t="str">
        <f t="shared" si="34"/>
        <v/>
      </c>
      <c r="Z152" s="39" t="str">
        <f t="shared" si="35"/>
        <v/>
      </c>
      <c r="AA152" s="39" t="str">
        <f t="shared" si="36"/>
        <v/>
      </c>
      <c r="AB152" s="39" t="str">
        <f t="shared" si="37"/>
        <v/>
      </c>
      <c r="AC152" s="37">
        <v>37520</v>
      </c>
      <c r="AD152" s="35">
        <f t="shared" si="14"/>
        <v>4.8205677557580096E-3</v>
      </c>
      <c r="AE152" s="40">
        <v>1.0028699999999999</v>
      </c>
      <c r="AF152" s="37">
        <v>59790210429</v>
      </c>
      <c r="AG152" s="35">
        <f t="shared" si="15"/>
        <v>2.8699999999999282E-3</v>
      </c>
      <c r="AH152" s="38">
        <f t="shared" si="16"/>
        <v>2.8699999999999282E-3</v>
      </c>
      <c r="AI152" s="38" t="str">
        <f t="shared" si="17"/>
        <v/>
      </c>
      <c r="AJ152" s="42" t="str">
        <f t="shared" si="18"/>
        <v/>
      </c>
      <c r="AK152" s="41" t="str">
        <f t="shared" si="19"/>
        <v/>
      </c>
      <c r="AL152" s="41" t="str">
        <f t="shared" si="20"/>
        <v/>
      </c>
      <c r="AM152" s="41" t="str">
        <f t="shared" si="21"/>
        <v/>
      </c>
    </row>
    <row r="153" spans="1:39" x14ac:dyDescent="0.2">
      <c r="A153" s="33">
        <v>44338</v>
      </c>
      <c r="B153" s="34">
        <v>8.14</v>
      </c>
      <c r="C153" s="35">
        <f t="shared" si="0"/>
        <v>-0.20894071914480061</v>
      </c>
      <c r="D153" s="35">
        <f t="array" ref="D153">PRODUCT(1+C153:C159)-1</f>
        <v>-0.50456482045039552</v>
      </c>
      <c r="E153" s="35">
        <f t="array" ref="E153">PRODUCT(1+C153:C182)-1</f>
        <v>-0.38750940556809588</v>
      </c>
      <c r="F153" s="35">
        <f t="array" ref="F153">PRODUCT(1+C153:C242)-1</f>
        <v>0.36120401337792729</v>
      </c>
      <c r="G153" s="36">
        <f t="shared" si="30"/>
        <v>0.85095534292369812</v>
      </c>
      <c r="H153" s="36">
        <f t="shared" si="31"/>
        <v>0.62128380332179745</v>
      </c>
      <c r="I153" s="36">
        <f t="shared" si="32"/>
        <v>0.51382705143388296</v>
      </c>
      <c r="J153" s="37">
        <v>384385536</v>
      </c>
      <c r="K153" s="37">
        <v>126176000</v>
      </c>
      <c r="L153" s="37">
        <v>1419621</v>
      </c>
      <c r="M153" s="37">
        <v>99668144</v>
      </c>
      <c r="N153" s="38"/>
      <c r="O153" s="38"/>
      <c r="P153" s="38"/>
      <c r="Q153" s="37">
        <f t="shared" si="33"/>
        <v>-2266637.5486503947</v>
      </c>
      <c r="R153" s="38">
        <v>0.97065299999999999</v>
      </c>
      <c r="S153" s="35">
        <f t="shared" si="5"/>
        <v>-2.9347000000000012E-2</v>
      </c>
      <c r="T153" s="37">
        <v>2038906735</v>
      </c>
      <c r="U153" s="37">
        <f t="shared" si="6"/>
        <v>2100551623.494699</v>
      </c>
      <c r="V153" s="37">
        <f t="shared" si="7"/>
        <v>-18450429.646014214</v>
      </c>
      <c r="W153" s="38" t="str">
        <f t="shared" si="8"/>
        <v/>
      </c>
      <c r="X153" s="38">
        <f t="shared" si="9"/>
        <v>-2.9347000000000012E-2</v>
      </c>
      <c r="Y153" s="39">
        <f t="shared" si="34"/>
        <v>-2.9347000000000012E-2</v>
      </c>
      <c r="Z153" s="39">
        <f t="shared" si="35"/>
        <v>-2.9347000000000012E-2</v>
      </c>
      <c r="AA153" s="39">
        <f t="shared" si="36"/>
        <v>-2.9347000000000012E-2</v>
      </c>
      <c r="AB153" s="39" t="str">
        <f t="shared" si="37"/>
        <v/>
      </c>
      <c r="AC153" s="37">
        <v>37340</v>
      </c>
      <c r="AD153" s="35">
        <f t="shared" si="14"/>
        <v>-7.6611108363420555E-2</v>
      </c>
      <c r="AE153" s="40">
        <v>0.99889700000000003</v>
      </c>
      <c r="AF153" s="37">
        <v>59697759251</v>
      </c>
      <c r="AG153" s="35">
        <f t="shared" si="15"/>
        <v>-1.1029999999999651E-3</v>
      </c>
      <c r="AH153" s="38" t="str">
        <f t="shared" si="16"/>
        <v/>
      </c>
      <c r="AI153" s="38">
        <f t="shared" si="17"/>
        <v>-1.1029999999999651E-3</v>
      </c>
      <c r="AJ153" s="35">
        <f t="shared" si="18"/>
        <v>-1.1029999999999651E-3</v>
      </c>
      <c r="AK153" s="43">
        <f t="shared" si="19"/>
        <v>-1.1029999999999651E-3</v>
      </c>
      <c r="AL153" s="43">
        <f t="shared" si="20"/>
        <v>-1.1029999999999651E-3</v>
      </c>
      <c r="AM153" s="41" t="str">
        <f t="shared" si="21"/>
        <v/>
      </c>
    </row>
    <row r="154" spans="1:39" x14ac:dyDescent="0.2">
      <c r="A154" s="33">
        <v>44337</v>
      </c>
      <c r="B154" s="34">
        <v>10.29</v>
      </c>
      <c r="C154" s="35">
        <f t="shared" si="0"/>
        <v>5.6468172484599455E-2</v>
      </c>
      <c r="D154" s="35">
        <f t="array" ref="D154">PRODUCT(1+C154:C160)-1</f>
        <v>-0.35119798234552346</v>
      </c>
      <c r="E154" s="35">
        <f t="array" ref="E154">PRODUCT(1+C154:C183)-1</f>
        <v>-0.23380491437081197</v>
      </c>
      <c r="F154" s="35">
        <f t="array" ref="F154">PRODUCT(1+C154:C243)-1</f>
        <v>0.6204724409448803</v>
      </c>
      <c r="G154" s="36">
        <f t="shared" si="30"/>
        <v>0.84696790722157378</v>
      </c>
      <c r="H154" s="36">
        <f t="shared" si="31"/>
        <v>0.59127991612194897</v>
      </c>
      <c r="I154" s="36">
        <f t="shared" si="32"/>
        <v>0.48902501287100392</v>
      </c>
      <c r="J154" s="37">
        <v>382965920</v>
      </c>
      <c r="K154" s="37">
        <v>121724000</v>
      </c>
      <c r="L154" s="37">
        <v>470225</v>
      </c>
      <c r="M154" s="37">
        <v>101087768</v>
      </c>
      <c r="N154" s="38"/>
      <c r="O154" s="38"/>
      <c r="P154" s="38"/>
      <c r="Q154" s="37">
        <f t="shared" si="33"/>
        <v>324414.69130200945</v>
      </c>
      <c r="R154" s="38">
        <v>0.97947499999999998</v>
      </c>
      <c r="S154" s="35">
        <f t="shared" si="5"/>
        <v>-2.0525000000000015E-2</v>
      </c>
      <c r="T154" s="37">
        <v>2075509536</v>
      </c>
      <c r="U154" s="37">
        <f t="shared" si="6"/>
        <v>2119002053.1407132</v>
      </c>
      <c r="V154" s="37">
        <f t="shared" si="7"/>
        <v>3338227.1734976768</v>
      </c>
      <c r="W154" s="38" t="str">
        <f t="shared" si="8"/>
        <v/>
      </c>
      <c r="X154" s="38">
        <f t="shared" si="9"/>
        <v>-2.0525000000000015E-2</v>
      </c>
      <c r="Y154" s="39" t="str">
        <f t="shared" si="34"/>
        <v/>
      </c>
      <c r="Z154" s="39" t="str">
        <f t="shared" si="35"/>
        <v/>
      </c>
      <c r="AA154" s="39" t="str">
        <f t="shared" si="36"/>
        <v/>
      </c>
      <c r="AB154" s="39" t="str">
        <f t="shared" si="37"/>
        <v/>
      </c>
      <c r="AC154" s="37">
        <v>40438</v>
      </c>
      <c r="AD154" s="35">
        <f t="shared" si="14"/>
        <v>8.4506664521146746E-2</v>
      </c>
      <c r="AE154" s="40">
        <v>1.0045770000000001</v>
      </c>
      <c r="AF154" s="37">
        <v>59767412544</v>
      </c>
      <c r="AG154" s="35">
        <f t="shared" si="15"/>
        <v>4.5770000000000532E-3</v>
      </c>
      <c r="AH154" s="38">
        <f t="shared" si="16"/>
        <v>4.5770000000000532E-3</v>
      </c>
      <c r="AI154" s="38" t="str">
        <f t="shared" si="17"/>
        <v/>
      </c>
      <c r="AJ154" s="42" t="str">
        <f t="shared" si="18"/>
        <v/>
      </c>
      <c r="AK154" s="41" t="str">
        <f t="shared" si="19"/>
        <v/>
      </c>
      <c r="AL154" s="41" t="str">
        <f t="shared" si="20"/>
        <v/>
      </c>
      <c r="AM154" s="41" t="str">
        <f t="shared" si="21"/>
        <v/>
      </c>
    </row>
    <row r="155" spans="1:39" x14ac:dyDescent="0.2">
      <c r="A155" s="33">
        <v>44336</v>
      </c>
      <c r="B155" s="34">
        <v>9.74</v>
      </c>
      <c r="C155" s="35">
        <f t="shared" si="0"/>
        <v>-0.3823715916296766</v>
      </c>
      <c r="D155" s="35">
        <f t="array" ref="D155">PRODUCT(1+C155:C161)-1</f>
        <v>-0.34278002699055343</v>
      </c>
      <c r="E155" s="35">
        <f t="array" ref="E155">PRODUCT(1+C155:C184)-1</f>
        <v>-0.30028735632183901</v>
      </c>
      <c r="F155" s="35">
        <f t="array" ref="F155">PRODUCT(1+C155:C244)-1</f>
        <v>0.45373134328358167</v>
      </c>
      <c r="G155" s="36">
        <f t="shared" si="30"/>
        <v>0.98104402083919273</v>
      </c>
      <c r="H155" s="36">
        <f t="shared" si="31"/>
        <v>0.57906594788681964</v>
      </c>
      <c r="I155" s="36">
        <f t="shared" si="32"/>
        <v>0.46151786020741192</v>
      </c>
      <c r="J155" s="37">
        <v>382495680</v>
      </c>
      <c r="K155" s="37">
        <v>121406000</v>
      </c>
      <c r="L155" s="37">
        <v>372201</v>
      </c>
      <c r="M155" s="37">
        <v>101557992</v>
      </c>
      <c r="N155" s="38"/>
      <c r="O155" s="38"/>
      <c r="P155" s="38"/>
      <c r="Q155" s="37">
        <f t="shared" si="33"/>
        <v>712904.37748160446</v>
      </c>
      <c r="R155" s="38">
        <v>0.984734</v>
      </c>
      <c r="S155" s="35">
        <f t="shared" si="5"/>
        <v>-1.5266000000000002E-2</v>
      </c>
      <c r="T155" s="37">
        <v>2083366102</v>
      </c>
      <c r="U155" s="37">
        <f t="shared" si="6"/>
        <v>2115663825.9672155</v>
      </c>
      <c r="V155" s="37">
        <f t="shared" si="7"/>
        <v>6943688.6366708279</v>
      </c>
      <c r="W155" s="38" t="str">
        <f t="shared" si="8"/>
        <v/>
      </c>
      <c r="X155" s="38">
        <f t="shared" si="9"/>
        <v>-1.5266000000000002E-2</v>
      </c>
      <c r="Y155" s="39">
        <f t="shared" si="34"/>
        <v>-1.5266000000000002E-2</v>
      </c>
      <c r="Z155" s="39">
        <f t="shared" si="35"/>
        <v>-1.5266000000000002E-2</v>
      </c>
      <c r="AA155" s="39">
        <f t="shared" si="36"/>
        <v>-1.5266000000000002E-2</v>
      </c>
      <c r="AB155" s="39">
        <f t="shared" si="37"/>
        <v>-1.5266000000000002E-2</v>
      </c>
      <c r="AC155" s="37">
        <v>37287</v>
      </c>
      <c r="AD155" s="35">
        <f t="shared" si="14"/>
        <v>-0.13469169896266042</v>
      </c>
      <c r="AE155" s="40">
        <v>0.99419100000000005</v>
      </c>
      <c r="AF155" s="37">
        <v>58629178479</v>
      </c>
      <c r="AG155" s="35">
        <f t="shared" si="15"/>
        <v>-5.8089999999999531E-3</v>
      </c>
      <c r="AH155" s="38" t="str">
        <f t="shared" si="16"/>
        <v/>
      </c>
      <c r="AI155" s="38">
        <f t="shared" si="17"/>
        <v>-5.8089999999999531E-3</v>
      </c>
      <c r="AJ155" s="35">
        <f t="shared" si="18"/>
        <v>-5.8089999999999531E-3</v>
      </c>
      <c r="AK155" s="43">
        <f t="shared" si="19"/>
        <v>-5.8089999999999531E-3</v>
      </c>
      <c r="AL155" s="43">
        <f t="shared" si="20"/>
        <v>-5.8089999999999531E-3</v>
      </c>
      <c r="AM155" s="43">
        <f t="shared" si="21"/>
        <v>-5.8089999999999531E-3</v>
      </c>
    </row>
    <row r="156" spans="1:39" x14ac:dyDescent="0.2">
      <c r="A156" s="33">
        <v>44335</v>
      </c>
      <c r="B156" s="34">
        <v>15.77</v>
      </c>
      <c r="C156" s="35">
        <f t="shared" si="0"/>
        <v>5.9100067159167047E-2</v>
      </c>
      <c r="D156" s="35">
        <f t="array" ref="D156">PRODUCT(1+C156:C162)-1</f>
        <v>-3.4292712798530189E-2</v>
      </c>
      <c r="E156" s="35">
        <f t="array" ref="E156">PRODUCT(1+C156:C185)-1</f>
        <v>0.17598806860551774</v>
      </c>
      <c r="F156" s="35">
        <f t="array" ref="F156">PRODUCT(1+C156:C245)-1</f>
        <v>1.1514324693042277</v>
      </c>
      <c r="G156" s="36">
        <f t="shared" si="30"/>
        <v>0.89768116196054115</v>
      </c>
      <c r="H156" s="36">
        <f t="shared" si="31"/>
        <v>0.38561687535520217</v>
      </c>
      <c r="I156" s="36">
        <f t="shared" si="32"/>
        <v>0.3687766822790442</v>
      </c>
      <c r="J156" s="37">
        <v>382123488</v>
      </c>
      <c r="K156" s="37">
        <v>124227000</v>
      </c>
      <c r="L156" s="37">
        <v>-411410</v>
      </c>
      <c r="M156" s="37">
        <v>101930192</v>
      </c>
      <c r="N156" s="38"/>
      <c r="O156" s="38"/>
      <c r="P156" s="38"/>
      <c r="Q156" s="37">
        <f t="shared" si="33"/>
        <v>169018.31279180438</v>
      </c>
      <c r="R156" s="38">
        <v>0.99642799999999998</v>
      </c>
      <c r="S156" s="35">
        <f t="shared" si="5"/>
        <v>-3.5720000000000196E-3</v>
      </c>
      <c r="T156" s="37">
        <v>2101187789</v>
      </c>
      <c r="U156" s="37">
        <f t="shared" si="6"/>
        <v>2108720137.3305447</v>
      </c>
      <c r="V156" s="37">
        <f t="shared" si="7"/>
        <v>2665418.7927267551</v>
      </c>
      <c r="W156" s="38" t="str">
        <f t="shared" si="8"/>
        <v/>
      </c>
      <c r="X156" s="38">
        <f t="shared" si="9"/>
        <v>-3.5720000000000196E-3</v>
      </c>
      <c r="Y156" s="39">
        <f t="shared" si="34"/>
        <v>-3.5720000000000196E-3</v>
      </c>
      <c r="Z156" s="39" t="str">
        <f t="shared" si="35"/>
        <v/>
      </c>
      <c r="AA156" s="39" t="str">
        <f t="shared" si="36"/>
        <v/>
      </c>
      <c r="AB156" s="39" t="str">
        <f t="shared" si="37"/>
        <v/>
      </c>
      <c r="AC156" s="37">
        <v>43091</v>
      </c>
      <c r="AD156" s="35">
        <f t="shared" si="14"/>
        <v>-1.5760261300564182E-2</v>
      </c>
      <c r="AE156" s="40">
        <v>0.997027</v>
      </c>
      <c r="AF156" s="37">
        <v>58467894311</v>
      </c>
      <c r="AG156" s="35">
        <f t="shared" si="15"/>
        <v>-2.9730000000000034E-3</v>
      </c>
      <c r="AH156" s="38" t="str">
        <f t="shared" si="16"/>
        <v/>
      </c>
      <c r="AI156" s="38">
        <f t="shared" si="17"/>
        <v>-2.9730000000000034E-3</v>
      </c>
      <c r="AJ156" s="35">
        <f t="shared" si="18"/>
        <v>-2.9730000000000034E-3</v>
      </c>
      <c r="AK156" s="41" t="str">
        <f t="shared" si="19"/>
        <v/>
      </c>
      <c r="AL156" s="41" t="str">
        <f t="shared" si="20"/>
        <v/>
      </c>
      <c r="AM156" s="41" t="str">
        <f t="shared" si="21"/>
        <v/>
      </c>
    </row>
    <row r="157" spans="1:39" x14ac:dyDescent="0.2">
      <c r="A157" s="33">
        <v>44334</v>
      </c>
      <c r="B157" s="34">
        <v>14.89</v>
      </c>
      <c r="C157" s="35">
        <f t="shared" si="0"/>
        <v>-8.594229588704716E-2</v>
      </c>
      <c r="D157" s="35">
        <f t="array" ref="D157">PRODUCT(1+C157:C163)-1</f>
        <v>-6.704260651629057E-2</v>
      </c>
      <c r="E157" s="35">
        <f t="array" ref="E157">PRODUCT(1+C157:C186)-1</f>
        <v>-2.1038790269559349E-2</v>
      </c>
      <c r="F157" s="35">
        <f t="array" ref="F157">PRODUCT(1+C157:C246)-1</f>
        <v>1.2872503840245768</v>
      </c>
      <c r="G157" s="36">
        <f t="shared" si="30"/>
        <v>0.86868830260874141</v>
      </c>
      <c r="H157" s="36">
        <f t="shared" si="31"/>
        <v>0.44836858277986708</v>
      </c>
      <c r="I157" s="36">
        <f t="shared" si="32"/>
        <v>0.38660978818784397</v>
      </c>
      <c r="J157" s="37">
        <v>382534912</v>
      </c>
      <c r="K157" s="37">
        <v>124987000</v>
      </c>
      <c r="L157" s="37">
        <v>-526800</v>
      </c>
      <c r="M157" s="37">
        <v>101518784</v>
      </c>
      <c r="N157" s="38"/>
      <c r="O157" s="38"/>
      <c r="P157" s="38"/>
      <c r="Q157" s="37">
        <f t="shared" si="33"/>
        <v>1894444.5872578067</v>
      </c>
      <c r="R157" s="38">
        <v>0.99752300000000005</v>
      </c>
      <c r="S157" s="35">
        <f t="shared" si="5"/>
        <v>-2.4769999999999515E-3</v>
      </c>
      <c r="T157" s="37">
        <v>2100838021</v>
      </c>
      <c r="U157" s="37">
        <f t="shared" si="6"/>
        <v>2106054718.537818</v>
      </c>
      <c r="V157" s="37">
        <f t="shared" si="7"/>
        <v>28208279.904268742</v>
      </c>
      <c r="W157" s="38" t="str">
        <f t="shared" si="8"/>
        <v/>
      </c>
      <c r="X157" s="38">
        <f t="shared" si="9"/>
        <v>-2.4769999999999515E-3</v>
      </c>
      <c r="Y157" s="39">
        <f t="shared" si="34"/>
        <v>-2.4769999999999515E-3</v>
      </c>
      <c r="Z157" s="39">
        <f t="shared" si="35"/>
        <v>-2.4769999999999515E-3</v>
      </c>
      <c r="AA157" s="39" t="str">
        <f t="shared" si="36"/>
        <v/>
      </c>
      <c r="AB157" s="39" t="str">
        <f t="shared" si="37"/>
        <v/>
      </c>
      <c r="AC157" s="37">
        <v>43781</v>
      </c>
      <c r="AD157" s="35">
        <f t="shared" si="14"/>
        <v>-6.0191048620800713E-2</v>
      </c>
      <c r="AE157" s="40">
        <v>1.005935</v>
      </c>
      <c r="AF157" s="37">
        <v>58182230212</v>
      </c>
      <c r="AG157" s="35">
        <f t="shared" si="15"/>
        <v>5.9350000000000236E-3</v>
      </c>
      <c r="AH157" s="38">
        <f t="shared" si="16"/>
        <v>5.9350000000000236E-3</v>
      </c>
      <c r="AI157" s="38" t="str">
        <f t="shared" si="17"/>
        <v/>
      </c>
      <c r="AJ157" s="35">
        <f t="shared" si="18"/>
        <v>5.9350000000000236E-3</v>
      </c>
      <c r="AK157" s="43">
        <f t="shared" si="19"/>
        <v>5.9350000000000236E-3</v>
      </c>
      <c r="AL157" s="41" t="str">
        <f t="shared" si="20"/>
        <v/>
      </c>
      <c r="AM157" s="41" t="str">
        <f t="shared" si="21"/>
        <v/>
      </c>
    </row>
    <row r="158" spans="1:39" x14ac:dyDescent="0.2">
      <c r="A158" s="33">
        <v>44333</v>
      </c>
      <c r="B158" s="34">
        <v>16.29</v>
      </c>
      <c r="C158" s="35">
        <f t="shared" si="0"/>
        <v>7.4538258575197913E-2</v>
      </c>
      <c r="D158" s="35">
        <f t="array" ref="D158">PRODUCT(1+C158:C164)-1</f>
        <v>-4.1764705882352926E-2</v>
      </c>
      <c r="E158" s="35">
        <f t="array" ref="E158">PRODUCT(1+C158:C187)-1</f>
        <v>3.0360531309298056E-2</v>
      </c>
      <c r="F158" s="35">
        <f t="array" ref="F158">PRODUCT(1+C158:C247)-1</f>
        <v>1.9999999999999991</v>
      </c>
      <c r="G158" s="36">
        <f t="shared" si="30"/>
        <v>0.85066805969288928</v>
      </c>
      <c r="H158" s="36">
        <f t="shared" si="31"/>
        <v>0.41701520549814053</v>
      </c>
      <c r="I158" s="36">
        <f t="shared" si="32"/>
        <v>0.37988820924961092</v>
      </c>
      <c r="J158" s="37">
        <v>383061696</v>
      </c>
      <c r="K158" s="37">
        <v>125215000</v>
      </c>
      <c r="L158" s="37">
        <v>-367972</v>
      </c>
      <c r="M158" s="37">
        <v>100991984</v>
      </c>
      <c r="N158" s="38"/>
      <c r="O158" s="38"/>
      <c r="P158" s="38"/>
      <c r="Q158" s="37">
        <f t="shared" si="33"/>
        <v>317765.18285984348</v>
      </c>
      <c r="R158" s="38">
        <v>1.0069589999999999</v>
      </c>
      <c r="S158" s="35">
        <f t="shared" si="5"/>
        <v>6.9589999999999375E-3</v>
      </c>
      <c r="T158" s="37">
        <v>2092306172</v>
      </c>
      <c r="U158" s="37">
        <f t="shared" si="6"/>
        <v>2077846438.6335492</v>
      </c>
      <c r="V158" s="37">
        <f t="shared" si="7"/>
        <v>5176394.82878685</v>
      </c>
      <c r="W158" s="38">
        <f t="shared" si="8"/>
        <v>6.9589999999999375E-3</v>
      </c>
      <c r="X158" s="38" t="str">
        <f t="shared" si="9"/>
        <v/>
      </c>
      <c r="Y158" s="39">
        <f t="shared" si="34"/>
        <v>6.9589999999999375E-3</v>
      </c>
      <c r="Z158" s="39" t="str">
        <f t="shared" si="35"/>
        <v/>
      </c>
      <c r="AA158" s="39" t="str">
        <f t="shared" si="36"/>
        <v/>
      </c>
      <c r="AB158" s="39" t="str">
        <f t="shared" si="37"/>
        <v/>
      </c>
      <c r="AC158" s="37">
        <v>46585</v>
      </c>
      <c r="AD158" s="35">
        <f t="shared" si="14"/>
        <v>-4.1897351488852097E-3</v>
      </c>
      <c r="AE158" s="40">
        <v>0.99764699999999995</v>
      </c>
      <c r="AF158" s="37">
        <v>58284037564</v>
      </c>
      <c r="AG158" s="35">
        <f t="shared" si="15"/>
        <v>-2.3530000000000495E-3</v>
      </c>
      <c r="AH158" s="38" t="str">
        <f t="shared" si="16"/>
        <v/>
      </c>
      <c r="AI158" s="38">
        <f t="shared" si="17"/>
        <v>-2.3530000000000495E-3</v>
      </c>
      <c r="AJ158" s="35">
        <f t="shared" si="18"/>
        <v>-2.3530000000000495E-3</v>
      </c>
      <c r="AK158" s="41" t="str">
        <f t="shared" si="19"/>
        <v/>
      </c>
      <c r="AL158" s="41" t="str">
        <f t="shared" si="20"/>
        <v/>
      </c>
      <c r="AM158" s="41" t="str">
        <f t="shared" si="21"/>
        <v/>
      </c>
    </row>
    <row r="159" spans="1:39" x14ac:dyDescent="0.2">
      <c r="A159" s="33">
        <v>44332</v>
      </c>
      <c r="B159" s="34">
        <v>15.16</v>
      </c>
      <c r="C159" s="35">
        <f t="shared" si="0"/>
        <v>-7.7297626293365784E-2</v>
      </c>
      <c r="D159" s="35">
        <f t="array" ref="D159">PRODUCT(1+C159:C165)-1</f>
        <v>-0.10718492343934027</v>
      </c>
      <c r="E159" s="35">
        <f t="array" ref="E159">PRODUCT(1+C159:C188)-1</f>
        <v>-9.8692033293698356E-2</v>
      </c>
      <c r="F159" s="35">
        <f t="array" ref="F159">PRODUCT(1+C159:C248)-1</f>
        <v>1.673721340388008</v>
      </c>
      <c r="G159" s="36">
        <f t="shared" si="30"/>
        <v>0.8659611700363411</v>
      </c>
      <c r="H159" s="36">
        <f t="shared" si="31"/>
        <v>0.43072364502577187</v>
      </c>
      <c r="I159" s="36">
        <f t="shared" si="32"/>
        <v>0.38349782752568284</v>
      </c>
      <c r="J159" s="37">
        <v>383429664</v>
      </c>
      <c r="K159" s="37">
        <v>125676000</v>
      </c>
      <c r="L159" s="37">
        <v>-81079</v>
      </c>
      <c r="M159" s="37">
        <v>100624008</v>
      </c>
      <c r="N159" s="38"/>
      <c r="O159" s="38"/>
      <c r="P159" s="38"/>
      <c r="Q159" s="37">
        <f t="shared" si="33"/>
        <v>-1498875.6150094217</v>
      </c>
      <c r="R159" s="38">
        <v>0.99966299999999997</v>
      </c>
      <c r="S159" s="35">
        <f t="shared" si="5"/>
        <v>-3.3700000000003172E-4</v>
      </c>
      <c r="T159" s="37">
        <v>2071971554</v>
      </c>
      <c r="U159" s="37">
        <f t="shared" si="6"/>
        <v>2072670043.8047624</v>
      </c>
      <c r="V159" s="37">
        <f t="shared" si="7"/>
        <v>-22722954.323542833</v>
      </c>
      <c r="W159" s="38" t="str">
        <f t="shared" si="8"/>
        <v/>
      </c>
      <c r="X159" s="38">
        <f t="shared" si="9"/>
        <v>-3.3700000000003172E-4</v>
      </c>
      <c r="Y159" s="39">
        <f t="shared" si="34"/>
        <v>-3.3700000000003172E-4</v>
      </c>
      <c r="Z159" s="39">
        <f t="shared" si="35"/>
        <v>-3.3700000000003172E-4</v>
      </c>
      <c r="AA159" s="39" t="str">
        <f t="shared" si="36"/>
        <v/>
      </c>
      <c r="AB159" s="39" t="str">
        <f t="shared" si="37"/>
        <v/>
      </c>
      <c r="AC159" s="37">
        <v>46781</v>
      </c>
      <c r="AD159" s="35">
        <f t="shared" si="14"/>
        <v>-6.2749183579428158E-2</v>
      </c>
      <c r="AE159" s="40">
        <v>0.99513399999999996</v>
      </c>
      <c r="AF159" s="37">
        <v>58391640940</v>
      </c>
      <c r="AG159" s="35">
        <f t="shared" si="15"/>
        <v>-4.866000000000037E-3</v>
      </c>
      <c r="AH159" s="38" t="str">
        <f t="shared" si="16"/>
        <v/>
      </c>
      <c r="AI159" s="38">
        <f t="shared" si="17"/>
        <v>-4.866000000000037E-3</v>
      </c>
      <c r="AJ159" s="35">
        <f t="shared" si="18"/>
        <v>-4.866000000000037E-3</v>
      </c>
      <c r="AK159" s="43">
        <f t="shared" si="19"/>
        <v>-4.866000000000037E-3</v>
      </c>
      <c r="AL159" s="41" t="str">
        <f t="shared" si="20"/>
        <v/>
      </c>
      <c r="AM159" s="41" t="str">
        <f t="shared" si="21"/>
        <v/>
      </c>
    </row>
    <row r="160" spans="1:39" x14ac:dyDescent="0.2">
      <c r="A160" s="33">
        <v>44331</v>
      </c>
      <c r="B160" s="34">
        <v>16.43</v>
      </c>
      <c r="C160" s="35">
        <f t="shared" si="0"/>
        <v>3.5939470365699888E-2</v>
      </c>
      <c r="D160" s="35">
        <f t="array" ref="D160">PRODUCT(1+C160:C166)-1</f>
        <v>-1.2620192307692069E-2</v>
      </c>
      <c r="E160" s="35">
        <f t="array" ref="E160">PRODUCT(1+C160:C189)-1</f>
        <v>7.8791858174655394E-2</v>
      </c>
      <c r="F160" s="35">
        <f t="array" ref="F160">PRODUCT(1+C160:C249)-1</f>
        <v>1.9391771019678017</v>
      </c>
      <c r="G160" s="36">
        <f t="shared" si="30"/>
        <v>0.84593168661028939</v>
      </c>
      <c r="H160" s="36">
        <f t="shared" si="31"/>
        <v>0.39100936048676727</v>
      </c>
      <c r="I160" s="36">
        <f t="shared" si="32"/>
        <v>0.37009556774522295</v>
      </c>
      <c r="J160" s="37">
        <v>383510752</v>
      </c>
      <c r="K160" s="37">
        <v>125588000</v>
      </c>
      <c r="L160" s="37">
        <v>-57622</v>
      </c>
      <c r="M160" s="37">
        <v>100542928</v>
      </c>
      <c r="N160" s="38"/>
      <c r="O160" s="38"/>
      <c r="P160" s="38"/>
      <c r="Q160" s="37">
        <f t="shared" si="33"/>
        <v>883086.07801754016</v>
      </c>
      <c r="R160" s="38">
        <v>1.003903</v>
      </c>
      <c r="S160" s="35">
        <f t="shared" si="5"/>
        <v>3.9029999999999898E-3</v>
      </c>
      <c r="T160" s="37">
        <v>2103571317</v>
      </c>
      <c r="U160" s="37">
        <f t="shared" si="6"/>
        <v>2095392998.1283052</v>
      </c>
      <c r="V160" s="37">
        <f t="shared" si="7"/>
        <v>14509104.261828184</v>
      </c>
      <c r="W160" s="38">
        <f t="shared" si="8"/>
        <v>3.9029999999999898E-3</v>
      </c>
      <c r="X160" s="38" t="str">
        <f t="shared" si="9"/>
        <v/>
      </c>
      <c r="Y160" s="39">
        <f t="shared" si="34"/>
        <v>3.9029999999999898E-3</v>
      </c>
      <c r="Z160" s="39" t="str">
        <f t="shared" si="35"/>
        <v/>
      </c>
      <c r="AA160" s="39" t="str">
        <f t="shared" si="36"/>
        <v/>
      </c>
      <c r="AB160" s="39" t="str">
        <f t="shared" si="37"/>
        <v/>
      </c>
      <c r="AC160" s="37">
        <v>49913</v>
      </c>
      <c r="AD160" s="35">
        <f t="shared" si="14"/>
        <v>-1.2006483501090237E-3</v>
      </c>
      <c r="AE160" s="40">
        <v>0.99863100000000005</v>
      </c>
      <c r="AF160" s="37">
        <v>58715150844</v>
      </c>
      <c r="AG160" s="35">
        <f t="shared" si="15"/>
        <v>-1.3689999999999536E-3</v>
      </c>
      <c r="AH160" s="38" t="str">
        <f t="shared" si="16"/>
        <v/>
      </c>
      <c r="AI160" s="38">
        <f t="shared" si="17"/>
        <v>-1.3689999999999536E-3</v>
      </c>
      <c r="AJ160" s="35">
        <f t="shared" si="18"/>
        <v>-1.3689999999999536E-3</v>
      </c>
      <c r="AK160" s="41" t="str">
        <f t="shared" si="19"/>
        <v/>
      </c>
      <c r="AL160" s="41" t="str">
        <f t="shared" si="20"/>
        <v/>
      </c>
      <c r="AM160" s="41" t="str">
        <f t="shared" si="21"/>
        <v/>
      </c>
    </row>
    <row r="161" spans="1:39" x14ac:dyDescent="0.2">
      <c r="A161" s="33">
        <v>44330</v>
      </c>
      <c r="B161" s="34">
        <v>15.86</v>
      </c>
      <c r="C161" s="35">
        <f t="shared" si="0"/>
        <v>7.0175438596491224E-2</v>
      </c>
      <c r="D161" s="35">
        <f t="array" ref="D161">PRODUCT(1+C161:C167)-1</f>
        <v>-5.3134328358208749E-2</v>
      </c>
      <c r="E161" s="35">
        <f t="array" ref="E161">PRODUCT(1+C161:C190)-1</f>
        <v>1.3418530351437807E-2</v>
      </c>
      <c r="F161" s="35">
        <f t="array" ref="F161">PRODUCT(1+C161:C250)-1</f>
        <v>1.7775831873905443</v>
      </c>
      <c r="G161" s="36">
        <f t="shared" si="30"/>
        <v>0.81520057077133767</v>
      </c>
      <c r="H161" s="36">
        <f t="shared" si="31"/>
        <v>0.39097362365255295</v>
      </c>
      <c r="I161" s="36">
        <f t="shared" si="32"/>
        <v>0.37125304421288113</v>
      </c>
      <c r="J161" s="37">
        <v>383568384</v>
      </c>
      <c r="K161" s="37">
        <v>126014000</v>
      </c>
      <c r="L161" s="37">
        <v>-154391</v>
      </c>
      <c r="M161" s="37">
        <v>100485304</v>
      </c>
      <c r="N161" s="38"/>
      <c r="O161" s="38"/>
      <c r="P161" s="38"/>
      <c r="Q161" s="37">
        <f t="shared" si="33"/>
        <v>-3480170.3617507694</v>
      </c>
      <c r="R161" s="38">
        <v>1.006958</v>
      </c>
      <c r="S161" s="35">
        <f t="shared" si="5"/>
        <v>6.9580000000000197E-3</v>
      </c>
      <c r="T161" s="37">
        <v>2095362684</v>
      </c>
      <c r="U161" s="37">
        <f t="shared" si="6"/>
        <v>2080883893.866477</v>
      </c>
      <c r="V161" s="37">
        <f t="shared" si="7"/>
        <v>-55195501.937367201</v>
      </c>
      <c r="W161" s="38">
        <f t="shared" si="8"/>
        <v>6.9580000000000197E-3</v>
      </c>
      <c r="X161" s="38" t="str">
        <f t="shared" si="9"/>
        <v/>
      </c>
      <c r="Y161" s="39">
        <f t="shared" si="34"/>
        <v>6.9580000000000197E-3</v>
      </c>
      <c r="Z161" s="39" t="str">
        <f t="shared" si="35"/>
        <v/>
      </c>
      <c r="AA161" s="39" t="str">
        <f t="shared" si="36"/>
        <v/>
      </c>
      <c r="AB161" s="39" t="str">
        <f t="shared" si="37"/>
        <v/>
      </c>
      <c r="AC161" s="37">
        <v>49973</v>
      </c>
      <c r="AD161" s="35">
        <f t="shared" si="14"/>
        <v>-6.3993600639933312E-4</v>
      </c>
      <c r="AE161" s="40">
        <v>0.99298299999999995</v>
      </c>
      <c r="AF161" s="37">
        <v>58377161527</v>
      </c>
      <c r="AG161" s="35">
        <f t="shared" si="15"/>
        <v>-7.017000000000051E-3</v>
      </c>
      <c r="AH161" s="38" t="str">
        <f t="shared" si="16"/>
        <v/>
      </c>
      <c r="AI161" s="38">
        <f t="shared" si="17"/>
        <v>-7.017000000000051E-3</v>
      </c>
      <c r="AJ161" s="35">
        <f t="shared" si="18"/>
        <v>-7.017000000000051E-3</v>
      </c>
      <c r="AK161" s="41" t="str">
        <f t="shared" si="19"/>
        <v/>
      </c>
      <c r="AL161" s="41" t="str">
        <f t="shared" si="20"/>
        <v/>
      </c>
      <c r="AM161" s="41" t="str">
        <f t="shared" si="21"/>
        <v/>
      </c>
    </row>
    <row r="162" spans="1:39" x14ac:dyDescent="0.2">
      <c r="A162" s="33">
        <v>44329</v>
      </c>
      <c r="B162" s="34">
        <v>14.82</v>
      </c>
      <c r="C162" s="35">
        <f t="shared" si="0"/>
        <v>-9.2467850581751221E-2</v>
      </c>
      <c r="D162" s="35">
        <f t="array" ref="D162">PRODUCT(1+C162:C168)-1</f>
        <v>-0.12977099236641199</v>
      </c>
      <c r="E162" s="35">
        <f t="array" ref="E162">PRODUCT(1+C162:C191)-1</f>
        <v>1.1604095563140238E-2</v>
      </c>
      <c r="F162" s="35">
        <f t="array" ref="F162">PRODUCT(1+C162:C251)-1</f>
        <v>1.6847826086956519</v>
      </c>
      <c r="G162" s="36">
        <f t="shared" si="30"/>
        <v>0.94047561847142891</v>
      </c>
      <c r="H162" s="36">
        <f t="shared" si="31"/>
        <v>0.43113712830310674</v>
      </c>
      <c r="I162" s="36">
        <f t="shared" si="32"/>
        <v>0.37166959946410227</v>
      </c>
      <c r="J162" s="37">
        <v>383722784</v>
      </c>
      <c r="K162" s="37">
        <v>126089000</v>
      </c>
      <c r="L162" s="37">
        <v>-434720</v>
      </c>
      <c r="M162" s="37">
        <v>100330912</v>
      </c>
      <c r="N162" s="38"/>
      <c r="O162" s="38"/>
      <c r="P162" s="38"/>
      <c r="Q162" s="37">
        <f t="shared" si="33"/>
        <v>5107474.2274107235</v>
      </c>
      <c r="R162" s="38">
        <v>0.986236</v>
      </c>
      <c r="S162" s="35">
        <f t="shared" si="5"/>
        <v>-1.3763999999999998E-2</v>
      </c>
      <c r="T162" s="37">
        <v>2106678399</v>
      </c>
      <c r="U162" s="37">
        <f t="shared" si="6"/>
        <v>2136079395.8038442</v>
      </c>
      <c r="V162" s="37">
        <f t="shared" si="7"/>
        <v>75692768.050226927</v>
      </c>
      <c r="W162" s="38" t="str">
        <f t="shared" si="8"/>
        <v/>
      </c>
      <c r="X162" s="38">
        <f t="shared" si="9"/>
        <v>-1.3763999999999998E-2</v>
      </c>
      <c r="Y162" s="39">
        <f t="shared" si="34"/>
        <v>-1.3763999999999998E-2</v>
      </c>
      <c r="Z162" s="39">
        <f t="shared" si="35"/>
        <v>-1.3763999999999998E-2</v>
      </c>
      <c r="AA162" s="39">
        <f t="shared" si="36"/>
        <v>-1.3763999999999998E-2</v>
      </c>
      <c r="AB162" s="39">
        <f t="shared" si="37"/>
        <v>-1.3763999999999998E-2</v>
      </c>
      <c r="AC162" s="37">
        <v>50005</v>
      </c>
      <c r="AD162" s="35">
        <f t="shared" si="14"/>
        <v>-0.12162518224455021</v>
      </c>
      <c r="AE162" s="40">
        <v>1.0031920000000001</v>
      </c>
      <c r="AF162" s="37">
        <v>58027326445</v>
      </c>
      <c r="AG162" s="35">
        <f t="shared" si="15"/>
        <v>3.1920000000000837E-3</v>
      </c>
      <c r="AH162" s="38">
        <f t="shared" si="16"/>
        <v>3.1920000000000837E-3</v>
      </c>
      <c r="AI162" s="38" t="str">
        <f t="shared" si="17"/>
        <v/>
      </c>
      <c r="AJ162" s="35">
        <f t="shared" si="18"/>
        <v>3.1920000000000837E-3</v>
      </c>
      <c r="AK162" s="43">
        <f t="shared" si="19"/>
        <v>3.1920000000000837E-3</v>
      </c>
      <c r="AL162" s="43">
        <f t="shared" si="20"/>
        <v>3.1920000000000837E-3</v>
      </c>
      <c r="AM162" s="43">
        <f t="shared" si="21"/>
        <v>3.1920000000000837E-3</v>
      </c>
    </row>
    <row r="163" spans="1:39" x14ac:dyDescent="0.2">
      <c r="A163" s="33">
        <v>44328</v>
      </c>
      <c r="B163" s="34">
        <v>16.329999999999998</v>
      </c>
      <c r="C163" s="35">
        <f t="shared" si="0"/>
        <v>2.3182957393483639E-2</v>
      </c>
      <c r="D163" s="35">
        <f t="array" ref="D163">PRODUCT(1+C163:C169)-1</f>
        <v>5.5418719211823841E-3</v>
      </c>
      <c r="E163" s="35">
        <f t="array" ref="E163">PRODUCT(1+C163:C192)-1</f>
        <v>8.002645502645489E-2</v>
      </c>
      <c r="F163" s="35">
        <f t="array" ref="F163">PRODUCT(1+C163:C252)-1</f>
        <v>1.6770491803278671</v>
      </c>
      <c r="G163" s="36">
        <f t="shared" si="30"/>
        <v>0.91832305642363177</v>
      </c>
      <c r="H163" s="36">
        <f t="shared" si="31"/>
        <v>0.3335147179816691</v>
      </c>
      <c r="I163" s="36">
        <f t="shared" si="32"/>
        <v>0.31580636675596013</v>
      </c>
      <c r="J163" s="37">
        <v>384157504</v>
      </c>
      <c r="K163" s="37">
        <v>126142000</v>
      </c>
      <c r="L163" s="37">
        <v>-764706</v>
      </c>
      <c r="M163" s="37">
        <v>99896192</v>
      </c>
      <c r="N163" s="38"/>
      <c r="O163" s="38"/>
      <c r="P163" s="38"/>
      <c r="Q163" s="37">
        <f t="shared" si="33"/>
        <v>72337.486553776151</v>
      </c>
      <c r="R163" s="38">
        <v>1.0046330000000001</v>
      </c>
      <c r="S163" s="35">
        <f t="shared" si="5"/>
        <v>4.6330000000001093E-3</v>
      </c>
      <c r="T163" s="37">
        <v>2069932399</v>
      </c>
      <c r="U163" s="37">
        <f t="shared" si="6"/>
        <v>2060386627.7536173</v>
      </c>
      <c r="V163" s="37">
        <f t="shared" si="7"/>
        <v>1181271.1554231644</v>
      </c>
      <c r="W163" s="38">
        <f t="shared" si="8"/>
        <v>4.6330000000001093E-3</v>
      </c>
      <c r="X163" s="38" t="str">
        <f t="shared" si="9"/>
        <v/>
      </c>
      <c r="Y163" s="39" t="str">
        <f t="shared" si="34"/>
        <v/>
      </c>
      <c r="Z163" s="39" t="str">
        <f t="shared" si="35"/>
        <v/>
      </c>
      <c r="AA163" s="39" t="str">
        <f t="shared" si="36"/>
        <v/>
      </c>
      <c r="AB163" s="39" t="str">
        <f t="shared" si="37"/>
        <v/>
      </c>
      <c r="AC163" s="37">
        <v>56929</v>
      </c>
      <c r="AD163" s="35">
        <f t="shared" si="14"/>
        <v>1.8371435726807661E-2</v>
      </c>
      <c r="AE163" s="40">
        <v>1.000726</v>
      </c>
      <c r="AF163" s="37">
        <v>57935084385</v>
      </c>
      <c r="AG163" s="35">
        <f t="shared" si="15"/>
        <v>7.2600000000000442E-4</v>
      </c>
      <c r="AH163" s="38">
        <f t="shared" si="16"/>
        <v>7.2600000000000442E-4</v>
      </c>
      <c r="AI163" s="38" t="str">
        <f t="shared" si="17"/>
        <v/>
      </c>
      <c r="AJ163" s="42" t="str">
        <f t="shared" si="18"/>
        <v/>
      </c>
      <c r="AK163" s="41" t="str">
        <f t="shared" si="19"/>
        <v/>
      </c>
      <c r="AL163" s="41" t="str">
        <f t="shared" si="20"/>
        <v/>
      </c>
      <c r="AM163" s="41" t="str">
        <f t="shared" si="21"/>
        <v/>
      </c>
    </row>
    <row r="164" spans="1:39" x14ac:dyDescent="0.2">
      <c r="A164" s="33">
        <v>44327</v>
      </c>
      <c r="B164" s="34">
        <v>15.96</v>
      </c>
      <c r="C164" s="35">
        <f t="shared" si="0"/>
        <v>-6.1176470588235277E-2</v>
      </c>
      <c r="D164" s="35">
        <f t="array" ref="D164">PRODUCT(1+C164:C170)-1</f>
        <v>-7.2093023255813904E-2</v>
      </c>
      <c r="E164" s="35">
        <f t="array" ref="E164">PRODUCT(1+C164:C193)-1</f>
        <v>3.1007751937984995E-2</v>
      </c>
      <c r="F164" s="35">
        <f t="array" ref="F164">PRODUCT(1+C164:C253)-1</f>
        <v>1.4478527607361982</v>
      </c>
      <c r="G164" s="36">
        <f t="shared" si="30"/>
        <v>0.94595313098611156</v>
      </c>
      <c r="H164" s="36">
        <f t="shared" si="31"/>
        <v>0.32741279854232896</v>
      </c>
      <c r="I164" s="36">
        <f t="shared" si="32"/>
        <v>0.32306327436408688</v>
      </c>
      <c r="J164" s="37">
        <v>384922208</v>
      </c>
      <c r="K164" s="37">
        <v>127145000</v>
      </c>
      <c r="L164" s="37">
        <v>-736741</v>
      </c>
      <c r="M164" s="37">
        <v>99131488</v>
      </c>
      <c r="N164" s="38"/>
      <c r="O164" s="38"/>
      <c r="P164" s="38"/>
      <c r="Q164" s="37">
        <f t="shared" si="33"/>
        <v>393176.98671199323</v>
      </c>
      <c r="R164" s="38">
        <v>0.99996300000000005</v>
      </c>
      <c r="S164" s="35">
        <f t="shared" si="5"/>
        <v>-3.6999999999953737E-5</v>
      </c>
      <c r="T164" s="37">
        <v>2059129166</v>
      </c>
      <c r="U164" s="37">
        <f t="shared" si="6"/>
        <v>2059205356.5981941</v>
      </c>
      <c r="V164" s="37">
        <f t="shared" si="7"/>
        <v>6275104.7079234123</v>
      </c>
      <c r="W164" s="38" t="str">
        <f t="shared" si="8"/>
        <v/>
      </c>
      <c r="X164" s="38">
        <f t="shared" si="9"/>
        <v>-3.6999999999953737E-5</v>
      </c>
      <c r="Y164" s="39">
        <f t="shared" si="34"/>
        <v>-3.6999999999953737E-5</v>
      </c>
      <c r="Z164" s="39" t="str">
        <f t="shared" si="35"/>
        <v/>
      </c>
      <c r="AA164" s="39" t="str">
        <f t="shared" si="36"/>
        <v/>
      </c>
      <c r="AB164" s="39" t="str">
        <f t="shared" si="37"/>
        <v/>
      </c>
      <c r="AC164" s="37">
        <v>55902</v>
      </c>
      <c r="AD164" s="35">
        <f t="shared" si="14"/>
        <v>-3.9715532346170979E-2</v>
      </c>
      <c r="AE164" s="40">
        <v>1.0071870000000001</v>
      </c>
      <c r="AF164" s="37">
        <v>57651461404</v>
      </c>
      <c r="AG164" s="35">
        <f t="shared" si="15"/>
        <v>7.1870000000000545E-3</v>
      </c>
      <c r="AH164" s="38">
        <f t="shared" si="16"/>
        <v>7.1870000000000545E-3</v>
      </c>
      <c r="AI164" s="38" t="str">
        <f t="shared" si="17"/>
        <v/>
      </c>
      <c r="AJ164" s="35">
        <f t="shared" si="18"/>
        <v>7.1870000000000545E-3</v>
      </c>
      <c r="AK164" s="41" t="str">
        <f t="shared" si="19"/>
        <v/>
      </c>
      <c r="AL164" s="41" t="str">
        <f t="shared" si="20"/>
        <v/>
      </c>
      <c r="AM164" s="41" t="str">
        <f t="shared" si="21"/>
        <v/>
      </c>
    </row>
    <row r="165" spans="1:39" x14ac:dyDescent="0.2">
      <c r="A165" s="33">
        <v>44326</v>
      </c>
      <c r="B165" s="34">
        <v>17</v>
      </c>
      <c r="C165" s="35">
        <f t="shared" si="0"/>
        <v>1.1778563015312216E-3</v>
      </c>
      <c r="D165" s="35">
        <f t="array" ref="D165">PRODUCT(1+C165:C171)-1</f>
        <v>-9.9009900990099098E-3</v>
      </c>
      <c r="E165" s="35">
        <f t="array" ref="E165">PRODUCT(1+C165:C194)-1</f>
        <v>8.5568326947637496E-2</v>
      </c>
      <c r="F165" s="35">
        <f t="array" ref="F165">PRODUCT(1+C165:C254)-1</f>
        <v>1.9513888888888893</v>
      </c>
      <c r="G165" s="36">
        <f t="shared" si="30"/>
        <v>0.9675991912227454</v>
      </c>
      <c r="H165" s="36">
        <f t="shared" si="31"/>
        <v>0.28729832454817589</v>
      </c>
      <c r="I165" s="36">
        <f t="shared" si="32"/>
        <v>0.31298161715989603</v>
      </c>
      <c r="J165" s="37">
        <v>385658944</v>
      </c>
      <c r="K165" s="37">
        <v>128573000</v>
      </c>
      <c r="L165" s="37">
        <v>-409893</v>
      </c>
      <c r="M165" s="37">
        <v>98394744</v>
      </c>
      <c r="N165" s="38"/>
      <c r="O165" s="38"/>
      <c r="P165" s="38"/>
      <c r="Q165" s="37">
        <f t="shared" si="33"/>
        <v>479723.67271925422</v>
      </c>
      <c r="R165" s="38">
        <v>1.005676</v>
      </c>
      <c r="S165" s="35">
        <f t="shared" si="5"/>
        <v>5.6760000000000144E-3</v>
      </c>
      <c r="T165" s="37">
        <v>2064582684</v>
      </c>
      <c r="U165" s="37">
        <f t="shared" si="6"/>
        <v>2052930251.8902707</v>
      </c>
      <c r="V165" s="37">
        <f t="shared" si="7"/>
        <v>8155302.4362273216</v>
      </c>
      <c r="W165" s="38">
        <f t="shared" si="8"/>
        <v>5.6760000000000144E-3</v>
      </c>
      <c r="X165" s="38" t="str">
        <f t="shared" si="9"/>
        <v/>
      </c>
      <c r="Y165" s="39">
        <f t="shared" si="34"/>
        <v>5.6760000000000144E-3</v>
      </c>
      <c r="Z165" s="39" t="str">
        <f t="shared" si="35"/>
        <v/>
      </c>
      <c r="AA165" s="39" t="str">
        <f t="shared" si="36"/>
        <v/>
      </c>
      <c r="AB165" s="39" t="str">
        <f t="shared" si="37"/>
        <v/>
      </c>
      <c r="AC165" s="37">
        <v>58214</v>
      </c>
      <c r="AD165" s="35">
        <f t="shared" si="14"/>
        <v>-9.4943170217109962E-3</v>
      </c>
      <c r="AE165" s="40">
        <v>1.0010460000000001</v>
      </c>
      <c r="AF165" s="37">
        <v>56741107699</v>
      </c>
      <c r="AG165" s="35">
        <f t="shared" si="15"/>
        <v>1.0460000000001024E-3</v>
      </c>
      <c r="AH165" s="38">
        <f t="shared" si="16"/>
        <v>1.0460000000001024E-3</v>
      </c>
      <c r="AI165" s="38" t="str">
        <f t="shared" si="17"/>
        <v/>
      </c>
      <c r="AJ165" s="35">
        <f t="shared" si="18"/>
        <v>1.0460000000001024E-3</v>
      </c>
      <c r="AK165" s="41" t="str">
        <f t="shared" si="19"/>
        <v/>
      </c>
      <c r="AL165" s="41" t="str">
        <f t="shared" si="20"/>
        <v/>
      </c>
      <c r="AM165" s="41" t="str">
        <f t="shared" si="21"/>
        <v/>
      </c>
    </row>
    <row r="166" spans="1:39" x14ac:dyDescent="0.2">
      <c r="A166" s="33">
        <v>44325</v>
      </c>
      <c r="B166" s="34">
        <v>16.98</v>
      </c>
      <c r="C166" s="35">
        <f t="shared" si="0"/>
        <v>2.0432692307692291E-2</v>
      </c>
      <c r="D166" s="35">
        <f t="array" ref="D166">PRODUCT(1+C166:C172)-1</f>
        <v>2.8467595396729273E-2</v>
      </c>
      <c r="E166" s="35">
        <f t="array" ref="E166">PRODUCT(1+C166:C195)-1</f>
        <v>7.7411167512690948E-2</v>
      </c>
      <c r="F166" s="35">
        <f t="array" ref="F166">PRODUCT(1+C166:C255)-1</f>
        <v>4.567213114754102</v>
      </c>
      <c r="G166" s="36">
        <f t="shared" si="30"/>
        <v>0.75074231358610788</v>
      </c>
      <c r="H166" s="36">
        <f t="shared" si="31"/>
        <v>0.28690235851764062</v>
      </c>
      <c r="I166" s="36">
        <f t="shared" si="32"/>
        <v>0.52804698882798284</v>
      </c>
      <c r="J166" s="37">
        <v>386068832</v>
      </c>
      <c r="K166" s="37">
        <v>127645000</v>
      </c>
      <c r="L166" s="37">
        <v>-197437</v>
      </c>
      <c r="M166" s="37">
        <v>97984848</v>
      </c>
      <c r="N166" s="38"/>
      <c r="O166" s="38"/>
      <c r="P166" s="38"/>
      <c r="Q166" s="37">
        <f t="shared" si="33"/>
        <v>358304.76777699584</v>
      </c>
      <c r="R166" s="38">
        <v>0.99760700000000002</v>
      </c>
      <c r="S166" s="35">
        <f t="shared" si="5"/>
        <v>-2.3929999999999785E-3</v>
      </c>
      <c r="T166" s="37">
        <v>2039881803</v>
      </c>
      <c r="U166" s="37">
        <f t="shared" si="6"/>
        <v>2044774949.4540434</v>
      </c>
      <c r="V166" s="37">
        <f t="shared" si="7"/>
        <v>6084014.9568533897</v>
      </c>
      <c r="W166" s="38" t="str">
        <f t="shared" si="8"/>
        <v/>
      </c>
      <c r="X166" s="38">
        <f t="shared" si="9"/>
        <v>-2.3929999999999785E-3</v>
      </c>
      <c r="Y166" s="39" t="str">
        <f t="shared" si="34"/>
        <v/>
      </c>
      <c r="Z166" s="39" t="str">
        <f t="shared" si="35"/>
        <v/>
      </c>
      <c r="AA166" s="39" t="str">
        <f t="shared" si="36"/>
        <v/>
      </c>
      <c r="AB166" s="39" t="str">
        <f t="shared" si="37"/>
        <v/>
      </c>
      <c r="AC166" s="37">
        <v>58772</v>
      </c>
      <c r="AD166" s="35">
        <f t="shared" si="14"/>
        <v>2.4580732889369239E-2</v>
      </c>
      <c r="AE166" s="40">
        <v>0.99884399999999995</v>
      </c>
      <c r="AF166" s="37">
        <v>56104046205</v>
      </c>
      <c r="AG166" s="35">
        <f t="shared" si="15"/>
        <v>-1.1560000000000459E-3</v>
      </c>
      <c r="AH166" s="38" t="str">
        <f t="shared" si="16"/>
        <v/>
      </c>
      <c r="AI166" s="38">
        <f t="shared" si="17"/>
        <v>-1.1560000000000459E-3</v>
      </c>
      <c r="AJ166" s="42" t="str">
        <f t="shared" si="18"/>
        <v/>
      </c>
      <c r="AK166" s="41" t="str">
        <f t="shared" si="19"/>
        <v/>
      </c>
      <c r="AL166" s="41" t="str">
        <f t="shared" si="20"/>
        <v/>
      </c>
      <c r="AM166" s="41" t="str">
        <f t="shared" si="21"/>
        <v/>
      </c>
    </row>
    <row r="167" spans="1:39" x14ac:dyDescent="0.2">
      <c r="A167" s="33">
        <v>44324</v>
      </c>
      <c r="B167" s="34">
        <v>16.64</v>
      </c>
      <c r="C167" s="35">
        <f t="shared" si="0"/>
        <v>-6.5671641791044122E-3</v>
      </c>
      <c r="D167" s="35">
        <f t="array" ref="D167">PRODUCT(1+C167:C173)-1</f>
        <v>-2.3980815347721673E-3</v>
      </c>
      <c r="E167" s="35">
        <f t="array" ref="E167">PRODUCT(1+C167:C196)-1</f>
        <v>7.424144609425376E-2</v>
      </c>
      <c r="F167" s="35">
        <f t="array" ref="F167">PRODUCT(1+C167:C256)-1</f>
        <v>5.2089552238805954</v>
      </c>
      <c r="G167" s="36">
        <f t="shared" si="30"/>
        <v>0.73347880227369922</v>
      </c>
      <c r="H167" s="36">
        <f t="shared" si="31"/>
        <v>0.28631520498951851</v>
      </c>
      <c r="I167" s="36">
        <f t="shared" si="32"/>
        <v>0.52212875753557897</v>
      </c>
      <c r="J167" s="37">
        <v>386266272</v>
      </c>
      <c r="K167" s="37">
        <v>127968000</v>
      </c>
      <c r="L167" s="37">
        <v>-504598</v>
      </c>
      <c r="M167" s="37">
        <v>97787408</v>
      </c>
      <c r="N167" s="38"/>
      <c r="O167" s="38"/>
      <c r="P167" s="38"/>
      <c r="Q167" s="37">
        <f t="shared" si="33"/>
        <v>1032733.4291015393</v>
      </c>
      <c r="R167" s="38">
        <v>1.003331</v>
      </c>
      <c r="S167" s="35">
        <f t="shared" si="5"/>
        <v>3.3309999999999729E-3</v>
      </c>
      <c r="T167" s="37">
        <v>2045481814</v>
      </c>
      <c r="U167" s="37">
        <f t="shared" si="6"/>
        <v>2038690934.49719</v>
      </c>
      <c r="V167" s="37">
        <f t="shared" si="7"/>
        <v>17184684.260249615</v>
      </c>
      <c r="W167" s="38">
        <f t="shared" si="8"/>
        <v>3.3309999999999729E-3</v>
      </c>
      <c r="X167" s="38" t="str">
        <f t="shared" si="9"/>
        <v/>
      </c>
      <c r="Y167" s="39" t="str">
        <f t="shared" si="34"/>
        <v/>
      </c>
      <c r="Z167" s="39" t="str">
        <f t="shared" si="35"/>
        <v/>
      </c>
      <c r="AA167" s="39" t="str">
        <f t="shared" si="36"/>
        <v/>
      </c>
      <c r="AB167" s="39" t="str">
        <f t="shared" si="37"/>
        <v/>
      </c>
      <c r="AC167" s="37">
        <v>57362</v>
      </c>
      <c r="AD167" s="35">
        <f t="shared" si="14"/>
        <v>1.5112904367523106E-2</v>
      </c>
      <c r="AE167" s="40">
        <v>1.001825</v>
      </c>
      <c r="AF167" s="37">
        <v>55793170949</v>
      </c>
      <c r="AG167" s="35">
        <f t="shared" si="15"/>
        <v>1.8249999999999655E-3</v>
      </c>
      <c r="AH167" s="38">
        <f t="shared" si="16"/>
        <v>1.8249999999999655E-3</v>
      </c>
      <c r="AI167" s="38" t="str">
        <f t="shared" si="17"/>
        <v/>
      </c>
      <c r="AJ167" s="42" t="str">
        <f t="shared" si="18"/>
        <v/>
      </c>
      <c r="AK167" s="41" t="str">
        <f t="shared" si="19"/>
        <v/>
      </c>
      <c r="AL167" s="41" t="str">
        <f t="shared" si="20"/>
        <v/>
      </c>
      <c r="AM167" s="41" t="str">
        <f t="shared" si="21"/>
        <v/>
      </c>
    </row>
    <row r="168" spans="1:39" x14ac:dyDescent="0.2">
      <c r="A168" s="33">
        <v>44323</v>
      </c>
      <c r="B168" s="34">
        <v>16.75</v>
      </c>
      <c r="C168" s="35">
        <f t="shared" si="0"/>
        <v>-1.6441573693482203E-2</v>
      </c>
      <c r="D168" s="35">
        <f t="array" ref="D168">PRODUCT(1+C168:C174)-1</f>
        <v>2.9502151198524951E-2</v>
      </c>
      <c r="E168" s="35">
        <f t="array" ref="E168">PRODUCT(1+C168:C197)-1</f>
        <v>1.195457262402666E-3</v>
      </c>
      <c r="F168" s="35">
        <f t="array" ref="F168">PRODUCT(1+C168:C257)-1</f>
        <v>4.8159722222222188</v>
      </c>
      <c r="G168" s="36">
        <f t="shared" si="30"/>
        <v>0.73928753040974293</v>
      </c>
      <c r="H168" s="36">
        <f t="shared" si="31"/>
        <v>0.31703215049536704</v>
      </c>
      <c r="I168" s="36">
        <f t="shared" si="32"/>
        <v>0.51460693681792169</v>
      </c>
      <c r="J168" s="37">
        <v>386770880</v>
      </c>
      <c r="K168" s="37">
        <v>128644000</v>
      </c>
      <c r="L168" s="37">
        <v>-1307757</v>
      </c>
      <c r="M168" s="37">
        <v>97282808</v>
      </c>
      <c r="N168" s="38"/>
      <c r="O168" s="38"/>
      <c r="P168" s="38"/>
      <c r="Q168" s="37">
        <f t="shared" si="33"/>
        <v>1285263.4249286794</v>
      </c>
      <c r="R168" s="38">
        <v>1.002362</v>
      </c>
      <c r="S168" s="35">
        <f t="shared" si="5"/>
        <v>2.3619999999999752E-3</v>
      </c>
      <c r="T168" s="37">
        <v>2026281048</v>
      </c>
      <c r="U168" s="37">
        <f t="shared" si="6"/>
        <v>2021506250.2369404</v>
      </c>
      <c r="V168" s="37">
        <f t="shared" si="7"/>
        <v>21528162.36755538</v>
      </c>
      <c r="W168" s="38">
        <f t="shared" si="8"/>
        <v>2.3619999999999752E-3</v>
      </c>
      <c r="X168" s="38" t="str">
        <f t="shared" si="9"/>
        <v/>
      </c>
      <c r="Y168" s="39">
        <f t="shared" si="34"/>
        <v>2.3619999999999752E-3</v>
      </c>
      <c r="Z168" s="39" t="str">
        <f t="shared" si="35"/>
        <v/>
      </c>
      <c r="AA168" s="39" t="str">
        <f t="shared" si="36"/>
        <v/>
      </c>
      <c r="AB168" s="39" t="str">
        <f t="shared" si="37"/>
        <v/>
      </c>
      <c r="AC168" s="37">
        <v>56508</v>
      </c>
      <c r="AD168" s="35">
        <f t="shared" si="14"/>
        <v>-1.6088591725867074E-2</v>
      </c>
      <c r="AE168" s="40">
        <v>1.000299</v>
      </c>
      <c r="AF168" s="37">
        <v>55472173386</v>
      </c>
      <c r="AG168" s="35">
        <f t="shared" si="15"/>
        <v>2.9900000000004923E-4</v>
      </c>
      <c r="AH168" s="38">
        <f t="shared" si="16"/>
        <v>2.9900000000004923E-4</v>
      </c>
      <c r="AI168" s="38" t="str">
        <f t="shared" si="17"/>
        <v/>
      </c>
      <c r="AJ168" s="35">
        <f t="shared" si="18"/>
        <v>2.9900000000004923E-4</v>
      </c>
      <c r="AK168" s="41" t="str">
        <f t="shared" si="19"/>
        <v/>
      </c>
      <c r="AL168" s="41" t="str">
        <f t="shared" si="20"/>
        <v/>
      </c>
      <c r="AM168" s="41" t="str">
        <f t="shared" si="21"/>
        <v/>
      </c>
    </row>
    <row r="169" spans="1:39" x14ac:dyDescent="0.2">
      <c r="A169" s="33">
        <v>44322</v>
      </c>
      <c r="B169" s="34">
        <v>17.03</v>
      </c>
      <c r="C169" s="35">
        <f t="shared" si="0"/>
        <v>4.8645320197044484E-2</v>
      </c>
      <c r="D169" s="35">
        <f t="array" ref="D169">PRODUCT(1+C169:C175)-1</f>
        <v>1.1883541295306221E-2</v>
      </c>
      <c r="E169" s="35">
        <f t="array" ref="E169">PRODUCT(1+C169:C198)-1</f>
        <v>-2.7968036529680051E-2</v>
      </c>
      <c r="F169" s="35">
        <f t="array" ref="F169">PRODUCT(1+C169:C258)-1</f>
        <v>5.4264150943396237</v>
      </c>
      <c r="G169" s="36">
        <f t="shared" si="30"/>
        <v>0.74352791081874381</v>
      </c>
      <c r="H169" s="36">
        <f t="shared" si="31"/>
        <v>0.31779881747055433</v>
      </c>
      <c r="I169" s="36">
        <f t="shared" si="32"/>
        <v>0.51531836622684812</v>
      </c>
      <c r="J169" s="37">
        <v>388078624</v>
      </c>
      <c r="K169" s="37">
        <v>130588000</v>
      </c>
      <c r="L169" s="37">
        <v>-934973</v>
      </c>
      <c r="M169" s="37">
        <v>95975048</v>
      </c>
      <c r="N169" s="38"/>
      <c r="O169" s="38"/>
      <c r="P169" s="38"/>
      <c r="Q169" s="37">
        <f t="shared" si="33"/>
        <v>703156.38308431278</v>
      </c>
      <c r="R169" s="38">
        <v>1.0051509999999999</v>
      </c>
      <c r="S169" s="35">
        <f t="shared" si="5"/>
        <v>5.1509999999999057E-3</v>
      </c>
      <c r="T169" s="37">
        <v>2010279975</v>
      </c>
      <c r="U169" s="37">
        <f t="shared" si="6"/>
        <v>1999978087.869385</v>
      </c>
      <c r="V169" s="37">
        <f t="shared" si="7"/>
        <v>11974753.203925848</v>
      </c>
      <c r="W169" s="38">
        <f t="shared" si="8"/>
        <v>5.1509999999999057E-3</v>
      </c>
      <c r="X169" s="38" t="str">
        <f t="shared" si="9"/>
        <v/>
      </c>
      <c r="Y169" s="39" t="str">
        <f t="shared" si="34"/>
        <v/>
      </c>
      <c r="Z169" s="39" t="str">
        <f t="shared" si="35"/>
        <v/>
      </c>
      <c r="AA169" s="39" t="str">
        <f t="shared" si="36"/>
        <v/>
      </c>
      <c r="AB169" s="39" t="str">
        <f t="shared" si="37"/>
        <v/>
      </c>
      <c r="AC169" s="37">
        <v>57432</v>
      </c>
      <c r="AD169" s="35">
        <f t="shared" si="14"/>
        <v>7.4218165494538413E-2</v>
      </c>
      <c r="AE169" s="40">
        <v>0.99849200000000005</v>
      </c>
      <c r="AF169" s="37">
        <v>54969338626</v>
      </c>
      <c r="AG169" s="35">
        <f t="shared" si="15"/>
        <v>-1.5079999999999538E-3</v>
      </c>
      <c r="AH169" s="38" t="str">
        <f t="shared" si="16"/>
        <v/>
      </c>
      <c r="AI169" s="38">
        <f t="shared" si="17"/>
        <v>-1.5079999999999538E-3</v>
      </c>
      <c r="AJ169" s="42" t="str">
        <f t="shared" si="18"/>
        <v/>
      </c>
      <c r="AK169" s="41" t="str">
        <f t="shared" si="19"/>
        <v/>
      </c>
      <c r="AL169" s="41" t="str">
        <f t="shared" si="20"/>
        <v/>
      </c>
      <c r="AM169" s="41" t="str">
        <f t="shared" si="21"/>
        <v/>
      </c>
    </row>
    <row r="170" spans="1:39" x14ac:dyDescent="0.2">
      <c r="A170" s="33">
        <v>44321</v>
      </c>
      <c r="B170" s="34">
        <v>16.239999999999998</v>
      </c>
      <c r="C170" s="35">
        <f t="shared" si="0"/>
        <v>-5.5813953488372148E-2</v>
      </c>
      <c r="D170" s="35">
        <f t="array" ref="D170">PRODUCT(1+C170:C176)-1</f>
        <v>-8.19672131147543E-2</v>
      </c>
      <c r="E170" s="35">
        <f t="array" ref="E170">PRODUCT(1+C170:C199)-1</f>
        <v>-0.10671067106710641</v>
      </c>
      <c r="F170" s="35">
        <f t="array" ref="F170">PRODUCT(1+C170:C259)-1</f>
        <v>6.6603773584905674</v>
      </c>
      <c r="G170" s="36">
        <f t="shared" si="30"/>
        <v>0.56964363152076669</v>
      </c>
      <c r="H170" s="36">
        <f t="shared" si="31"/>
        <v>0.27341105219547018</v>
      </c>
      <c r="I170" s="36">
        <f t="shared" si="32"/>
        <v>0.49943278435892158</v>
      </c>
      <c r="J170" s="37">
        <v>389013600</v>
      </c>
      <c r="K170" s="37">
        <v>132079000</v>
      </c>
      <c r="L170" s="37">
        <v>-559558</v>
      </c>
      <c r="M170" s="37">
        <v>95040072</v>
      </c>
      <c r="N170" s="38"/>
      <c r="O170" s="38"/>
      <c r="P170" s="38"/>
      <c r="Q170" s="37">
        <f t="shared" si="33"/>
        <v>332080.69201452396</v>
      </c>
      <c r="R170" s="38">
        <v>0.99590199999999995</v>
      </c>
      <c r="S170" s="35">
        <f t="shared" si="5"/>
        <v>-4.0980000000000461E-3</v>
      </c>
      <c r="T170" s="37">
        <v>1979856497</v>
      </c>
      <c r="U170" s="37">
        <f t="shared" si="6"/>
        <v>1988003334.6654592</v>
      </c>
      <c r="V170" s="37">
        <f t="shared" si="7"/>
        <v>5392990.4383158684</v>
      </c>
      <c r="W170" s="38" t="str">
        <f t="shared" si="8"/>
        <v/>
      </c>
      <c r="X170" s="38">
        <f t="shared" si="9"/>
        <v>-4.0980000000000461E-3</v>
      </c>
      <c r="Y170" s="39">
        <f t="shared" si="34"/>
        <v>-4.0980000000000461E-3</v>
      </c>
      <c r="Z170" s="39">
        <f t="shared" si="35"/>
        <v>-4.0980000000000461E-3</v>
      </c>
      <c r="AA170" s="39" t="str">
        <f t="shared" si="36"/>
        <v/>
      </c>
      <c r="AB170" s="39" t="str">
        <f t="shared" si="37"/>
        <v/>
      </c>
      <c r="AC170" s="37">
        <v>53464</v>
      </c>
      <c r="AD170" s="35">
        <f t="shared" si="14"/>
        <v>-6.5314685314685317E-2</v>
      </c>
      <c r="AE170" s="40">
        <v>1.0035320000000001</v>
      </c>
      <c r="AF170" s="37">
        <v>53739048757</v>
      </c>
      <c r="AG170" s="35">
        <f t="shared" si="15"/>
        <v>3.5320000000000906E-3</v>
      </c>
      <c r="AH170" s="38">
        <f t="shared" si="16"/>
        <v>3.5320000000000906E-3</v>
      </c>
      <c r="AI170" s="38" t="str">
        <f t="shared" si="17"/>
        <v/>
      </c>
      <c r="AJ170" s="35">
        <f t="shared" si="18"/>
        <v>3.5320000000000906E-3</v>
      </c>
      <c r="AK170" s="43">
        <f t="shared" si="19"/>
        <v>3.5320000000000906E-3</v>
      </c>
      <c r="AL170" s="41" t="str">
        <f t="shared" si="20"/>
        <v/>
      </c>
      <c r="AM170" s="41" t="str">
        <f t="shared" si="21"/>
        <v/>
      </c>
    </row>
    <row r="171" spans="1:39" x14ac:dyDescent="0.2">
      <c r="A171" s="33">
        <v>44320</v>
      </c>
      <c r="B171" s="34">
        <v>17.2</v>
      </c>
      <c r="C171" s="35">
        <f t="shared" si="0"/>
        <v>1.7472335468839972E-3</v>
      </c>
      <c r="D171" s="35">
        <f t="array" ref="D171">PRODUCT(1+C171:C177)-1</f>
        <v>-2.4390243902439046E-2</v>
      </c>
      <c r="E171" s="35">
        <f t="array" ref="E171">PRODUCT(1+C171:C200)-1</f>
        <v>-4.3913285158421189E-2</v>
      </c>
      <c r="F171" s="35">
        <f t="array" ref="F171">PRODUCT(1+C171:C260)-1</f>
        <v>6.4137931034482802</v>
      </c>
      <c r="G171" s="36">
        <f t="shared" si="30"/>
        <v>0.36387160557006237</v>
      </c>
      <c r="H171" s="36">
        <f t="shared" si="31"/>
        <v>0.23300712006911636</v>
      </c>
      <c r="I171" s="36">
        <f t="shared" si="32"/>
        <v>0.47747341643233304</v>
      </c>
      <c r="J171" s="37">
        <v>389573152</v>
      </c>
      <c r="K171" s="37">
        <v>132971000</v>
      </c>
      <c r="L171" s="37">
        <v>-575429</v>
      </c>
      <c r="M171" s="37">
        <v>94480512</v>
      </c>
      <c r="N171" s="38"/>
      <c r="O171" s="38"/>
      <c r="P171" s="38"/>
      <c r="Q171" s="37">
        <f t="shared" si="33"/>
        <v>601748.81688166503</v>
      </c>
      <c r="R171" s="38">
        <v>1.0050049999999999</v>
      </c>
      <c r="S171" s="35">
        <f t="shared" si="5"/>
        <v>5.0049999999999262E-3</v>
      </c>
      <c r="T171" s="37">
        <v>1992533309</v>
      </c>
      <c r="U171" s="37">
        <f t="shared" si="6"/>
        <v>1982610344.2271433</v>
      </c>
      <c r="V171" s="37">
        <f t="shared" si="7"/>
        <v>10350079.650364637</v>
      </c>
      <c r="W171" s="38">
        <f t="shared" si="8"/>
        <v>5.0049999999999262E-3</v>
      </c>
      <c r="X171" s="38" t="str">
        <f t="shared" si="9"/>
        <v/>
      </c>
      <c r="Y171" s="39" t="str">
        <f t="shared" si="34"/>
        <v/>
      </c>
      <c r="Z171" s="39" t="str">
        <f t="shared" si="35"/>
        <v/>
      </c>
      <c r="AA171" s="39" t="str">
        <f t="shared" si="36"/>
        <v/>
      </c>
      <c r="AB171" s="39" t="str">
        <f t="shared" si="37"/>
        <v/>
      </c>
      <c r="AC171" s="37">
        <v>57200</v>
      </c>
      <c r="AD171" s="35">
        <f t="shared" si="14"/>
        <v>1.0582851893076173E-2</v>
      </c>
      <c r="AE171" s="40">
        <v>1.00132</v>
      </c>
      <c r="AF171" s="37">
        <v>53023829034</v>
      </c>
      <c r="AG171" s="35">
        <f t="shared" si="15"/>
        <v>1.3199999999999878E-3</v>
      </c>
      <c r="AH171" s="38">
        <f t="shared" si="16"/>
        <v>1.3199999999999878E-3</v>
      </c>
      <c r="AI171" s="38" t="str">
        <f t="shared" si="17"/>
        <v/>
      </c>
      <c r="AJ171" s="42" t="str">
        <f t="shared" si="18"/>
        <v/>
      </c>
      <c r="AK171" s="41" t="str">
        <f t="shared" si="19"/>
        <v/>
      </c>
      <c r="AL171" s="41" t="str">
        <f t="shared" si="20"/>
        <v/>
      </c>
      <c r="AM171" s="41" t="str">
        <f t="shared" si="21"/>
        <v/>
      </c>
    </row>
    <row r="172" spans="1:39" x14ac:dyDescent="0.2">
      <c r="A172" s="33">
        <v>44319</v>
      </c>
      <c r="B172" s="34">
        <v>17.170000000000002</v>
      </c>
      <c r="C172" s="35">
        <f t="shared" si="0"/>
        <v>3.9975772259236875E-2</v>
      </c>
      <c r="D172" s="35">
        <f t="array" ref="D172">PRODUCT(1+C172:C178)-1</f>
        <v>-2.8846153846153744E-2</v>
      </c>
      <c r="E172" s="35">
        <f t="array" ref="E172">PRODUCT(1+C172:C201)-1</f>
        <v>-6.8872017353579507E-2</v>
      </c>
      <c r="F172" s="35">
        <f t="array" ref="F172">PRODUCT(1+C172:C261)-1</f>
        <v>8.5921787709497224</v>
      </c>
      <c r="G172" s="36">
        <f t="shared" si="30"/>
        <v>0.26279940195049861</v>
      </c>
      <c r="H172" s="36">
        <f t="shared" si="31"/>
        <v>0.24282429590725998</v>
      </c>
      <c r="I172" s="36">
        <f t="shared" si="32"/>
        <v>0.49192475283736409</v>
      </c>
      <c r="J172" s="37">
        <v>390148576</v>
      </c>
      <c r="K172" s="37">
        <v>133764000</v>
      </c>
      <c r="L172" s="37">
        <v>-456472</v>
      </c>
      <c r="M172" s="37">
        <v>93905080</v>
      </c>
      <c r="N172" s="38"/>
      <c r="O172" s="38"/>
      <c r="P172" s="38"/>
      <c r="Q172" s="37">
        <f t="shared" si="33"/>
        <v>-73655.374189845053</v>
      </c>
      <c r="R172" s="38">
        <v>0.99577899999999997</v>
      </c>
      <c r="S172" s="35">
        <f t="shared" si="5"/>
        <v>-4.2210000000000303E-3</v>
      </c>
      <c r="T172" s="37">
        <v>1963935354</v>
      </c>
      <c r="U172" s="37">
        <f t="shared" si="6"/>
        <v>1972260264.5767787</v>
      </c>
      <c r="V172" s="37">
        <f t="shared" si="7"/>
        <v>-1264662.7748396397</v>
      </c>
      <c r="W172" s="38" t="str">
        <f t="shared" si="8"/>
        <v/>
      </c>
      <c r="X172" s="38">
        <f t="shared" si="9"/>
        <v>-4.2210000000000303E-3</v>
      </c>
      <c r="Y172" s="39">
        <f t="shared" si="34"/>
        <v>-4.2210000000000303E-3</v>
      </c>
      <c r="Z172" s="39" t="str">
        <f t="shared" si="35"/>
        <v/>
      </c>
      <c r="AA172" s="39" t="str">
        <f t="shared" si="36"/>
        <v/>
      </c>
      <c r="AB172" s="39" t="str">
        <f t="shared" si="37"/>
        <v/>
      </c>
      <c r="AC172" s="37">
        <v>56601</v>
      </c>
      <c r="AD172" s="35">
        <f t="shared" si="14"/>
        <v>-2.0964143012817238E-2</v>
      </c>
      <c r="AE172" s="40">
        <v>1.0005930000000001</v>
      </c>
      <c r="AF172" s="37">
        <v>52279586920</v>
      </c>
      <c r="AG172" s="35">
        <f t="shared" si="15"/>
        <v>5.930000000000657E-4</v>
      </c>
      <c r="AH172" s="38">
        <f t="shared" si="16"/>
        <v>5.930000000000657E-4</v>
      </c>
      <c r="AI172" s="38" t="str">
        <f t="shared" si="17"/>
        <v/>
      </c>
      <c r="AJ172" s="35">
        <f t="shared" si="18"/>
        <v>5.930000000000657E-4</v>
      </c>
      <c r="AK172" s="41" t="str">
        <f t="shared" si="19"/>
        <v/>
      </c>
      <c r="AL172" s="41" t="str">
        <f t="shared" si="20"/>
        <v/>
      </c>
      <c r="AM172" s="41" t="str">
        <f t="shared" si="21"/>
        <v/>
      </c>
    </row>
    <row r="173" spans="1:39" x14ac:dyDescent="0.2">
      <c r="A173" s="33">
        <v>44318</v>
      </c>
      <c r="B173" s="34">
        <v>16.510000000000002</v>
      </c>
      <c r="C173" s="35">
        <f t="shared" si="0"/>
        <v>-1.0191846522781711E-2</v>
      </c>
      <c r="D173" s="35">
        <f t="array" ref="D173">PRODUCT(1+C173:C179)-1</f>
        <v>5.1592356687898189E-2</v>
      </c>
      <c r="E173" s="35">
        <f t="array" ref="E173">PRODUCT(1+C173:C202)-1</f>
        <v>-0.10369163952225879</v>
      </c>
      <c r="F173" s="35">
        <f t="array" ref="F173">PRODUCT(1+C173:C262)-1</f>
        <v>10.231292517006798</v>
      </c>
      <c r="G173" s="36">
        <f t="shared" si="30"/>
        <v>-8.951635512913779E-2</v>
      </c>
      <c r="H173" s="36">
        <f t="shared" si="31"/>
        <v>0.26219321880087532</v>
      </c>
      <c r="I173" s="36">
        <f t="shared" si="32"/>
        <v>0.48929672802283353</v>
      </c>
      <c r="J173" s="37">
        <v>390605056</v>
      </c>
      <c r="K173" s="37">
        <v>133001000</v>
      </c>
      <c r="L173" s="37">
        <v>12818</v>
      </c>
      <c r="M173" s="37">
        <v>93448608</v>
      </c>
      <c r="N173" s="38"/>
      <c r="O173" s="38"/>
      <c r="P173" s="38"/>
      <c r="Q173" s="37">
        <f t="shared" si="33"/>
        <v>-1066420.7349364934</v>
      </c>
      <c r="R173" s="38">
        <v>1.00484</v>
      </c>
      <c r="S173" s="35">
        <f t="shared" si="5"/>
        <v>4.8399999999999554E-3</v>
      </c>
      <c r="T173" s="37">
        <v>1983076788</v>
      </c>
      <c r="U173" s="37">
        <f t="shared" si="6"/>
        <v>1973524927.3516183</v>
      </c>
      <c r="V173" s="37">
        <f t="shared" si="7"/>
        <v>-17606606.333801508</v>
      </c>
      <c r="W173" s="38">
        <f t="shared" si="8"/>
        <v>4.8399999999999554E-3</v>
      </c>
      <c r="X173" s="38" t="str">
        <f t="shared" si="9"/>
        <v/>
      </c>
      <c r="Y173" s="39">
        <f t="shared" si="34"/>
        <v>4.8399999999999554E-3</v>
      </c>
      <c r="Z173" s="39" t="str">
        <f t="shared" si="35"/>
        <v/>
      </c>
      <c r="AA173" s="39" t="str">
        <f t="shared" si="36"/>
        <v/>
      </c>
      <c r="AB173" s="39" t="str">
        <f t="shared" si="37"/>
        <v/>
      </c>
      <c r="AC173" s="37">
        <v>57813</v>
      </c>
      <c r="AD173" s="35">
        <f t="shared" si="14"/>
        <v>-2.7667779141948845E-4</v>
      </c>
      <c r="AE173" s="40">
        <v>1.0005470000000001</v>
      </c>
      <c r="AF173" s="37">
        <v>52331138431</v>
      </c>
      <c r="AG173" s="35">
        <f t="shared" si="15"/>
        <v>5.470000000000752E-4</v>
      </c>
      <c r="AH173" s="38">
        <f t="shared" si="16"/>
        <v>5.470000000000752E-4</v>
      </c>
      <c r="AI173" s="38" t="str">
        <f t="shared" si="17"/>
        <v/>
      </c>
      <c r="AJ173" s="35">
        <f t="shared" si="18"/>
        <v>5.470000000000752E-4</v>
      </c>
      <c r="AK173" s="41" t="str">
        <f t="shared" si="19"/>
        <v/>
      </c>
      <c r="AL173" s="41" t="str">
        <f t="shared" si="20"/>
        <v/>
      </c>
      <c r="AM173" s="41" t="str">
        <f t="shared" si="21"/>
        <v/>
      </c>
    </row>
    <row r="174" spans="1:39" x14ac:dyDescent="0.2">
      <c r="A174" s="33">
        <v>44317</v>
      </c>
      <c r="B174" s="34">
        <v>16.68</v>
      </c>
      <c r="C174" s="35">
        <f t="shared" si="0"/>
        <v>2.5199754148740094E-2</v>
      </c>
      <c r="D174" s="35">
        <f t="array" ref="D174">PRODUCT(1+C174:C180)-1</f>
        <v>0.18803418803418803</v>
      </c>
      <c r="E174" s="35">
        <f t="array" ref="E174">PRODUCT(1+C174:C203)-1</f>
        <v>-0.1051502145922748</v>
      </c>
      <c r="F174" s="35">
        <f t="array" ref="F174">PRODUCT(1+C174:C263)-1</f>
        <v>10.664335664335661</v>
      </c>
      <c r="G174" s="36">
        <f t="shared" si="30"/>
        <v>-0.28764725139438946</v>
      </c>
      <c r="H174" s="36">
        <f t="shared" si="31"/>
        <v>0.26215804227575712</v>
      </c>
      <c r="I174" s="36">
        <f t="shared" si="32"/>
        <v>0.48714150195469469</v>
      </c>
      <c r="J174" s="37">
        <v>390592224</v>
      </c>
      <c r="K174" s="37">
        <v>133224000</v>
      </c>
      <c r="L174" s="37">
        <v>-483677</v>
      </c>
      <c r="M174" s="37">
        <v>93461424</v>
      </c>
      <c r="N174" s="38"/>
      <c r="O174" s="38"/>
      <c r="P174" s="38"/>
      <c r="Q174" s="37">
        <f t="shared" si="33"/>
        <v>2339569.2715517911</v>
      </c>
      <c r="R174" s="38">
        <v>1.004678</v>
      </c>
      <c r="S174" s="35">
        <f t="shared" si="5"/>
        <v>4.67799999999996E-3</v>
      </c>
      <c r="T174" s="37">
        <v>2000446047</v>
      </c>
      <c r="U174" s="37">
        <f t="shared" si="6"/>
        <v>1991131533.6854198</v>
      </c>
      <c r="V174" s="37">
        <f t="shared" si="7"/>
        <v>39024015.449483871</v>
      </c>
      <c r="W174" s="38">
        <f t="shared" si="8"/>
        <v>4.67799999999996E-3</v>
      </c>
      <c r="X174" s="38" t="str">
        <f t="shared" si="9"/>
        <v/>
      </c>
      <c r="Y174" s="39" t="str">
        <f t="shared" si="34"/>
        <v/>
      </c>
      <c r="Z174" s="39" t="str">
        <f t="shared" si="35"/>
        <v/>
      </c>
      <c r="AA174" s="39" t="str">
        <f t="shared" si="36"/>
        <v/>
      </c>
      <c r="AB174" s="39" t="str">
        <f t="shared" si="37"/>
        <v/>
      </c>
      <c r="AC174" s="37">
        <v>57829</v>
      </c>
      <c r="AD174" s="35">
        <f t="shared" si="14"/>
        <v>7.8959643263615487E-2</v>
      </c>
      <c r="AE174" s="40">
        <v>1.0013730000000001</v>
      </c>
      <c r="AF174" s="37">
        <v>51994800962</v>
      </c>
      <c r="AG174" s="35">
        <f t="shared" si="15"/>
        <v>1.3730000000000686E-3</v>
      </c>
      <c r="AH174" s="38">
        <f t="shared" si="16"/>
        <v>1.3730000000000686E-3</v>
      </c>
      <c r="AI174" s="38" t="str">
        <f t="shared" si="17"/>
        <v/>
      </c>
      <c r="AJ174" s="42" t="str">
        <f t="shared" si="18"/>
        <v/>
      </c>
      <c r="AK174" s="41" t="str">
        <f t="shared" si="19"/>
        <v/>
      </c>
      <c r="AL174" s="41" t="str">
        <f t="shared" si="20"/>
        <v/>
      </c>
      <c r="AM174" s="41" t="str">
        <f t="shared" si="21"/>
        <v/>
      </c>
    </row>
    <row r="175" spans="1:39" x14ac:dyDescent="0.2">
      <c r="A175" s="33">
        <v>44316</v>
      </c>
      <c r="B175" s="34">
        <v>16.27</v>
      </c>
      <c r="C175" s="35">
        <f t="shared" si="0"/>
        <v>-3.3273915626856776E-2</v>
      </c>
      <c r="D175" s="35">
        <f t="array" ref="D175">PRODUCT(1+C175:C181)-1</f>
        <v>0.18759124087591261</v>
      </c>
      <c r="E175" s="35">
        <f t="array" ref="E175">PRODUCT(1+C175:C204)-1</f>
        <v>-0.12573885008060237</v>
      </c>
      <c r="F175" s="35">
        <f t="array" ref="F175">PRODUCT(1+C175:C264)-1</f>
        <v>10.068027210884347</v>
      </c>
      <c r="G175" s="36">
        <f t="shared" si="30"/>
        <v>-0.32006017281277627</v>
      </c>
      <c r="H175" s="36">
        <f t="shared" si="31"/>
        <v>0.24601665798945122</v>
      </c>
      <c r="I175" s="36">
        <f t="shared" si="32"/>
        <v>0.49646974814396699</v>
      </c>
      <c r="J175" s="37">
        <v>391075904</v>
      </c>
      <c r="K175" s="37">
        <v>133581000</v>
      </c>
      <c r="L175" s="37">
        <v>-691079</v>
      </c>
      <c r="M175" s="37">
        <v>92977744</v>
      </c>
      <c r="N175" s="38"/>
      <c r="O175" s="38"/>
      <c r="P175" s="38"/>
      <c r="Q175" s="37">
        <f t="shared" si="33"/>
        <v>1089023.6739100602</v>
      </c>
      <c r="R175" s="38">
        <v>1.019827</v>
      </c>
      <c r="S175" s="35">
        <f t="shared" si="5"/>
        <v>1.9827000000000039E-2</v>
      </c>
      <c r="T175" s="37">
        <v>1990811954</v>
      </c>
      <c r="U175" s="37">
        <f t="shared" si="6"/>
        <v>1952107518.2359359</v>
      </c>
      <c r="V175" s="37">
        <f t="shared" si="7"/>
        <v>17718415.174516678</v>
      </c>
      <c r="W175" s="38">
        <f t="shared" si="8"/>
        <v>1.9827000000000039E-2</v>
      </c>
      <c r="X175" s="38" t="str">
        <f t="shared" si="9"/>
        <v/>
      </c>
      <c r="Y175" s="39">
        <f t="shared" si="34"/>
        <v>1.9827000000000039E-2</v>
      </c>
      <c r="Z175" s="39" t="str">
        <f t="shared" si="35"/>
        <v/>
      </c>
      <c r="AA175" s="39" t="str">
        <f t="shared" si="36"/>
        <v/>
      </c>
      <c r="AB175" s="39" t="str">
        <f t="shared" si="37"/>
        <v/>
      </c>
      <c r="AC175" s="37">
        <v>53597</v>
      </c>
      <c r="AD175" s="35">
        <f t="shared" si="14"/>
        <v>-2.2148838736749887E-2</v>
      </c>
      <c r="AE175" s="40">
        <v>1.0006980000000001</v>
      </c>
      <c r="AF175" s="37">
        <v>51679435030</v>
      </c>
      <c r="AG175" s="35">
        <f t="shared" si="15"/>
        <v>6.9800000000008744E-4</v>
      </c>
      <c r="AH175" s="38">
        <f t="shared" si="16"/>
        <v>6.9800000000008744E-4</v>
      </c>
      <c r="AI175" s="38" t="str">
        <f t="shared" si="17"/>
        <v/>
      </c>
      <c r="AJ175" s="35">
        <f t="shared" si="18"/>
        <v>6.9800000000008744E-4</v>
      </c>
      <c r="AK175" s="41" t="str">
        <f t="shared" si="19"/>
        <v/>
      </c>
      <c r="AL175" s="41" t="str">
        <f t="shared" si="20"/>
        <v/>
      </c>
      <c r="AM175" s="41" t="str">
        <f t="shared" si="21"/>
        <v/>
      </c>
    </row>
    <row r="176" spans="1:39" x14ac:dyDescent="0.2">
      <c r="A176" s="33">
        <v>44315</v>
      </c>
      <c r="B176" s="34">
        <v>16.829999999999998</v>
      </c>
      <c r="C176" s="35">
        <f t="shared" si="0"/>
        <v>-4.8615036743923312E-2</v>
      </c>
      <c r="D176" s="35">
        <f t="array" ref="D176">PRODUCT(1+C176:C182)-1</f>
        <v>0.26636568848758468</v>
      </c>
      <c r="E176" s="35">
        <f t="array" ref="E176">PRODUCT(1+C176:C205)-1</f>
        <v>-0.10999471179270226</v>
      </c>
      <c r="F176" s="35">
        <f t="array" ref="F176">PRODUCT(1+C176:C265)-1</f>
        <v>10.606896551724139</v>
      </c>
      <c r="G176" s="36">
        <f t="shared" si="30"/>
        <v>-0.41901918979230451</v>
      </c>
      <c r="H176" s="36">
        <f t="shared" si="31"/>
        <v>0.22970071940746067</v>
      </c>
      <c r="I176" s="36">
        <f t="shared" si="32"/>
        <v>0.49256862825200892</v>
      </c>
      <c r="J176" s="37">
        <v>391766976</v>
      </c>
      <c r="K176" s="37">
        <v>135619000</v>
      </c>
      <c r="L176" s="37">
        <v>-982441</v>
      </c>
      <c r="M176" s="37">
        <v>92286664</v>
      </c>
      <c r="N176" s="38"/>
      <c r="O176" s="38"/>
      <c r="P176" s="38"/>
      <c r="Q176" s="37">
        <f t="shared" si="33"/>
        <v>815020.81868788786</v>
      </c>
      <c r="R176" s="38">
        <v>1.0015289999999999</v>
      </c>
      <c r="S176" s="35">
        <f t="shared" si="5"/>
        <v>1.5289999999998916E-3</v>
      </c>
      <c r="T176" s="37">
        <v>1937346784</v>
      </c>
      <c r="U176" s="37">
        <f t="shared" si="6"/>
        <v>1934389103.0614192</v>
      </c>
      <c r="V176" s="37">
        <f t="shared" si="7"/>
        <v>13716800.378517151</v>
      </c>
      <c r="W176" s="38">
        <f t="shared" si="8"/>
        <v>1.5289999999998916E-3</v>
      </c>
      <c r="X176" s="38" t="str">
        <f t="shared" si="9"/>
        <v/>
      </c>
      <c r="Y176" s="39">
        <f t="shared" si="34"/>
        <v>1.5289999999998916E-3</v>
      </c>
      <c r="Z176" s="39" t="str">
        <f t="shared" si="35"/>
        <v/>
      </c>
      <c r="AA176" s="39" t="str">
        <f t="shared" si="36"/>
        <v/>
      </c>
      <c r="AB176" s="39" t="str">
        <f t="shared" si="37"/>
        <v/>
      </c>
      <c r="AC176" s="37">
        <v>54811</v>
      </c>
      <c r="AD176" s="35">
        <f t="shared" si="14"/>
        <v>-3.2913878382310191E-3</v>
      </c>
      <c r="AE176" s="40">
        <v>1.0016</v>
      </c>
      <c r="AF176" s="37">
        <v>51180431596</v>
      </c>
      <c r="AG176" s="35">
        <f t="shared" si="15"/>
        <v>1.6000000000000458E-3</v>
      </c>
      <c r="AH176" s="38">
        <f t="shared" si="16"/>
        <v>1.6000000000000458E-3</v>
      </c>
      <c r="AI176" s="38" t="str">
        <f t="shared" si="17"/>
        <v/>
      </c>
      <c r="AJ176" s="35">
        <f t="shared" si="18"/>
        <v>1.6000000000000458E-3</v>
      </c>
      <c r="AK176" s="41" t="str">
        <f t="shared" si="19"/>
        <v/>
      </c>
      <c r="AL176" s="41" t="str">
        <f t="shared" si="20"/>
        <v/>
      </c>
      <c r="AM176" s="41" t="str">
        <f t="shared" si="21"/>
        <v/>
      </c>
    </row>
    <row r="177" spans="1:39" x14ac:dyDescent="0.2">
      <c r="A177" s="33">
        <v>44314</v>
      </c>
      <c r="B177" s="34">
        <v>17.690000000000001</v>
      </c>
      <c r="C177" s="35">
        <f t="shared" si="0"/>
        <v>3.40328984685212E-3</v>
      </c>
      <c r="D177" s="35">
        <f t="array" ref="D177">PRODUCT(1+C177:C183)-1</f>
        <v>0.31720029784065562</v>
      </c>
      <c r="E177" s="35">
        <f t="array" ref="E177">PRODUCT(1+C177:C206)-1</f>
        <v>-4.5846817691477471E-2</v>
      </c>
      <c r="F177" s="35">
        <f t="array" ref="F177">PRODUCT(1+C177:C266)-1</f>
        <v>14.794642857142867</v>
      </c>
      <c r="G177" s="36">
        <f t="shared" si="30"/>
        <v>-0.35879036385435081</v>
      </c>
      <c r="H177" s="36">
        <f t="shared" si="31"/>
        <v>0.23977555301786596</v>
      </c>
      <c r="I177" s="36">
        <f t="shared" si="32"/>
        <v>0.51271513130667212</v>
      </c>
      <c r="J177" s="37">
        <v>392749408</v>
      </c>
      <c r="K177" s="37">
        <v>137275000</v>
      </c>
      <c r="L177" s="37">
        <v>-800448</v>
      </c>
      <c r="M177" s="37">
        <v>91304224</v>
      </c>
      <c r="N177" s="38"/>
      <c r="O177" s="38"/>
      <c r="P177" s="38"/>
      <c r="Q177" s="37">
        <f t="shared" si="33"/>
        <v>2064360.3719619925</v>
      </c>
      <c r="R177" s="38">
        <v>1.0024219999999999</v>
      </c>
      <c r="S177" s="35">
        <f t="shared" si="5"/>
        <v>2.4219999999999242E-3</v>
      </c>
      <c r="T177" s="37">
        <v>1925324171</v>
      </c>
      <c r="U177" s="37">
        <f t="shared" si="6"/>
        <v>1920672302.6829021</v>
      </c>
      <c r="V177" s="37">
        <f t="shared" si="7"/>
        <v>36518534.980007648</v>
      </c>
      <c r="W177" s="38">
        <f t="shared" si="8"/>
        <v>2.4219999999999242E-3</v>
      </c>
      <c r="X177" s="38" t="str">
        <f t="shared" si="9"/>
        <v/>
      </c>
      <c r="Y177" s="39" t="str">
        <f t="shared" si="34"/>
        <v/>
      </c>
      <c r="Z177" s="39" t="str">
        <f t="shared" si="35"/>
        <v/>
      </c>
      <c r="AA177" s="39" t="str">
        <f t="shared" si="36"/>
        <v/>
      </c>
      <c r="AB177" s="39" t="str">
        <f t="shared" si="37"/>
        <v/>
      </c>
      <c r="AC177" s="37">
        <v>54992</v>
      </c>
      <c r="AD177" s="35">
        <f t="shared" si="14"/>
        <v>1.8766557364901182E-2</v>
      </c>
      <c r="AE177" s="40">
        <v>0.99685000000000001</v>
      </c>
      <c r="AF177" s="37">
        <v>51252930927</v>
      </c>
      <c r="AG177" s="35">
        <f t="shared" si="15"/>
        <v>-3.1499999999999861E-3</v>
      </c>
      <c r="AH177" s="38" t="str">
        <f t="shared" si="16"/>
        <v/>
      </c>
      <c r="AI177" s="38">
        <f t="shared" si="17"/>
        <v>-3.1499999999999861E-3</v>
      </c>
      <c r="AJ177" s="42" t="str">
        <f t="shared" si="18"/>
        <v/>
      </c>
      <c r="AK177" s="41" t="str">
        <f t="shared" si="19"/>
        <v/>
      </c>
      <c r="AL177" s="41" t="str">
        <f t="shared" si="20"/>
        <v/>
      </c>
      <c r="AM177" s="41" t="str">
        <f t="shared" si="21"/>
        <v/>
      </c>
    </row>
    <row r="178" spans="1:39" x14ac:dyDescent="0.2">
      <c r="A178" s="33">
        <v>44313</v>
      </c>
      <c r="B178" s="34">
        <v>17.63</v>
      </c>
      <c r="C178" s="35">
        <f t="shared" si="0"/>
        <v>-2.8280542986425239E-3</v>
      </c>
      <c r="D178" s="35">
        <f t="array" ref="D178">PRODUCT(1+C178:C184)-1</f>
        <v>0.26652298850574718</v>
      </c>
      <c r="E178" s="35">
        <f t="array" ref="E178">PRODUCT(1+C178:C207)-1</f>
        <v>-5.8226495726495742E-2</v>
      </c>
      <c r="F178" s="35">
        <f t="array" ref="F178">PRODUCT(1+C178:C267)-1</f>
        <v>13.104000000000006</v>
      </c>
      <c r="G178" s="36">
        <f t="shared" si="30"/>
        <v>-0.33999910204543776</v>
      </c>
      <c r="H178" s="36">
        <f t="shared" si="31"/>
        <v>0.23990438553249588</v>
      </c>
      <c r="I178" s="36">
        <f t="shared" si="32"/>
        <v>0.52225770492282753</v>
      </c>
      <c r="J178" s="37">
        <v>393549856</v>
      </c>
      <c r="K178" s="37">
        <v>138748000</v>
      </c>
      <c r="L178" s="37">
        <v>18698796</v>
      </c>
      <c r="M178" s="37">
        <v>90503776</v>
      </c>
      <c r="N178" s="38"/>
      <c r="O178" s="38"/>
      <c r="P178" s="38"/>
      <c r="Q178" s="37">
        <f t="shared" si="33"/>
        <v>844445.7545865617</v>
      </c>
      <c r="R178" s="38">
        <v>1.0020960000000001</v>
      </c>
      <c r="S178" s="35">
        <f t="shared" si="5"/>
        <v>2.0960000000000978E-3</v>
      </c>
      <c r="T178" s="37">
        <v>1888102954</v>
      </c>
      <c r="U178" s="37">
        <f t="shared" si="6"/>
        <v>1884153767.7028944</v>
      </c>
      <c r="V178" s="37">
        <f t="shared" si="7"/>
        <v>14887578.653361082</v>
      </c>
      <c r="W178" s="38">
        <f t="shared" si="8"/>
        <v>2.0960000000000978E-3</v>
      </c>
      <c r="X178" s="38" t="str">
        <f t="shared" si="9"/>
        <v/>
      </c>
      <c r="Y178" s="39" t="str">
        <f t="shared" si="34"/>
        <v/>
      </c>
      <c r="Z178" s="39" t="str">
        <f t="shared" si="35"/>
        <v/>
      </c>
      <c r="AA178" s="39" t="str">
        <f t="shared" si="36"/>
        <v/>
      </c>
      <c r="AB178" s="39" t="str">
        <f t="shared" si="37"/>
        <v/>
      </c>
      <c r="AC178" s="37">
        <v>53979</v>
      </c>
      <c r="AD178" s="35">
        <f t="shared" si="14"/>
        <v>0.10203956636246714</v>
      </c>
      <c r="AE178" s="40">
        <v>1.0005919999999999</v>
      </c>
      <c r="AF178" s="37">
        <v>51109245003</v>
      </c>
      <c r="AG178" s="35">
        <f t="shared" si="15"/>
        <v>5.9199999999992592E-4</v>
      </c>
      <c r="AH178" s="38">
        <f t="shared" si="16"/>
        <v>5.9199999999992592E-4</v>
      </c>
      <c r="AI178" s="38" t="str">
        <f t="shared" si="17"/>
        <v/>
      </c>
      <c r="AJ178" s="42" t="str">
        <f t="shared" si="18"/>
        <v/>
      </c>
      <c r="AK178" s="41" t="str">
        <f t="shared" si="19"/>
        <v/>
      </c>
      <c r="AL178" s="41" t="str">
        <f t="shared" si="20"/>
        <v/>
      </c>
      <c r="AM178" s="41" t="str">
        <f t="shared" si="21"/>
        <v/>
      </c>
    </row>
    <row r="179" spans="1:39" x14ac:dyDescent="0.2">
      <c r="A179" s="33">
        <v>44312</v>
      </c>
      <c r="B179" s="34">
        <v>17.68</v>
      </c>
      <c r="C179" s="35">
        <f t="shared" si="0"/>
        <v>0.12611464968152863</v>
      </c>
      <c r="D179" s="35">
        <f t="array" ref="D179">PRODUCT(1+C179:C185)-1</f>
        <v>0.31841909023117054</v>
      </c>
      <c r="E179" s="35">
        <f t="array" ref="E179">PRODUCT(1+C179:C208)-1</f>
        <v>-4.432432432432476E-2</v>
      </c>
      <c r="F179" s="35">
        <f t="array" ref="F179">PRODUCT(1+C179:C268)-1</f>
        <v>19.321839080459768</v>
      </c>
      <c r="G179" s="36">
        <f t="shared" si="30"/>
        <v>-0.25765740900117717</v>
      </c>
      <c r="H179" s="36">
        <f t="shared" si="31"/>
        <v>0.30683245080904853</v>
      </c>
      <c r="I179" s="36">
        <f t="shared" si="32"/>
        <v>0.52094685955911202</v>
      </c>
      <c r="J179" s="37">
        <v>374851072</v>
      </c>
      <c r="K179" s="37">
        <v>120435000</v>
      </c>
      <c r="L179" s="37">
        <v>-961921</v>
      </c>
      <c r="M179" s="37">
        <v>109202576</v>
      </c>
      <c r="N179" s="38"/>
      <c r="O179" s="38"/>
      <c r="P179" s="38"/>
      <c r="Q179" s="37">
        <f t="shared" si="33"/>
        <v>66230.885597564513</v>
      </c>
      <c r="R179" s="38">
        <v>1.0040119999999999</v>
      </c>
      <c r="S179" s="35">
        <f t="shared" si="5"/>
        <v>4.0119999999999045E-3</v>
      </c>
      <c r="T179" s="37">
        <v>1876765685</v>
      </c>
      <c r="U179" s="37">
        <f t="shared" si="6"/>
        <v>1869266189.0495334</v>
      </c>
      <c r="V179" s="37">
        <f t="shared" si="7"/>
        <v>1170962.0573649406</v>
      </c>
      <c r="W179" s="38">
        <f t="shared" si="8"/>
        <v>4.0119999999999045E-3</v>
      </c>
      <c r="X179" s="38" t="str">
        <f t="shared" si="9"/>
        <v/>
      </c>
      <c r="Y179" s="39">
        <f t="shared" si="34"/>
        <v>4.0119999999999045E-3</v>
      </c>
      <c r="Z179" s="39" t="str">
        <f t="shared" si="35"/>
        <v/>
      </c>
      <c r="AA179" s="39" t="str">
        <f t="shared" si="36"/>
        <v/>
      </c>
      <c r="AB179" s="39" t="str">
        <f t="shared" si="37"/>
        <v/>
      </c>
      <c r="AC179" s="37">
        <v>48981</v>
      </c>
      <c r="AD179" s="35">
        <f t="shared" si="14"/>
        <v>-2.2978876189336361E-2</v>
      </c>
      <c r="AE179" s="40">
        <v>1.003862</v>
      </c>
      <c r="AF179" s="37">
        <v>50288933665</v>
      </c>
      <c r="AG179" s="35">
        <f t="shared" si="15"/>
        <v>3.8620000000000321E-3</v>
      </c>
      <c r="AH179" s="38">
        <f t="shared" si="16"/>
        <v>3.8620000000000321E-3</v>
      </c>
      <c r="AI179" s="38" t="str">
        <f t="shared" si="17"/>
        <v/>
      </c>
      <c r="AJ179" s="35">
        <f t="shared" si="18"/>
        <v>3.8620000000000321E-3</v>
      </c>
      <c r="AK179" s="41" t="str">
        <f t="shared" si="19"/>
        <v/>
      </c>
      <c r="AL179" s="41" t="str">
        <f t="shared" si="20"/>
        <v/>
      </c>
      <c r="AM179" s="41" t="str">
        <f t="shared" si="21"/>
        <v/>
      </c>
    </row>
    <row r="180" spans="1:39" x14ac:dyDescent="0.2">
      <c r="A180" s="33">
        <v>44311</v>
      </c>
      <c r="B180" s="34">
        <v>15.7</v>
      </c>
      <c r="C180" s="35">
        <f t="shared" si="0"/>
        <v>0.11823361823361833</v>
      </c>
      <c r="D180" s="35">
        <f t="array" ref="D180">PRODUCT(1+C180:C186)-1</f>
        <v>3.2215647600262631E-2</v>
      </c>
      <c r="E180" s="35">
        <f t="array" ref="E180">PRODUCT(1+C180:C209)-1</f>
        <v>-3.6218538980970716E-2</v>
      </c>
      <c r="F180" s="35">
        <f t="array" ref="F180">PRODUCT(1+C180:C269)-1</f>
        <v>16.252747252747238</v>
      </c>
      <c r="G180" s="36">
        <f t="shared" si="30"/>
        <v>0.42528288886033028</v>
      </c>
      <c r="H180" s="36">
        <f t="shared" si="31"/>
        <v>0.54242852629788774</v>
      </c>
      <c r="I180" s="36">
        <f t="shared" si="32"/>
        <v>0.52720926442479177</v>
      </c>
      <c r="J180" s="37">
        <v>375812992</v>
      </c>
      <c r="K180" s="37">
        <v>122253000</v>
      </c>
      <c r="L180" s="37">
        <v>-225579</v>
      </c>
      <c r="M180" s="37">
        <v>108240656</v>
      </c>
      <c r="N180" s="38"/>
      <c r="O180" s="38"/>
      <c r="P180" s="38"/>
      <c r="Q180" s="37">
        <f t="shared" si="33"/>
        <v>-425757.71685992077</v>
      </c>
      <c r="R180" s="38">
        <v>0.99071699999999996</v>
      </c>
      <c r="S180" s="35">
        <f t="shared" si="5"/>
        <v>-9.2830000000000412E-3</v>
      </c>
      <c r="T180" s="37">
        <v>1850753699</v>
      </c>
      <c r="U180" s="37">
        <f t="shared" si="6"/>
        <v>1868095226.9921684</v>
      </c>
      <c r="V180" s="37">
        <f t="shared" si="7"/>
        <v>-6684396.1547007561</v>
      </c>
      <c r="W180" s="38" t="str">
        <f t="shared" si="8"/>
        <v/>
      </c>
      <c r="X180" s="38">
        <f t="shared" si="9"/>
        <v>-9.2830000000000412E-3</v>
      </c>
      <c r="Y180" s="39">
        <f t="shared" si="34"/>
        <v>-9.2830000000000412E-3</v>
      </c>
      <c r="Z180" s="39" t="str">
        <f t="shared" si="35"/>
        <v/>
      </c>
      <c r="AA180" s="39" t="str">
        <f t="shared" si="36"/>
        <v/>
      </c>
      <c r="AB180" s="39" t="str">
        <f t="shared" si="37"/>
        <v/>
      </c>
      <c r="AC180" s="37">
        <v>50133</v>
      </c>
      <c r="AD180" s="35">
        <f t="shared" si="14"/>
        <v>-2.0667695493348459E-2</v>
      </c>
      <c r="AE180" s="40">
        <v>0.99854600000000004</v>
      </c>
      <c r="AF180" s="37">
        <v>50177957599</v>
      </c>
      <c r="AG180" s="35">
        <f t="shared" si="15"/>
        <v>-1.4539999999999553E-3</v>
      </c>
      <c r="AH180" s="38" t="str">
        <f t="shared" si="16"/>
        <v/>
      </c>
      <c r="AI180" s="38">
        <f t="shared" si="17"/>
        <v>-1.4539999999999553E-3</v>
      </c>
      <c r="AJ180" s="35">
        <f t="shared" si="18"/>
        <v>-1.4539999999999553E-3</v>
      </c>
      <c r="AK180" s="41" t="str">
        <f t="shared" si="19"/>
        <v/>
      </c>
      <c r="AL180" s="41" t="str">
        <f t="shared" si="20"/>
        <v/>
      </c>
      <c r="AM180" s="41" t="str">
        <f t="shared" si="21"/>
        <v/>
      </c>
    </row>
    <row r="181" spans="1:39" x14ac:dyDescent="0.2">
      <c r="A181" s="33">
        <v>44310</v>
      </c>
      <c r="B181" s="34">
        <v>14.04</v>
      </c>
      <c r="C181" s="35">
        <f t="shared" si="0"/>
        <v>2.481751824817513E-2</v>
      </c>
      <c r="D181" s="35">
        <f t="array" ref="D181">PRODUCT(1+C181:C187)-1</f>
        <v>-0.11195445920303648</v>
      </c>
      <c r="E181" s="35">
        <f t="array" ref="E181">PRODUCT(1+C181:C210)-1</f>
        <v>-0.14754098360655787</v>
      </c>
      <c r="F181" s="35">
        <f t="array" ref="F181">PRODUCT(1+C181:C270)-1</f>
        <v>14.599999999999998</v>
      </c>
      <c r="G181" s="36">
        <f t="shared" si="30"/>
        <v>0.4662465046806834</v>
      </c>
      <c r="H181" s="36">
        <f t="shared" si="31"/>
        <v>0.65748605430826657</v>
      </c>
      <c r="I181" s="36">
        <f t="shared" si="32"/>
        <v>0.53307143631696974</v>
      </c>
      <c r="J181" s="37">
        <v>376038560</v>
      </c>
      <c r="K181" s="37">
        <v>122750000</v>
      </c>
      <c r="L181" s="37">
        <v>-200981</v>
      </c>
      <c r="M181" s="37">
        <v>108015080</v>
      </c>
      <c r="N181" s="38"/>
      <c r="O181" s="38"/>
      <c r="P181" s="38"/>
      <c r="Q181" s="37">
        <f t="shared" si="33"/>
        <v>1225749.6530688046</v>
      </c>
      <c r="R181" s="38">
        <v>1.0020880000000001</v>
      </c>
      <c r="S181" s="35">
        <f t="shared" si="5"/>
        <v>2.0880000000000898E-3</v>
      </c>
      <c r="T181" s="37">
        <v>1878694163</v>
      </c>
      <c r="U181" s="37">
        <f t="shared" si="6"/>
        <v>1874779623.1468692</v>
      </c>
      <c r="V181" s="37">
        <f t="shared" si="7"/>
        <v>17209525.129086018</v>
      </c>
      <c r="W181" s="38">
        <f t="shared" si="8"/>
        <v>2.0880000000000898E-3</v>
      </c>
      <c r="X181" s="38" t="str">
        <f t="shared" si="9"/>
        <v/>
      </c>
      <c r="Y181" s="39">
        <f t="shared" si="34"/>
        <v>2.0880000000000898E-3</v>
      </c>
      <c r="Z181" s="39" t="str">
        <f t="shared" si="35"/>
        <v/>
      </c>
      <c r="AA181" s="39" t="str">
        <f t="shared" si="36"/>
        <v/>
      </c>
      <c r="AB181" s="39" t="str">
        <f t="shared" si="37"/>
        <v/>
      </c>
      <c r="AC181" s="37">
        <v>51191</v>
      </c>
      <c r="AD181" s="35">
        <f t="shared" si="14"/>
        <v>-1.4913597352114838E-2</v>
      </c>
      <c r="AE181" s="40">
        <v>1.00177</v>
      </c>
      <c r="AF181" s="37">
        <v>50300761608</v>
      </c>
      <c r="AG181" s="35">
        <f t="shared" si="15"/>
        <v>1.7700000000000493E-3</v>
      </c>
      <c r="AH181" s="38">
        <f t="shared" si="16"/>
        <v>1.7700000000000493E-3</v>
      </c>
      <c r="AI181" s="38" t="str">
        <f t="shared" si="17"/>
        <v/>
      </c>
      <c r="AJ181" s="35">
        <f t="shared" si="18"/>
        <v>1.7700000000000493E-3</v>
      </c>
      <c r="AK181" s="41" t="str">
        <f t="shared" si="19"/>
        <v/>
      </c>
      <c r="AL181" s="41" t="str">
        <f t="shared" si="20"/>
        <v/>
      </c>
      <c r="AM181" s="41" t="str">
        <f t="shared" si="21"/>
        <v/>
      </c>
    </row>
    <row r="182" spans="1:39" x14ac:dyDescent="0.2">
      <c r="A182" s="33">
        <v>44309</v>
      </c>
      <c r="B182" s="34">
        <v>13.7</v>
      </c>
      <c r="C182" s="35">
        <f t="shared" si="0"/>
        <v>3.0850263355906682E-2</v>
      </c>
      <c r="D182" s="35">
        <f t="array" ref="D182">PRODUCT(1+C182:C188)-1</f>
        <v>-0.18549346016646862</v>
      </c>
      <c r="E182" s="35">
        <f t="array" ref="E182">PRODUCT(1+C182:C211)-1</f>
        <v>-0.19174041297935107</v>
      </c>
      <c r="F182" s="35">
        <f t="array" ref="F182">PRODUCT(1+C182:C271)-1</f>
        <v>15.913580246913575</v>
      </c>
      <c r="G182" s="36">
        <f t="shared" si="30"/>
        <v>0.41715675425063226</v>
      </c>
      <c r="H182" s="36">
        <f t="shared" si="31"/>
        <v>0.6742412239807507</v>
      </c>
      <c r="I182" s="36">
        <f t="shared" si="32"/>
        <v>0.52626013356345314</v>
      </c>
      <c r="J182" s="37">
        <v>376239552</v>
      </c>
      <c r="K182" s="37">
        <v>123653000</v>
      </c>
      <c r="L182" s="37">
        <v>-671477</v>
      </c>
      <c r="M182" s="37">
        <v>107814096</v>
      </c>
      <c r="N182" s="38"/>
      <c r="O182" s="38"/>
      <c r="P182" s="38"/>
      <c r="Q182" s="37">
        <f t="shared" si="33"/>
        <v>1565112.6138874216</v>
      </c>
      <c r="R182" s="38">
        <v>1.006348</v>
      </c>
      <c r="S182" s="35">
        <f t="shared" si="5"/>
        <v>6.3480000000000203E-3</v>
      </c>
      <c r="T182" s="37">
        <v>1869361953</v>
      </c>
      <c r="U182" s="37">
        <f t="shared" si="6"/>
        <v>1857570098.0177832</v>
      </c>
      <c r="V182" s="37">
        <f t="shared" si="7"/>
        <v>21442042.810257673</v>
      </c>
      <c r="W182" s="38">
        <f t="shared" si="8"/>
        <v>6.3480000000000203E-3</v>
      </c>
      <c r="X182" s="38" t="str">
        <f t="shared" si="9"/>
        <v/>
      </c>
      <c r="Y182" s="39">
        <f t="shared" si="34"/>
        <v>6.3480000000000203E-3</v>
      </c>
      <c r="Z182" s="39" t="str">
        <f t="shared" si="35"/>
        <v/>
      </c>
      <c r="AA182" s="39" t="str">
        <f t="shared" si="36"/>
        <v/>
      </c>
      <c r="AB182" s="39" t="str">
        <f t="shared" si="37"/>
        <v/>
      </c>
      <c r="AC182" s="37">
        <v>51966</v>
      </c>
      <c r="AD182" s="35">
        <f t="shared" si="14"/>
        <v>-4.1040782432183009E-2</v>
      </c>
      <c r="AE182" s="40">
        <v>1.0011030000000001</v>
      </c>
      <c r="AF182" s="37">
        <v>49501156853</v>
      </c>
      <c r="AG182" s="35">
        <f t="shared" si="15"/>
        <v>1.1030000000000761E-3</v>
      </c>
      <c r="AH182" s="38">
        <f t="shared" si="16"/>
        <v>1.1030000000000761E-3</v>
      </c>
      <c r="AI182" s="38" t="str">
        <f t="shared" si="17"/>
        <v/>
      </c>
      <c r="AJ182" s="35">
        <f t="shared" si="18"/>
        <v>1.1030000000000761E-3</v>
      </c>
      <c r="AK182" s="41" t="str">
        <f t="shared" si="19"/>
        <v/>
      </c>
      <c r="AL182" s="41" t="str">
        <f t="shared" si="20"/>
        <v/>
      </c>
      <c r="AM182" s="41" t="str">
        <f t="shared" si="21"/>
        <v/>
      </c>
    </row>
    <row r="183" spans="1:39" x14ac:dyDescent="0.2">
      <c r="A183" s="33">
        <v>44308</v>
      </c>
      <c r="B183" s="34">
        <v>13.29</v>
      </c>
      <c r="C183" s="35">
        <f t="shared" si="0"/>
        <v>-1.0424422933730471E-2</v>
      </c>
      <c r="D183" s="35">
        <f t="array" ref="D183">PRODUCT(1+C183:C189)-1</f>
        <v>-0.12738017071569285</v>
      </c>
      <c r="E183" s="35">
        <f t="array" ref="E183">PRODUCT(1+C183:C212)-1</f>
        <v>-0.31494845360824764</v>
      </c>
      <c r="F183" s="35">
        <f t="array" ref="F183">PRODUCT(1+C183:C272)-1</f>
        <v>15.612500000000004</v>
      </c>
      <c r="G183" s="36">
        <f t="shared" si="30"/>
        <v>0.70651635410825298</v>
      </c>
      <c r="H183" s="36">
        <f t="shared" si="31"/>
        <v>0.6659706025563743</v>
      </c>
      <c r="I183" s="36">
        <f t="shared" si="32"/>
        <v>0.52025471257693989</v>
      </c>
      <c r="J183" s="37">
        <v>376911040</v>
      </c>
      <c r="K183" s="37">
        <v>124192000</v>
      </c>
      <c r="L183" s="37">
        <v>-695053</v>
      </c>
      <c r="M183" s="37">
        <v>107142616</v>
      </c>
      <c r="N183" s="38"/>
      <c r="O183" s="38"/>
      <c r="P183" s="38"/>
      <c r="Q183" s="37">
        <f t="shared" si="33"/>
        <v>321207.53223542619</v>
      </c>
      <c r="R183" s="38">
        <v>1.00566</v>
      </c>
      <c r="S183" s="35">
        <f t="shared" si="5"/>
        <v>5.6599999999999984E-3</v>
      </c>
      <c r="T183" s="37">
        <v>1846520540</v>
      </c>
      <c r="U183" s="37">
        <f t="shared" si="6"/>
        <v>1836128055.2075255</v>
      </c>
      <c r="V183" s="37">
        <f t="shared" si="7"/>
        <v>4268848.1034088135</v>
      </c>
      <c r="W183" s="38">
        <f t="shared" si="8"/>
        <v>5.6599999999999984E-3</v>
      </c>
      <c r="X183" s="38" t="str">
        <f t="shared" si="9"/>
        <v/>
      </c>
      <c r="Y183" s="39">
        <f t="shared" si="34"/>
        <v>5.6599999999999984E-3</v>
      </c>
      <c r="Z183" s="39" t="str">
        <f t="shared" si="35"/>
        <v/>
      </c>
      <c r="AA183" s="39" t="str">
        <f t="shared" si="36"/>
        <v/>
      </c>
      <c r="AB183" s="39" t="str">
        <f t="shared" si="37"/>
        <v/>
      </c>
      <c r="AC183" s="37">
        <v>54190</v>
      </c>
      <c r="AD183" s="35">
        <f t="shared" si="14"/>
        <v>-3.7392308375521766E-2</v>
      </c>
      <c r="AE183" s="40">
        <v>0.99714499999999995</v>
      </c>
      <c r="AF183" s="37">
        <v>49477553575</v>
      </c>
      <c r="AG183" s="35">
        <f t="shared" si="15"/>
        <v>-2.8550000000000519E-3</v>
      </c>
      <c r="AH183" s="38" t="str">
        <f t="shared" si="16"/>
        <v/>
      </c>
      <c r="AI183" s="38">
        <f t="shared" si="17"/>
        <v>-2.8550000000000519E-3</v>
      </c>
      <c r="AJ183" s="35">
        <f t="shared" si="18"/>
        <v>-2.8550000000000519E-3</v>
      </c>
      <c r="AK183" s="41" t="str">
        <f t="shared" si="19"/>
        <v/>
      </c>
      <c r="AL183" s="41" t="str">
        <f t="shared" si="20"/>
        <v/>
      </c>
      <c r="AM183" s="41" t="str">
        <f t="shared" si="21"/>
        <v/>
      </c>
    </row>
    <row r="184" spans="1:39" x14ac:dyDescent="0.2">
      <c r="A184" s="33">
        <v>44307</v>
      </c>
      <c r="B184" s="34">
        <v>13.43</v>
      </c>
      <c r="C184" s="35">
        <f t="shared" si="0"/>
        <v>-3.5201149425287404E-2</v>
      </c>
      <c r="D184" s="35">
        <f t="array" ref="D184">PRODUCT(1+C184:C190)-1</f>
        <v>-0.1418530351437699</v>
      </c>
      <c r="E184" s="35">
        <f t="array" ref="E184">PRODUCT(1+C184:C213)-1</f>
        <v>-0.38954545454545475</v>
      </c>
      <c r="F184" s="35">
        <f t="array" ref="F184">PRODUCT(1+C184:C273)-1</f>
        <v>13.758241758241759</v>
      </c>
      <c r="G184" s="36">
        <f t="shared" si="30"/>
        <v>0.74180686761599324</v>
      </c>
      <c r="H184" s="36">
        <f t="shared" si="31"/>
        <v>0.7248191248411634</v>
      </c>
      <c r="I184" s="36">
        <f t="shared" si="32"/>
        <v>0.52649223561205361</v>
      </c>
      <c r="J184" s="37">
        <v>377606080</v>
      </c>
      <c r="K184" s="37">
        <v>125545000</v>
      </c>
      <c r="L184" s="37">
        <v>-660504</v>
      </c>
      <c r="M184" s="37">
        <v>106447560</v>
      </c>
      <c r="N184" s="38"/>
      <c r="O184" s="38"/>
      <c r="P184" s="38"/>
      <c r="Q184" s="37">
        <f t="shared" si="33"/>
        <v>968172.48096018704</v>
      </c>
      <c r="R184" s="38">
        <v>1.000434</v>
      </c>
      <c r="S184" s="35">
        <f t="shared" si="5"/>
        <v>4.3400000000004546E-4</v>
      </c>
      <c r="T184" s="37">
        <v>1832654234</v>
      </c>
      <c r="U184" s="37">
        <f t="shared" si="6"/>
        <v>1831859207.1041167</v>
      </c>
      <c r="V184" s="37">
        <f t="shared" si="7"/>
        <v>13002556.419295311</v>
      </c>
      <c r="W184" s="38">
        <f t="shared" si="8"/>
        <v>4.3400000000004546E-4</v>
      </c>
      <c r="X184" s="38" t="str">
        <f t="shared" si="9"/>
        <v/>
      </c>
      <c r="Y184" s="39" t="str">
        <f t="shared" si="34"/>
        <v/>
      </c>
      <c r="Z184" s="39" t="str">
        <f t="shared" si="35"/>
        <v/>
      </c>
      <c r="AA184" s="39" t="str">
        <f t="shared" si="36"/>
        <v/>
      </c>
      <c r="AB184" s="39" t="str">
        <f t="shared" si="37"/>
        <v/>
      </c>
      <c r="AC184" s="37">
        <v>56295</v>
      </c>
      <c r="AD184" s="35">
        <f t="shared" si="14"/>
        <v>1.0301322661115275E-2</v>
      </c>
      <c r="AE184" s="40">
        <v>1.000389</v>
      </c>
      <c r="AF184" s="37">
        <v>49655032886</v>
      </c>
      <c r="AG184" s="35">
        <f t="shared" si="15"/>
        <v>3.889999999999727E-4</v>
      </c>
      <c r="AH184" s="38">
        <f t="shared" si="16"/>
        <v>3.889999999999727E-4</v>
      </c>
      <c r="AI184" s="38" t="str">
        <f t="shared" si="17"/>
        <v/>
      </c>
      <c r="AJ184" s="42" t="str">
        <f t="shared" si="18"/>
        <v/>
      </c>
      <c r="AK184" s="41" t="str">
        <f t="shared" si="19"/>
        <v/>
      </c>
      <c r="AL184" s="41" t="str">
        <f t="shared" si="20"/>
        <v/>
      </c>
      <c r="AM184" s="41" t="str">
        <f t="shared" si="21"/>
        <v/>
      </c>
    </row>
    <row r="185" spans="1:39" x14ac:dyDescent="0.2">
      <c r="A185" s="33">
        <v>44306</v>
      </c>
      <c r="B185" s="34">
        <v>13.92</v>
      </c>
      <c r="C185" s="35">
        <f t="shared" si="0"/>
        <v>3.8031319910514449E-2</v>
      </c>
      <c r="D185" s="35">
        <f t="array" ref="D185">PRODUCT(1+C185:C191)-1</f>
        <v>-4.9829351535836119E-2</v>
      </c>
      <c r="E185" s="35">
        <f t="array" ref="E185">PRODUCT(1+C185:C214)-1</f>
        <v>-0.33619456366237488</v>
      </c>
      <c r="F185" s="35">
        <f t="array" ref="F185">PRODUCT(1+C185:C274)-1</f>
        <v>14.296703296703296</v>
      </c>
      <c r="G185" s="36">
        <f t="shared" si="30"/>
        <v>0.81110386984722238</v>
      </c>
      <c r="H185" s="36">
        <f t="shared" si="31"/>
        <v>0.69986466705266714</v>
      </c>
      <c r="I185" s="36">
        <f t="shared" si="32"/>
        <v>0.52842938582684373</v>
      </c>
      <c r="J185" s="37">
        <v>378266592</v>
      </c>
      <c r="K185" s="37">
        <v>126475000</v>
      </c>
      <c r="L185" s="37">
        <v>-627620</v>
      </c>
      <c r="M185" s="37">
        <v>105787056</v>
      </c>
      <c r="N185" s="38"/>
      <c r="O185" s="38"/>
      <c r="P185" s="38"/>
      <c r="Q185" s="37">
        <f t="shared" si="33"/>
        <v>515804.3152816337</v>
      </c>
      <c r="R185" s="38">
        <v>0.99529599999999996</v>
      </c>
      <c r="S185" s="35">
        <f t="shared" si="5"/>
        <v>-4.7040000000000415E-3</v>
      </c>
      <c r="T185" s="37">
        <v>1810300749</v>
      </c>
      <c r="U185" s="37">
        <f t="shared" si="6"/>
        <v>1818856650.6848214</v>
      </c>
      <c r="V185" s="37">
        <f t="shared" si="7"/>
        <v>7179996.0687203407</v>
      </c>
      <c r="W185" s="38" t="str">
        <f t="shared" si="8"/>
        <v/>
      </c>
      <c r="X185" s="38">
        <f t="shared" si="9"/>
        <v>-4.7040000000000415E-3</v>
      </c>
      <c r="Y185" s="39">
        <f t="shared" si="34"/>
        <v>-4.7040000000000415E-3</v>
      </c>
      <c r="Z185" s="39" t="str">
        <f t="shared" si="35"/>
        <v/>
      </c>
      <c r="AA185" s="39" t="str">
        <f t="shared" si="36"/>
        <v/>
      </c>
      <c r="AB185" s="39" t="str">
        <f t="shared" si="37"/>
        <v/>
      </c>
      <c r="AC185" s="37">
        <v>55721</v>
      </c>
      <c r="AD185" s="35">
        <f t="shared" si="14"/>
        <v>-1.0090781502602675E-2</v>
      </c>
      <c r="AE185" s="40">
        <v>0.99983699999999998</v>
      </c>
      <c r="AF185" s="37">
        <v>49176280914</v>
      </c>
      <c r="AG185" s="35">
        <f t="shared" si="15"/>
        <v>-1.6300000000002424E-4</v>
      </c>
      <c r="AH185" s="38" t="str">
        <f t="shared" si="16"/>
        <v/>
      </c>
      <c r="AI185" s="38">
        <f t="shared" si="17"/>
        <v>-1.6300000000002424E-4</v>
      </c>
      <c r="AJ185" s="35">
        <f t="shared" si="18"/>
        <v>-1.6300000000002424E-4</v>
      </c>
      <c r="AK185" s="41" t="str">
        <f t="shared" si="19"/>
        <v/>
      </c>
      <c r="AL185" s="41" t="str">
        <f t="shared" si="20"/>
        <v/>
      </c>
      <c r="AM185" s="41" t="str">
        <f t="shared" si="21"/>
        <v/>
      </c>
    </row>
    <row r="186" spans="1:39" x14ac:dyDescent="0.2">
      <c r="A186" s="33">
        <v>44305</v>
      </c>
      <c r="B186" s="34">
        <v>13.41</v>
      </c>
      <c r="C186" s="35">
        <f t="shared" si="0"/>
        <v>-0.11834319526627224</v>
      </c>
      <c r="D186" s="35">
        <f t="array" ref="D186">PRODUCT(1+C186:C192)-1</f>
        <v>-0.11309523809523803</v>
      </c>
      <c r="E186" s="35">
        <f t="array" ref="E186">PRODUCT(1+C186:C215)-1</f>
        <v>-0.33117206982543645</v>
      </c>
      <c r="F186" s="35">
        <f t="array" ref="F186">PRODUCT(1+C186:C275)-1</f>
        <v>15.76250000000001</v>
      </c>
      <c r="G186" s="36">
        <f t="shared" si="30"/>
        <v>0.82243811109489173</v>
      </c>
      <c r="H186" s="36">
        <f t="shared" si="31"/>
        <v>0.71048894505352855</v>
      </c>
      <c r="I186" s="36">
        <f t="shared" si="32"/>
        <v>0.52352432362314016</v>
      </c>
      <c r="J186" s="37">
        <v>378894208</v>
      </c>
      <c r="K186" s="37">
        <v>129463000</v>
      </c>
      <c r="L186" s="37">
        <v>-648085</v>
      </c>
      <c r="M186" s="37">
        <v>105159440</v>
      </c>
      <c r="N186" s="38"/>
      <c r="O186" s="38"/>
      <c r="P186" s="38"/>
      <c r="Q186" s="37">
        <f t="shared" si="33"/>
        <v>1332021.7458012919</v>
      </c>
      <c r="R186" s="38">
        <v>0.99856999999999996</v>
      </c>
      <c r="S186" s="35">
        <f t="shared" si="5"/>
        <v>-1.4300000000000423E-3</v>
      </c>
      <c r="T186" s="37">
        <v>1809085957</v>
      </c>
      <c r="U186" s="37">
        <f t="shared" si="6"/>
        <v>1811676654.616101</v>
      </c>
      <c r="V186" s="37">
        <f t="shared" si="7"/>
        <v>17862411.611195326</v>
      </c>
      <c r="W186" s="38" t="str">
        <f t="shared" si="8"/>
        <v/>
      </c>
      <c r="X186" s="38">
        <f t="shared" si="9"/>
        <v>-1.4300000000000423E-3</v>
      </c>
      <c r="Y186" s="39">
        <f t="shared" si="34"/>
        <v>-1.4300000000000423E-3</v>
      </c>
      <c r="Z186" s="39">
        <f t="shared" si="35"/>
        <v>-1.4300000000000423E-3</v>
      </c>
      <c r="AA186" s="39" t="str">
        <f t="shared" si="36"/>
        <v/>
      </c>
      <c r="AB186" s="39" t="str">
        <f t="shared" si="37"/>
        <v/>
      </c>
      <c r="AC186" s="37">
        <v>56289</v>
      </c>
      <c r="AD186" s="35">
        <f t="shared" si="14"/>
        <v>-6.6114742675116966E-2</v>
      </c>
      <c r="AE186" s="40">
        <v>1.0005839999999999</v>
      </c>
      <c r="AF186" s="37">
        <v>48820994301</v>
      </c>
      <c r="AG186" s="35">
        <f t="shared" si="15"/>
        <v>5.8399999999991792E-4</v>
      </c>
      <c r="AH186" s="38">
        <f t="shared" si="16"/>
        <v>5.8399999999991792E-4</v>
      </c>
      <c r="AI186" s="38" t="str">
        <f t="shared" si="17"/>
        <v/>
      </c>
      <c r="AJ186" s="35">
        <f t="shared" si="18"/>
        <v>5.8399999999991792E-4</v>
      </c>
      <c r="AK186" s="43">
        <f t="shared" si="19"/>
        <v>5.8399999999991792E-4</v>
      </c>
      <c r="AL186" s="41" t="str">
        <f t="shared" si="20"/>
        <v/>
      </c>
      <c r="AM186" s="41" t="str">
        <f t="shared" si="21"/>
        <v/>
      </c>
    </row>
    <row r="187" spans="1:39" x14ac:dyDescent="0.2">
      <c r="A187" s="33">
        <v>44304</v>
      </c>
      <c r="B187" s="34">
        <v>15.21</v>
      </c>
      <c r="C187" s="35">
        <f t="shared" si="0"/>
        <v>-3.7950664136622403E-2</v>
      </c>
      <c r="D187" s="35">
        <f t="array" ref="D187">PRODUCT(1+C187:C193)-1</f>
        <v>-1.7441860465116088E-2</v>
      </c>
      <c r="E187" s="35">
        <f t="array" ref="E187">PRODUCT(1+C187:C216)-1</f>
        <v>-0.20408163265306112</v>
      </c>
      <c r="F187" s="35">
        <f t="array" ref="F187">PRODUCT(1+C187:C276)-1</f>
        <v>17.777777777777779</v>
      </c>
      <c r="G187" s="36">
        <f t="shared" si="30"/>
        <v>0.70208911147595832</v>
      </c>
      <c r="H187" s="36">
        <f t="shared" si="31"/>
        <v>0.65701124250400911</v>
      </c>
      <c r="I187" s="36">
        <f t="shared" si="32"/>
        <v>0.51222809972263639</v>
      </c>
      <c r="J187" s="37">
        <v>379542304</v>
      </c>
      <c r="K187" s="37">
        <v>130799000</v>
      </c>
      <c r="L187" s="37">
        <v>-33465</v>
      </c>
      <c r="M187" s="37">
        <v>104511352</v>
      </c>
      <c r="N187" s="38"/>
      <c r="O187" s="38"/>
      <c r="P187" s="38"/>
      <c r="Q187" s="37">
        <f t="shared" si="33"/>
        <v>-868534.78108577861</v>
      </c>
      <c r="R187" s="38">
        <v>0.99677000000000004</v>
      </c>
      <c r="S187" s="35">
        <f t="shared" si="5"/>
        <v>-3.2299999999999551E-3</v>
      </c>
      <c r="T187" s="37">
        <v>1788020223</v>
      </c>
      <c r="U187" s="37">
        <f t="shared" si="6"/>
        <v>1793814243.0049057</v>
      </c>
      <c r="V187" s="37">
        <f t="shared" si="7"/>
        <v>-13210414.020314693</v>
      </c>
      <c r="W187" s="38" t="str">
        <f t="shared" si="8"/>
        <v/>
      </c>
      <c r="X187" s="38">
        <f t="shared" si="9"/>
        <v>-3.2299999999999551E-3</v>
      </c>
      <c r="Y187" s="39">
        <f t="shared" si="34"/>
        <v>-3.2299999999999551E-3</v>
      </c>
      <c r="Z187" s="39" t="str">
        <f t="shared" si="35"/>
        <v/>
      </c>
      <c r="AA187" s="39" t="str">
        <f t="shared" si="36"/>
        <v/>
      </c>
      <c r="AB187" s="39" t="str">
        <f t="shared" si="37"/>
        <v/>
      </c>
      <c r="AC187" s="37">
        <v>60274</v>
      </c>
      <c r="AD187" s="35">
        <f t="shared" si="14"/>
        <v>-1.9887148966616253E-2</v>
      </c>
      <c r="AE187" s="40">
        <v>1.001349</v>
      </c>
      <c r="AF187" s="37">
        <v>48246126852</v>
      </c>
      <c r="AG187" s="35">
        <f t="shared" si="15"/>
        <v>1.3490000000000446E-3</v>
      </c>
      <c r="AH187" s="38">
        <f t="shared" si="16"/>
        <v>1.3490000000000446E-3</v>
      </c>
      <c r="AI187" s="38" t="str">
        <f t="shared" si="17"/>
        <v/>
      </c>
      <c r="AJ187" s="35">
        <f t="shared" si="18"/>
        <v>1.3490000000000446E-3</v>
      </c>
      <c r="AK187" s="41" t="str">
        <f t="shared" si="19"/>
        <v/>
      </c>
      <c r="AL187" s="41" t="str">
        <f t="shared" si="20"/>
        <v/>
      </c>
      <c r="AM187" s="41" t="str">
        <f t="shared" si="21"/>
        <v/>
      </c>
    </row>
    <row r="188" spans="1:39" x14ac:dyDescent="0.2">
      <c r="A188" s="33">
        <v>44303</v>
      </c>
      <c r="B188" s="34">
        <v>15.81</v>
      </c>
      <c r="C188" s="35">
        <f t="shared" si="0"/>
        <v>-6.0047562425683654E-2</v>
      </c>
      <c r="D188" s="35">
        <f t="array" ref="D188">PRODUCT(1+C188:C194)-1</f>
        <v>9.5785440613025408E-3</v>
      </c>
      <c r="E188" s="35">
        <f t="array" ref="E188">PRODUCT(1+C188:C217)-1</f>
        <v>-0.14954276492738061</v>
      </c>
      <c r="F188" s="35">
        <f t="array" ref="F188">PRODUCT(1+C188:C277)-1</f>
        <v>19.802631578947359</v>
      </c>
      <c r="G188" s="36">
        <f t="shared" si="30"/>
        <v>0.59353475389956922</v>
      </c>
      <c r="H188" s="36">
        <f t="shared" si="31"/>
        <v>0.62656026899493955</v>
      </c>
      <c r="I188" s="36">
        <f t="shared" si="32"/>
        <v>0.50891513342243189</v>
      </c>
      <c r="J188" s="37">
        <v>379575776</v>
      </c>
      <c r="K188" s="37">
        <v>131218000</v>
      </c>
      <c r="L188" s="37">
        <v>-319151</v>
      </c>
      <c r="M188" s="37">
        <v>104477888</v>
      </c>
      <c r="N188" s="38"/>
      <c r="O188" s="38"/>
      <c r="P188" s="38"/>
      <c r="Q188" s="37">
        <f t="shared" si="33"/>
        <v>1407091.1368481347</v>
      </c>
      <c r="R188" s="38">
        <v>1.006488</v>
      </c>
      <c r="S188" s="35">
        <f t="shared" si="5"/>
        <v>6.4880000000000493E-3</v>
      </c>
      <c r="T188" s="37">
        <v>1818748633</v>
      </c>
      <c r="U188" s="37">
        <f t="shared" si="6"/>
        <v>1807024657.0252204</v>
      </c>
      <c r="V188" s="37">
        <f t="shared" si="7"/>
        <v>22246110.873569012</v>
      </c>
      <c r="W188" s="38">
        <f t="shared" si="8"/>
        <v>6.4880000000000493E-3</v>
      </c>
      <c r="X188" s="38" t="str">
        <f t="shared" si="9"/>
        <v/>
      </c>
      <c r="Y188" s="39">
        <f t="shared" si="34"/>
        <v>6.4880000000000493E-3</v>
      </c>
      <c r="Z188" s="39" t="str">
        <f t="shared" si="35"/>
        <v/>
      </c>
      <c r="AA188" s="39" t="str">
        <f t="shared" si="36"/>
        <v/>
      </c>
      <c r="AB188" s="39" t="str">
        <f t="shared" si="37"/>
        <v/>
      </c>
      <c r="AC188" s="37">
        <v>61497</v>
      </c>
      <c r="AD188" s="35">
        <f t="shared" si="14"/>
        <v>-2.6638176638176692E-2</v>
      </c>
      <c r="AE188" s="40">
        <v>0.99892700000000001</v>
      </c>
      <c r="AF188" s="37">
        <v>48440253076</v>
      </c>
      <c r="AG188" s="35">
        <f t="shared" si="15"/>
        <v>-1.0729999999999906E-3</v>
      </c>
      <c r="AH188" s="38" t="str">
        <f t="shared" si="16"/>
        <v/>
      </c>
      <c r="AI188" s="38">
        <f t="shared" si="17"/>
        <v>-1.0729999999999906E-3</v>
      </c>
      <c r="AJ188" s="35">
        <f t="shared" si="18"/>
        <v>-1.0729999999999906E-3</v>
      </c>
      <c r="AK188" s="41" t="str">
        <f t="shared" si="19"/>
        <v/>
      </c>
      <c r="AL188" s="41" t="str">
        <f t="shared" si="20"/>
        <v/>
      </c>
      <c r="AM188" s="41" t="str">
        <f t="shared" si="21"/>
        <v/>
      </c>
    </row>
    <row r="189" spans="1:39" x14ac:dyDescent="0.2">
      <c r="A189" s="33">
        <v>44302</v>
      </c>
      <c r="B189" s="34">
        <v>16.82</v>
      </c>
      <c r="C189" s="35">
        <f t="shared" si="0"/>
        <v>0.10439921208141834</v>
      </c>
      <c r="D189" s="35">
        <f t="array" ref="D189">PRODUCT(1+C189:C195)-1</f>
        <v>6.7258883248730861E-2</v>
      </c>
      <c r="E189" s="35">
        <f t="array" ref="E189">PRODUCT(1+C189:C218)-1</f>
        <v>-0.15984015984016031</v>
      </c>
      <c r="F189" s="35">
        <f t="array" ref="F189">PRODUCT(1+C189:C278)-1</f>
        <v>20.291139240506318</v>
      </c>
      <c r="G189" s="36">
        <f t="shared" si="30"/>
        <v>0.47700703327444871</v>
      </c>
      <c r="H189" s="36">
        <f t="shared" si="31"/>
        <v>0.52566478892318791</v>
      </c>
      <c r="I189" s="36">
        <f t="shared" si="32"/>
        <v>0.50738457379505852</v>
      </c>
      <c r="J189" s="37">
        <v>379894912</v>
      </c>
      <c r="K189" s="37">
        <v>133605000</v>
      </c>
      <c r="L189" s="37">
        <v>-289159</v>
      </c>
      <c r="M189" s="37">
        <v>104158736</v>
      </c>
      <c r="N189" s="38"/>
      <c r="O189" s="38"/>
      <c r="P189" s="38"/>
      <c r="Q189" s="37">
        <f t="shared" si="33"/>
        <v>341586.36325232056</v>
      </c>
      <c r="R189" s="38">
        <v>0.99893500000000002</v>
      </c>
      <c r="S189" s="35">
        <f t="shared" si="5"/>
        <v>-1.0649999999999826E-3</v>
      </c>
      <c r="T189" s="37">
        <v>1782877757</v>
      </c>
      <c r="U189" s="37">
        <f t="shared" si="6"/>
        <v>1784778546.1516514</v>
      </c>
      <c r="V189" s="37">
        <f t="shared" si="7"/>
        <v>5745482.6299040318</v>
      </c>
      <c r="W189" s="38" t="str">
        <f t="shared" si="8"/>
        <v/>
      </c>
      <c r="X189" s="38">
        <f t="shared" si="9"/>
        <v>-1.0649999999999826E-3</v>
      </c>
      <c r="Y189" s="39" t="str">
        <f t="shared" si="34"/>
        <v/>
      </c>
      <c r="Z189" s="39" t="str">
        <f t="shared" si="35"/>
        <v/>
      </c>
      <c r="AA189" s="39" t="str">
        <f t="shared" si="36"/>
        <v/>
      </c>
      <c r="AB189" s="39" t="str">
        <f t="shared" si="37"/>
        <v/>
      </c>
      <c r="AC189" s="37">
        <v>63180</v>
      </c>
      <c r="AD189" s="35">
        <f t="shared" si="14"/>
        <v>5.9388284745331976E-3</v>
      </c>
      <c r="AE189" s="40">
        <v>0.99998100000000001</v>
      </c>
      <c r="AF189" s="37">
        <v>47980429555</v>
      </c>
      <c r="AG189" s="35">
        <f t="shared" si="15"/>
        <v>-1.8999999999991246E-5</v>
      </c>
      <c r="AH189" s="38" t="str">
        <f t="shared" si="16"/>
        <v/>
      </c>
      <c r="AI189" s="38">
        <f t="shared" si="17"/>
        <v>-1.8999999999991246E-5</v>
      </c>
      <c r="AJ189" s="42" t="str">
        <f t="shared" si="18"/>
        <v/>
      </c>
      <c r="AK189" s="41" t="str">
        <f t="shared" si="19"/>
        <v/>
      </c>
      <c r="AL189" s="41" t="str">
        <f t="shared" si="20"/>
        <v/>
      </c>
      <c r="AM189" s="41" t="str">
        <f t="shared" si="21"/>
        <v/>
      </c>
    </row>
    <row r="190" spans="1:39" x14ac:dyDescent="0.2">
      <c r="A190" s="33">
        <v>44301</v>
      </c>
      <c r="B190" s="34">
        <v>15.23</v>
      </c>
      <c r="C190" s="35">
        <f t="shared" si="0"/>
        <v>-2.6837060702875393E-2</v>
      </c>
      <c r="D190" s="35">
        <f t="array" ref="D190">PRODUCT(1+C190:C196)-1</f>
        <v>-1.6785022595222743E-2</v>
      </c>
      <c r="E190" s="35">
        <f t="array" ref="E190">PRODUCT(1+C190:C219)-1</f>
        <v>-6.6789215686274717E-2</v>
      </c>
      <c r="F190" s="35">
        <f t="array" ref="F190">PRODUCT(1+C190:C279)-1</f>
        <v>17.349397590361448</v>
      </c>
      <c r="G190" s="36">
        <f t="shared" si="30"/>
        <v>0.9018721147117037</v>
      </c>
      <c r="H190" s="36">
        <f t="shared" si="31"/>
        <v>0.49050945653307682</v>
      </c>
      <c r="I190" s="36">
        <f t="shared" si="32"/>
        <v>0.51102440403460703</v>
      </c>
      <c r="J190" s="37">
        <v>380184064</v>
      </c>
      <c r="K190" s="37">
        <v>134587000</v>
      </c>
      <c r="L190" s="37">
        <v>-584230</v>
      </c>
      <c r="M190" s="37">
        <v>103869576</v>
      </c>
      <c r="N190" s="38"/>
      <c r="O190" s="38"/>
      <c r="P190" s="38"/>
      <c r="Q190" s="37">
        <f t="shared" si="33"/>
        <v>419736.80856437644</v>
      </c>
      <c r="R190" s="38">
        <v>0.99835099999999999</v>
      </c>
      <c r="S190" s="35">
        <f t="shared" si="5"/>
        <v>-1.6490000000000116E-3</v>
      </c>
      <c r="T190" s="37">
        <v>1776099438</v>
      </c>
      <c r="U190" s="37">
        <f t="shared" si="6"/>
        <v>1779033063.5217474</v>
      </c>
      <c r="V190" s="37">
        <f t="shared" si="7"/>
        <v>6392591.5944354534</v>
      </c>
      <c r="W190" s="38" t="str">
        <f t="shared" si="8"/>
        <v/>
      </c>
      <c r="X190" s="38">
        <f t="shared" si="9"/>
        <v>-1.6490000000000116E-3</v>
      </c>
      <c r="Y190" s="39">
        <f t="shared" si="34"/>
        <v>-1.6490000000000116E-3</v>
      </c>
      <c r="Z190" s="39" t="str">
        <f t="shared" si="35"/>
        <v/>
      </c>
      <c r="AA190" s="39" t="str">
        <f t="shared" si="36"/>
        <v/>
      </c>
      <c r="AB190" s="39" t="str">
        <f t="shared" si="37"/>
        <v/>
      </c>
      <c r="AC190" s="37">
        <v>62807</v>
      </c>
      <c r="AD190" s="35">
        <f t="shared" si="14"/>
        <v>-1.2111298110952129E-2</v>
      </c>
      <c r="AE190" s="40">
        <v>0.99967200000000001</v>
      </c>
      <c r="AF190" s="37">
        <v>46966476338</v>
      </c>
      <c r="AG190" s="35">
        <f t="shared" si="15"/>
        <v>-3.2799999999999496E-4</v>
      </c>
      <c r="AH190" s="38" t="str">
        <f t="shared" si="16"/>
        <v/>
      </c>
      <c r="AI190" s="38">
        <f t="shared" si="17"/>
        <v>-3.2799999999999496E-4</v>
      </c>
      <c r="AJ190" s="35">
        <f t="shared" si="18"/>
        <v>-3.2799999999999496E-4</v>
      </c>
      <c r="AK190" s="41" t="str">
        <f t="shared" si="19"/>
        <v/>
      </c>
      <c r="AL190" s="41" t="str">
        <f t="shared" si="20"/>
        <v/>
      </c>
      <c r="AM190" s="41" t="str">
        <f t="shared" si="21"/>
        <v/>
      </c>
    </row>
    <row r="191" spans="1:39" x14ac:dyDescent="0.2">
      <c r="A191" s="33">
        <v>44300</v>
      </c>
      <c r="B191" s="34">
        <v>15.65</v>
      </c>
      <c r="C191" s="35">
        <f t="shared" si="0"/>
        <v>6.8259385665528916E-2</v>
      </c>
      <c r="D191" s="35">
        <f t="array" ref="D191">PRODUCT(1+C191:C197)-1</f>
        <v>-6.4554692169754957E-2</v>
      </c>
      <c r="E191" s="35">
        <f t="array" ref="E191">PRODUCT(1+C191:C220)-1</f>
        <v>-2.4922118380062308E-2</v>
      </c>
      <c r="F191" s="35">
        <f t="array" ref="F191">PRODUCT(1+C191:C280)-1</f>
        <v>18.085365853658555</v>
      </c>
      <c r="G191" s="36">
        <f t="shared" si="30"/>
        <v>0.94433205404715914</v>
      </c>
      <c r="H191" s="36">
        <f t="shared" si="31"/>
        <v>0.42822236335559333</v>
      </c>
      <c r="I191" s="36">
        <f t="shared" si="32"/>
        <v>0.50534861824215849</v>
      </c>
      <c r="J191" s="37">
        <v>380768288</v>
      </c>
      <c r="K191" s="37">
        <v>136598000</v>
      </c>
      <c r="L191" s="37">
        <v>-640859</v>
      </c>
      <c r="M191" s="37">
        <v>103285344</v>
      </c>
      <c r="N191" s="38"/>
      <c r="O191" s="38"/>
      <c r="P191" s="38"/>
      <c r="Q191" s="37">
        <f t="shared" si="33"/>
        <v>790502.67745575588</v>
      </c>
      <c r="R191" s="38">
        <v>1.004731</v>
      </c>
      <c r="S191" s="35">
        <f t="shared" si="5"/>
        <v>4.7310000000000407E-3</v>
      </c>
      <c r="T191" s="37">
        <v>1781026834</v>
      </c>
      <c r="U191" s="37">
        <f t="shared" si="6"/>
        <v>1772640471.9273119</v>
      </c>
      <c r="V191" s="37">
        <f t="shared" si="7"/>
        <v>12371366.902182579</v>
      </c>
      <c r="W191" s="38">
        <f t="shared" si="8"/>
        <v>4.7310000000000407E-3</v>
      </c>
      <c r="X191" s="38" t="str">
        <f t="shared" si="9"/>
        <v/>
      </c>
      <c r="Y191" s="39" t="str">
        <f t="shared" si="34"/>
        <v/>
      </c>
      <c r="Z191" s="39" t="str">
        <f t="shared" si="35"/>
        <v/>
      </c>
      <c r="AA191" s="39" t="str">
        <f t="shared" si="36"/>
        <v/>
      </c>
      <c r="AB191" s="39" t="str">
        <f t="shared" si="37"/>
        <v/>
      </c>
      <c r="AC191" s="37">
        <v>63577</v>
      </c>
      <c r="AD191" s="35">
        <f t="shared" si="14"/>
        <v>6.1190766303349964E-2</v>
      </c>
      <c r="AE191" s="40">
        <v>1.0012289999999999</v>
      </c>
      <c r="AF191" s="37">
        <v>46601536891</v>
      </c>
      <c r="AG191" s="35">
        <f t="shared" si="15"/>
        <v>1.2289999999999246E-3</v>
      </c>
      <c r="AH191" s="38">
        <f t="shared" si="16"/>
        <v>1.2289999999999246E-3</v>
      </c>
      <c r="AI191" s="38" t="str">
        <f t="shared" si="17"/>
        <v/>
      </c>
      <c r="AJ191" s="42" t="str">
        <f t="shared" si="18"/>
        <v/>
      </c>
      <c r="AK191" s="41" t="str">
        <f t="shared" si="19"/>
        <v/>
      </c>
      <c r="AL191" s="41" t="str">
        <f t="shared" si="20"/>
        <v/>
      </c>
      <c r="AM191" s="41" t="str">
        <f t="shared" si="21"/>
        <v/>
      </c>
    </row>
    <row r="192" spans="1:39" x14ac:dyDescent="0.2">
      <c r="A192" s="33">
        <v>44299</v>
      </c>
      <c r="B192" s="34">
        <v>14.65</v>
      </c>
      <c r="C192" s="35">
        <f t="shared" si="0"/>
        <v>-3.1084656084656048E-2</v>
      </c>
      <c r="D192" s="35">
        <f t="array" ref="D192">PRODUCT(1+C192:C198)-1</f>
        <v>-0.16381278538812782</v>
      </c>
      <c r="E192" s="35">
        <f t="array" ref="E192">PRODUCT(1+C192:C221)-1</f>
        <v>8.2587749483822304E-3</v>
      </c>
      <c r="F192" s="35">
        <f t="array" ref="F192">PRODUCT(1+C192:C281)-1</f>
        <v>18.533333333333339</v>
      </c>
      <c r="G192" s="36">
        <f t="shared" si="30"/>
        <v>0.90704049343151616</v>
      </c>
      <c r="H192" s="36">
        <f t="shared" si="31"/>
        <v>0.31333115558615293</v>
      </c>
      <c r="I192" s="36">
        <f t="shared" si="32"/>
        <v>0.50246543565780732</v>
      </c>
      <c r="J192" s="37">
        <v>381409152</v>
      </c>
      <c r="K192" s="37">
        <v>137855000</v>
      </c>
      <c r="L192" s="37">
        <v>-552425</v>
      </c>
      <c r="M192" s="37">
        <v>102644488</v>
      </c>
      <c r="N192" s="38"/>
      <c r="O192" s="38"/>
      <c r="P192" s="38"/>
      <c r="Q192" s="37">
        <f t="shared" si="33"/>
        <v>661706.56441169383</v>
      </c>
      <c r="R192" s="38">
        <v>0.99744699999999997</v>
      </c>
      <c r="S192" s="35">
        <f t="shared" si="5"/>
        <v>-2.5530000000000275E-3</v>
      </c>
      <c r="T192" s="37">
        <v>1755775138</v>
      </c>
      <c r="U192" s="37">
        <f t="shared" si="6"/>
        <v>1760269105.0251293</v>
      </c>
      <c r="V192" s="37">
        <f t="shared" si="7"/>
        <v>9694001.1686313152</v>
      </c>
      <c r="W192" s="38" t="str">
        <f t="shared" si="8"/>
        <v/>
      </c>
      <c r="X192" s="38">
        <f t="shared" si="9"/>
        <v>-2.5530000000000275E-3</v>
      </c>
      <c r="Y192" s="39">
        <f t="shared" si="34"/>
        <v>-2.5530000000000275E-3</v>
      </c>
      <c r="Z192" s="39" t="str">
        <f t="shared" si="35"/>
        <v/>
      </c>
      <c r="AA192" s="39" t="str">
        <f t="shared" si="36"/>
        <v/>
      </c>
      <c r="AB192" s="39" t="str">
        <f t="shared" si="37"/>
        <v/>
      </c>
      <c r="AC192" s="37">
        <v>59911</v>
      </c>
      <c r="AD192" s="35">
        <f t="shared" si="14"/>
        <v>-1.2835900513435972E-3</v>
      </c>
      <c r="AE192" s="40">
        <v>1.000793</v>
      </c>
      <c r="AF192" s="37">
        <v>45928633895</v>
      </c>
      <c r="AG192" s="35">
        <f t="shared" si="15"/>
        <v>7.9300000000004367E-4</v>
      </c>
      <c r="AH192" s="38">
        <f t="shared" si="16"/>
        <v>7.9300000000004367E-4</v>
      </c>
      <c r="AI192" s="38" t="str">
        <f t="shared" si="17"/>
        <v/>
      </c>
      <c r="AJ192" s="35">
        <f t="shared" si="18"/>
        <v>7.9300000000004367E-4</v>
      </c>
      <c r="AK192" s="41" t="str">
        <f t="shared" si="19"/>
        <v/>
      </c>
      <c r="AL192" s="41" t="str">
        <f t="shared" si="20"/>
        <v/>
      </c>
      <c r="AM192" s="41" t="str">
        <f t="shared" si="21"/>
        <v/>
      </c>
    </row>
    <row r="193" spans="1:39" x14ac:dyDescent="0.2">
      <c r="A193" s="33">
        <v>44298</v>
      </c>
      <c r="B193" s="34">
        <v>15.12</v>
      </c>
      <c r="C193" s="35">
        <f t="shared" si="0"/>
        <v>-2.3255813953488413E-2</v>
      </c>
      <c r="D193" s="35">
        <f t="array" ref="D193">PRODUCT(1+C193:C199)-1</f>
        <v>-0.16831683168316847</v>
      </c>
      <c r="E193" s="35">
        <f t="array" ref="E193">PRODUCT(1+C193:C222)-1</f>
        <v>6.9306930693068702E-2</v>
      </c>
      <c r="F193" s="35">
        <f t="array" ref="F193">PRODUCT(1+C193:C282)-1</f>
        <v>19.432432432432439</v>
      </c>
      <c r="G193" s="36">
        <f t="shared" si="30"/>
        <v>0.8815623609088129</v>
      </c>
      <c r="H193" s="36">
        <f t="shared" si="31"/>
        <v>0.3124472497147916</v>
      </c>
      <c r="I193" s="36">
        <f t="shared" si="32"/>
        <v>0.50070163653255062</v>
      </c>
      <c r="J193" s="37">
        <v>381961568</v>
      </c>
      <c r="K193" s="37">
        <v>139177000</v>
      </c>
      <c r="L193" s="37">
        <v>-511497</v>
      </c>
      <c r="M193" s="37">
        <v>102092064</v>
      </c>
      <c r="N193" s="38"/>
      <c r="O193" s="38"/>
      <c r="P193" s="38"/>
      <c r="Q193" s="37">
        <f t="shared" si="33"/>
        <v>708037.57044505829</v>
      </c>
      <c r="R193" s="38">
        <v>0.99945600000000001</v>
      </c>
      <c r="S193" s="35">
        <f t="shared" si="5"/>
        <v>-5.4399999999998894E-4</v>
      </c>
      <c r="T193" s="37">
        <v>1749622791</v>
      </c>
      <c r="U193" s="37">
        <f t="shared" si="6"/>
        <v>1750575103.856498</v>
      </c>
      <c r="V193" s="37">
        <f t="shared" si="7"/>
        <v>10705528.06512928</v>
      </c>
      <c r="W193" s="38" t="str">
        <f t="shared" si="8"/>
        <v/>
      </c>
      <c r="X193" s="38">
        <f t="shared" si="9"/>
        <v>-5.4399999999998894E-4</v>
      </c>
      <c r="Y193" s="39" t="str">
        <f t="shared" si="34"/>
        <v/>
      </c>
      <c r="Z193" s="39" t="str">
        <f t="shared" si="35"/>
        <v/>
      </c>
      <c r="AA193" s="39" t="str">
        <f t="shared" si="36"/>
        <v/>
      </c>
      <c r="AB193" s="39" t="str">
        <f t="shared" si="37"/>
        <v/>
      </c>
      <c r="AC193" s="37">
        <v>59988</v>
      </c>
      <c r="AD193" s="35">
        <f t="shared" si="14"/>
        <v>1.5005251838151601E-4</v>
      </c>
      <c r="AE193" s="40">
        <v>1.0009349999999999</v>
      </c>
      <c r="AF193" s="37">
        <v>45518007080</v>
      </c>
      <c r="AG193" s="35">
        <f t="shared" si="15"/>
        <v>9.3499999999990813E-4</v>
      </c>
      <c r="AH193" s="38">
        <f t="shared" si="16"/>
        <v>9.3499999999990813E-4</v>
      </c>
      <c r="AI193" s="38" t="str">
        <f t="shared" si="17"/>
        <v/>
      </c>
      <c r="AJ193" s="42" t="str">
        <f t="shared" si="18"/>
        <v/>
      </c>
      <c r="AK193" s="41" t="str">
        <f t="shared" si="19"/>
        <v/>
      </c>
      <c r="AL193" s="41" t="str">
        <f t="shared" si="20"/>
        <v/>
      </c>
      <c r="AM193" s="41" t="str">
        <f t="shared" si="21"/>
        <v/>
      </c>
    </row>
    <row r="194" spans="1:39" x14ac:dyDescent="0.2">
      <c r="A194" s="33">
        <v>44297</v>
      </c>
      <c r="B194" s="34">
        <v>15.48</v>
      </c>
      <c r="C194" s="35">
        <f t="shared" si="0"/>
        <v>-1.1494252873563204E-2</v>
      </c>
      <c r="D194" s="35">
        <f t="array" ref="D194">PRODUCT(1+C194:C200)-1</f>
        <v>-0.13952195664257916</v>
      </c>
      <c r="E194" s="35">
        <f t="array" ref="E194">PRODUCT(1+C194:C223)-1</f>
        <v>0.43599257884972187</v>
      </c>
      <c r="F194" s="35">
        <f t="array" ref="F194">PRODUCT(1+C194:C283)-1</f>
        <v>17.211764705882356</v>
      </c>
      <c r="G194" s="36">
        <f t="shared" si="30"/>
        <v>0.88237997512376576</v>
      </c>
      <c r="H194" s="36">
        <f t="shared" si="31"/>
        <v>0.20632407310078918</v>
      </c>
      <c r="I194" s="36">
        <f t="shared" si="32"/>
        <v>0.51116803000737732</v>
      </c>
      <c r="J194" s="37">
        <v>382473056</v>
      </c>
      <c r="K194" s="37">
        <v>140385000</v>
      </c>
      <c r="L194" s="37">
        <v>-811896</v>
      </c>
      <c r="M194" s="37">
        <v>101580568</v>
      </c>
      <c r="N194" s="38"/>
      <c r="O194" s="38"/>
      <c r="P194" s="38"/>
      <c r="Q194" s="37">
        <f t="shared" si="33"/>
        <v>183310.14499755178</v>
      </c>
      <c r="R194" s="38">
        <v>1.0115069999999999</v>
      </c>
      <c r="S194" s="35">
        <f t="shared" si="5"/>
        <v>1.1506999999999934E-2</v>
      </c>
      <c r="T194" s="37">
        <v>1759890255</v>
      </c>
      <c r="U194" s="37">
        <f t="shared" si="6"/>
        <v>1739869575.7913687</v>
      </c>
      <c r="V194" s="37">
        <f t="shared" si="7"/>
        <v>2837641.0445621014</v>
      </c>
      <c r="W194" s="38">
        <f t="shared" si="8"/>
        <v>1.1506999999999934E-2</v>
      </c>
      <c r="X194" s="38" t="str">
        <f t="shared" si="9"/>
        <v/>
      </c>
      <c r="Y194" s="39" t="str">
        <f t="shared" si="34"/>
        <v/>
      </c>
      <c r="Z194" s="39" t="str">
        <f t="shared" si="35"/>
        <v/>
      </c>
      <c r="AA194" s="39" t="str">
        <f t="shared" si="36"/>
        <v/>
      </c>
      <c r="AB194" s="39" t="str">
        <f t="shared" si="37"/>
        <v/>
      </c>
      <c r="AC194" s="37">
        <v>59979</v>
      </c>
      <c r="AD194" s="35">
        <f t="shared" si="14"/>
        <v>3.1399927776726955E-2</v>
      </c>
      <c r="AE194" s="40">
        <v>0.99925799999999998</v>
      </c>
      <c r="AF194" s="37">
        <v>44597273099</v>
      </c>
      <c r="AG194" s="35">
        <f t="shared" si="15"/>
        <v>-7.4200000000002042E-4</v>
      </c>
      <c r="AH194" s="38" t="str">
        <f t="shared" si="16"/>
        <v/>
      </c>
      <c r="AI194" s="38">
        <f t="shared" si="17"/>
        <v>-7.4200000000002042E-4</v>
      </c>
      <c r="AJ194" s="42" t="str">
        <f t="shared" si="18"/>
        <v/>
      </c>
      <c r="AK194" s="41" t="str">
        <f t="shared" si="19"/>
        <v/>
      </c>
      <c r="AL194" s="41" t="str">
        <f t="shared" si="20"/>
        <v/>
      </c>
      <c r="AM194" s="41" t="str">
        <f t="shared" si="21"/>
        <v/>
      </c>
    </row>
    <row r="195" spans="1:39" x14ac:dyDescent="0.2">
      <c r="A195" s="33">
        <v>44296</v>
      </c>
      <c r="B195" s="34">
        <v>15.66</v>
      </c>
      <c r="C195" s="35">
        <f t="shared" si="0"/>
        <v>-6.345177664974555E-3</v>
      </c>
      <c r="D195" s="35">
        <f t="array" ref="D195">PRODUCT(1+C195:C201)-1</f>
        <v>-0.15075921908893741</v>
      </c>
      <c r="E195" s="35">
        <f t="array" ref="E195">PRODUCT(1+C195:C224)-1</f>
        <v>0.40448430493273468</v>
      </c>
      <c r="F195" s="35">
        <f t="array" ref="F195">PRODUCT(1+C195:C284)-1</f>
        <v>18.097560975609749</v>
      </c>
      <c r="G195" s="36">
        <f t="shared" si="30"/>
        <v>0.79148763508742659</v>
      </c>
      <c r="H195" s="36">
        <f t="shared" si="31"/>
        <v>0.19745133585372879</v>
      </c>
      <c r="I195" s="36">
        <f t="shared" si="32"/>
        <v>0.5114718182632324</v>
      </c>
      <c r="J195" s="37">
        <v>383284960</v>
      </c>
      <c r="K195" s="37">
        <v>141837000</v>
      </c>
      <c r="L195" s="37">
        <v>-234440</v>
      </c>
      <c r="M195" s="37">
        <v>100768672</v>
      </c>
      <c r="N195" s="38"/>
      <c r="O195" s="38"/>
      <c r="P195" s="38"/>
      <c r="Q195" s="37">
        <f t="shared" si="33"/>
        <v>756111.45006995241</v>
      </c>
      <c r="R195" s="38">
        <v>1.0031080000000001</v>
      </c>
      <c r="S195" s="35">
        <f t="shared" si="5"/>
        <v>3.1080000000001107E-3</v>
      </c>
      <c r="T195" s="37">
        <v>1742430630</v>
      </c>
      <c r="U195" s="37">
        <f t="shared" si="6"/>
        <v>1737031934.7468066</v>
      </c>
      <c r="V195" s="37">
        <f t="shared" si="7"/>
        <v>11840705.308095455</v>
      </c>
      <c r="W195" s="38">
        <f t="shared" si="8"/>
        <v>3.1080000000001107E-3</v>
      </c>
      <c r="X195" s="38" t="str">
        <f t="shared" si="9"/>
        <v/>
      </c>
      <c r="Y195" s="39" t="str">
        <f t="shared" si="34"/>
        <v/>
      </c>
      <c r="Z195" s="39" t="str">
        <f t="shared" si="35"/>
        <v/>
      </c>
      <c r="AA195" s="39" t="str">
        <f t="shared" si="36"/>
        <v/>
      </c>
      <c r="AB195" s="39" t="str">
        <f t="shared" si="37"/>
        <v/>
      </c>
      <c r="AC195" s="37">
        <v>58153</v>
      </c>
      <c r="AD195" s="35">
        <f t="shared" si="14"/>
        <v>1.4982950435711295E-3</v>
      </c>
      <c r="AE195" s="40">
        <v>0.99950300000000003</v>
      </c>
      <c r="AF195" s="37">
        <v>44446295786</v>
      </c>
      <c r="AG195" s="35">
        <f t="shared" si="15"/>
        <v>-4.9699999999996969E-4</v>
      </c>
      <c r="AH195" s="38" t="str">
        <f t="shared" si="16"/>
        <v/>
      </c>
      <c r="AI195" s="38">
        <f t="shared" si="17"/>
        <v>-4.9699999999996969E-4</v>
      </c>
      <c r="AJ195" s="42" t="str">
        <f t="shared" si="18"/>
        <v/>
      </c>
      <c r="AK195" s="41" t="str">
        <f t="shared" si="19"/>
        <v/>
      </c>
      <c r="AL195" s="41" t="str">
        <f t="shared" si="20"/>
        <v/>
      </c>
      <c r="AM195" s="41" t="str">
        <f t="shared" si="21"/>
        <v/>
      </c>
    </row>
    <row r="196" spans="1:39" x14ac:dyDescent="0.2">
      <c r="A196" s="33">
        <v>44295</v>
      </c>
      <c r="B196" s="34">
        <v>15.76</v>
      </c>
      <c r="C196" s="35">
        <f t="shared" si="0"/>
        <v>1.7430600387346562E-2</v>
      </c>
      <c r="D196" s="35">
        <f t="array" ref="D196">PRODUCT(1+C196:C202)-1</f>
        <v>-0.14440825190010864</v>
      </c>
      <c r="E196" s="35">
        <f t="array" ref="E196">PRODUCT(1+C196:C225)-1</f>
        <v>0.34241908006814348</v>
      </c>
      <c r="F196" s="35">
        <f t="array" ref="F196">PRODUCT(1+C196:C285)-1</f>
        <v>17.541176470588248</v>
      </c>
      <c r="G196" s="36">
        <f t="shared" si="30"/>
        <v>0.78901999351343111</v>
      </c>
      <c r="H196" s="36">
        <f t="shared" si="31"/>
        <v>0.17674486906895973</v>
      </c>
      <c r="I196" s="36">
        <f t="shared" si="32"/>
        <v>0.51256427400863458</v>
      </c>
      <c r="J196" s="37">
        <v>383519392</v>
      </c>
      <c r="K196" s="37">
        <v>143287000</v>
      </c>
      <c r="L196" s="37">
        <v>-523891</v>
      </c>
      <c r="M196" s="37">
        <v>100534232</v>
      </c>
      <c r="N196" s="38"/>
      <c r="O196" s="38"/>
      <c r="P196" s="38"/>
      <c r="Q196" s="37">
        <f t="shared" si="33"/>
        <v>274494.24384815741</v>
      </c>
      <c r="R196" s="38">
        <v>1.005044</v>
      </c>
      <c r="S196" s="35">
        <f t="shared" si="5"/>
        <v>5.0440000000000484E-3</v>
      </c>
      <c r="T196" s="37">
        <v>1733893094</v>
      </c>
      <c r="U196" s="37">
        <f t="shared" si="6"/>
        <v>1725191229.4387112</v>
      </c>
      <c r="V196" s="37">
        <f t="shared" si="7"/>
        <v>4326029.2830469608</v>
      </c>
      <c r="W196" s="38">
        <f t="shared" si="8"/>
        <v>5.0440000000000484E-3</v>
      </c>
      <c r="X196" s="38" t="str">
        <f t="shared" si="9"/>
        <v/>
      </c>
      <c r="Y196" s="39" t="str">
        <f t="shared" si="34"/>
        <v/>
      </c>
      <c r="Z196" s="39" t="str">
        <f t="shared" si="35"/>
        <v/>
      </c>
      <c r="AA196" s="39" t="str">
        <f t="shared" si="36"/>
        <v/>
      </c>
      <c r="AB196" s="39" t="str">
        <f t="shared" si="37"/>
        <v/>
      </c>
      <c r="AC196" s="37">
        <v>58066</v>
      </c>
      <c r="AD196" s="35">
        <f t="shared" si="14"/>
        <v>3.4417643495920469E-2</v>
      </c>
      <c r="AE196" s="40">
        <v>1.001776</v>
      </c>
      <c r="AF196" s="37">
        <v>44559427154</v>
      </c>
      <c r="AG196" s="35">
        <f t="shared" si="15"/>
        <v>1.7759999999999998E-3</v>
      </c>
      <c r="AH196" s="38">
        <f t="shared" si="16"/>
        <v>1.7759999999999998E-3</v>
      </c>
      <c r="AI196" s="38" t="str">
        <f t="shared" si="17"/>
        <v/>
      </c>
      <c r="AJ196" s="42" t="str">
        <f t="shared" si="18"/>
        <v/>
      </c>
      <c r="AK196" s="41" t="str">
        <f t="shared" si="19"/>
        <v/>
      </c>
      <c r="AL196" s="41" t="str">
        <f t="shared" si="20"/>
        <v/>
      </c>
      <c r="AM196" s="41" t="str">
        <f t="shared" si="21"/>
        <v/>
      </c>
    </row>
    <row r="197" spans="1:39" x14ac:dyDescent="0.2">
      <c r="A197" s="33">
        <v>44294</v>
      </c>
      <c r="B197" s="34">
        <v>15.49</v>
      </c>
      <c r="C197" s="35">
        <f t="shared" si="0"/>
        <v>-7.411835026897784E-2</v>
      </c>
      <c r="D197" s="35">
        <f t="array" ref="D197">PRODUCT(1+C197:C203)-1</f>
        <v>-0.16899141630901293</v>
      </c>
      <c r="E197" s="35">
        <f t="array" ref="E197">PRODUCT(1+C197:C226)-1</f>
        <v>0.61018711018710992</v>
      </c>
      <c r="F197" s="35">
        <f t="array" ref="F197">PRODUCT(1+C197:C286)-1</f>
        <v>17.011627906976734</v>
      </c>
      <c r="G197" s="36">
        <f t="shared" ref="G197:G260" si="38">CORREL(C197:C203,AD197:AD203)</f>
        <v>0.70400207052226593</v>
      </c>
      <c r="H197" s="36">
        <f t="shared" ref="H197:H260" si="39">CORREL(C197:C226,AD197:AD226)</f>
        <v>0.25660378133464923</v>
      </c>
      <c r="I197" s="36">
        <f t="shared" ref="I197:I260" si="40">CORREL(C197:C286,AD197:AD286)</f>
        <v>0.51119698784812806</v>
      </c>
      <c r="J197" s="37">
        <v>384043296</v>
      </c>
      <c r="K197" s="37">
        <v>148679000</v>
      </c>
      <c r="L197" s="37">
        <v>-552129</v>
      </c>
      <c r="M197" s="37">
        <v>100010344</v>
      </c>
      <c r="N197" s="38"/>
      <c r="O197" s="38"/>
      <c r="P197" s="38"/>
      <c r="Q197" s="37">
        <f t="shared" ref="Q197:Q260" si="41">V197/B197</f>
        <v>952108.72351679974</v>
      </c>
      <c r="R197" s="38">
        <v>0.99187800000000004</v>
      </c>
      <c r="S197" s="35">
        <f t="shared" si="5"/>
        <v>-8.1219999999999626E-3</v>
      </c>
      <c r="T197" s="37">
        <v>1706888333</v>
      </c>
      <c r="U197" s="37">
        <f t="shared" si="6"/>
        <v>1720865200.1556642</v>
      </c>
      <c r="V197" s="37">
        <f t="shared" si="7"/>
        <v>14748164.127275229</v>
      </c>
      <c r="W197" s="38" t="str">
        <f t="shared" si="8"/>
        <v/>
      </c>
      <c r="X197" s="38">
        <f t="shared" si="9"/>
        <v>-8.1219999999999626E-3</v>
      </c>
      <c r="Y197" s="39">
        <f t="shared" ref="Y197:Y260" si="42">IF(AD197&lt;0,S197,"")</f>
        <v>-8.1219999999999626E-3</v>
      </c>
      <c r="Z197" s="39" t="str">
        <f t="shared" ref="Z197:Z260" si="43">IF(AD197&lt;-5%,S197,"")</f>
        <v/>
      </c>
      <c r="AA197" s="39" t="str">
        <f t="shared" ref="AA197:AA260" si="44">IF(AD197&lt;-7.5%,S197,"")</f>
        <v/>
      </c>
      <c r="AB197" s="39" t="str">
        <f t="shared" ref="AB197:AB260" si="45">IF(AD197&lt;-10%,S197,"")</f>
        <v/>
      </c>
      <c r="AC197" s="37">
        <v>56134</v>
      </c>
      <c r="AD197" s="35">
        <f t="shared" si="14"/>
        <v>-3.320588336605701E-2</v>
      </c>
      <c r="AE197" s="40">
        <v>0.99946000000000002</v>
      </c>
      <c r="AF197" s="37">
        <v>43883964993</v>
      </c>
      <c r="AG197" s="35">
        <f t="shared" si="15"/>
        <v>-5.3999999999998494E-4</v>
      </c>
      <c r="AH197" s="38" t="str">
        <f t="shared" si="16"/>
        <v/>
      </c>
      <c r="AI197" s="38">
        <f t="shared" si="17"/>
        <v>-5.3999999999998494E-4</v>
      </c>
      <c r="AJ197" s="35">
        <f t="shared" si="18"/>
        <v>-5.3999999999998494E-4</v>
      </c>
      <c r="AK197" s="41" t="str">
        <f t="shared" si="19"/>
        <v/>
      </c>
      <c r="AL197" s="41" t="str">
        <f t="shared" si="20"/>
        <v/>
      </c>
      <c r="AM197" s="41" t="str">
        <f t="shared" si="21"/>
        <v/>
      </c>
    </row>
    <row r="198" spans="1:39" x14ac:dyDescent="0.2">
      <c r="A198" s="33">
        <v>44293</v>
      </c>
      <c r="B198" s="34">
        <v>16.73</v>
      </c>
      <c r="C198" s="35">
        <f t="shared" si="0"/>
        <v>-4.5091324200913219E-2</v>
      </c>
      <c r="D198" s="35">
        <f t="array" ref="D198">PRODUCT(1+C198:C204)-1</f>
        <v>-0.10102095647501352</v>
      </c>
      <c r="E198" s="35">
        <f t="array" ref="E198">PRODUCT(1+C198:C227)-1</f>
        <v>1.0229746070133006</v>
      </c>
      <c r="F198" s="35">
        <f t="array" ref="F198">PRODUCT(1+C198:C287)-1</f>
        <v>22.236111111111114</v>
      </c>
      <c r="G198" s="36">
        <f t="shared" si="38"/>
        <v>0.51355688510577968</v>
      </c>
      <c r="H198" s="36">
        <f t="shared" si="39"/>
        <v>0.24153725230361855</v>
      </c>
      <c r="I198" s="36">
        <f t="shared" si="40"/>
        <v>0.51530047661071365</v>
      </c>
      <c r="J198" s="37">
        <v>384595424</v>
      </c>
      <c r="K198" s="37">
        <v>151748000</v>
      </c>
      <c r="L198" s="37">
        <v>-949643</v>
      </c>
      <c r="M198" s="37">
        <v>99458216</v>
      </c>
      <c r="N198" s="38"/>
      <c r="O198" s="38"/>
      <c r="P198" s="38"/>
      <c r="Q198" s="37">
        <f t="shared" si="41"/>
        <v>941834.84995876753</v>
      </c>
      <c r="R198" s="38">
        <v>1.0002390000000001</v>
      </c>
      <c r="S198" s="35">
        <f t="shared" si="5"/>
        <v>2.3900000000010024E-4</v>
      </c>
      <c r="T198" s="37">
        <v>1706524798</v>
      </c>
      <c r="U198" s="37">
        <f t="shared" si="6"/>
        <v>1706117036.028389</v>
      </c>
      <c r="V198" s="37">
        <f t="shared" si="7"/>
        <v>15756897.039810181</v>
      </c>
      <c r="W198" s="38">
        <f t="shared" si="8"/>
        <v>2.3900000000010024E-4</v>
      </c>
      <c r="X198" s="38" t="str">
        <f t="shared" si="9"/>
        <v/>
      </c>
      <c r="Y198" s="39">
        <f t="shared" si="42"/>
        <v>2.3900000000010024E-4</v>
      </c>
      <c r="Z198" s="39" t="str">
        <f t="shared" si="43"/>
        <v/>
      </c>
      <c r="AA198" s="39" t="str">
        <f t="shared" si="44"/>
        <v/>
      </c>
      <c r="AB198" s="39" t="str">
        <f t="shared" si="45"/>
        <v/>
      </c>
      <c r="AC198" s="37">
        <v>58062</v>
      </c>
      <c r="AD198" s="35">
        <f t="shared" si="14"/>
        <v>-1.0986764781031222E-2</v>
      </c>
      <c r="AE198" s="40">
        <v>1.0003029999999999</v>
      </c>
      <c r="AF198" s="37">
        <v>43829500563</v>
      </c>
      <c r="AG198" s="35">
        <f t="shared" si="15"/>
        <v>3.029999999999422E-4</v>
      </c>
      <c r="AH198" s="38">
        <f t="shared" si="16"/>
        <v>3.029999999999422E-4</v>
      </c>
      <c r="AI198" s="38" t="str">
        <f t="shared" si="17"/>
        <v/>
      </c>
      <c r="AJ198" s="35">
        <f t="shared" si="18"/>
        <v>3.029999999999422E-4</v>
      </c>
      <c r="AK198" s="41" t="str">
        <f t="shared" si="19"/>
        <v/>
      </c>
      <c r="AL198" s="41" t="str">
        <f t="shared" si="20"/>
        <v/>
      </c>
      <c r="AM198" s="41" t="str">
        <f t="shared" si="21"/>
        <v/>
      </c>
    </row>
    <row r="199" spans="1:39" x14ac:dyDescent="0.2">
      <c r="A199" s="33">
        <v>44292</v>
      </c>
      <c r="B199" s="34">
        <v>17.52</v>
      </c>
      <c r="C199" s="35">
        <f t="shared" si="0"/>
        <v>-3.6303630363036299E-2</v>
      </c>
      <c r="D199" s="35">
        <f t="array" ref="D199">PRODUCT(1+C199:C205)-1</f>
        <v>-7.3506081438392545E-2</v>
      </c>
      <c r="E199" s="35">
        <f t="array" ref="E199">PRODUCT(1+C199:C228)-1</f>
        <v>1.1159420289855064</v>
      </c>
      <c r="F199" s="35">
        <f t="array" ref="F199">PRODUCT(1+C199:C288)-1</f>
        <v>23.333333333333321</v>
      </c>
      <c r="G199" s="36">
        <f t="shared" si="38"/>
        <v>0.3859272420120422</v>
      </c>
      <c r="H199" s="36">
        <f t="shared" si="39"/>
        <v>0.21078484268579439</v>
      </c>
      <c r="I199" s="36">
        <f t="shared" si="40"/>
        <v>0.50091085612317432</v>
      </c>
      <c r="J199" s="37">
        <v>385545056</v>
      </c>
      <c r="K199" s="37">
        <v>154751000</v>
      </c>
      <c r="L199" s="37">
        <v>-836889</v>
      </c>
      <c r="M199" s="37">
        <v>98508576</v>
      </c>
      <c r="N199" s="38"/>
      <c r="O199" s="38"/>
      <c r="P199" s="38"/>
      <c r="Q199" s="37">
        <f t="shared" si="41"/>
        <v>618828.76813764172</v>
      </c>
      <c r="R199" s="38">
        <v>0.99893100000000001</v>
      </c>
      <c r="S199" s="35">
        <f t="shared" si="5"/>
        <v>-1.0689999999999866E-3</v>
      </c>
      <c r="T199" s="37">
        <v>1688553144</v>
      </c>
      <c r="U199" s="37">
        <f t="shared" si="6"/>
        <v>1690360138.9885788</v>
      </c>
      <c r="V199" s="37">
        <f t="shared" si="7"/>
        <v>10841880.017771482</v>
      </c>
      <c r="W199" s="38" t="str">
        <f t="shared" si="8"/>
        <v/>
      </c>
      <c r="X199" s="38">
        <f t="shared" si="9"/>
        <v>-1.0689999999999866E-3</v>
      </c>
      <c r="Y199" s="39" t="str">
        <f t="shared" si="42"/>
        <v/>
      </c>
      <c r="Z199" s="39" t="str">
        <f t="shared" si="43"/>
        <v/>
      </c>
      <c r="AA199" s="39" t="str">
        <f t="shared" si="44"/>
        <v/>
      </c>
      <c r="AB199" s="39" t="str">
        <f t="shared" si="45"/>
        <v/>
      </c>
      <c r="AC199" s="37">
        <v>58707</v>
      </c>
      <c r="AD199" s="35">
        <f t="shared" si="14"/>
        <v>8.208968039980169E-3</v>
      </c>
      <c r="AE199" s="40">
        <v>0.99932799999999999</v>
      </c>
      <c r="AF199" s="37">
        <v>43178291901</v>
      </c>
      <c r="AG199" s="35">
        <f t="shared" si="15"/>
        <v>-6.7200000000000593E-4</v>
      </c>
      <c r="AH199" s="38" t="str">
        <f t="shared" si="16"/>
        <v/>
      </c>
      <c r="AI199" s="38">
        <f t="shared" si="17"/>
        <v>-6.7200000000000593E-4</v>
      </c>
      <c r="AJ199" s="42" t="str">
        <f t="shared" si="18"/>
        <v/>
      </c>
      <c r="AK199" s="41" t="str">
        <f t="shared" si="19"/>
        <v/>
      </c>
      <c r="AL199" s="41" t="str">
        <f t="shared" si="20"/>
        <v/>
      </c>
      <c r="AM199" s="41" t="str">
        <f t="shared" si="21"/>
        <v/>
      </c>
    </row>
    <row r="200" spans="1:39" x14ac:dyDescent="0.2">
      <c r="A200" s="33">
        <v>44291</v>
      </c>
      <c r="B200" s="34">
        <v>18.18</v>
      </c>
      <c r="C200" s="35">
        <f t="shared" si="0"/>
        <v>1.0561423012784843E-2</v>
      </c>
      <c r="D200" s="35">
        <f t="array" ref="D200">PRODUCT(1+C200:C206)-1</f>
        <v>-1.9417475728155553E-2</v>
      </c>
      <c r="E200" s="35">
        <f t="array" ref="E200">PRODUCT(1+C200:C229)-1</f>
        <v>1.1363102232667441</v>
      </c>
      <c r="F200" s="35">
        <f t="array" ref="F200">PRODUCT(1+C200:C289)-1</f>
        <v>26.969230769230769</v>
      </c>
      <c r="G200" s="36">
        <f t="shared" si="38"/>
        <v>0.78346735145783286</v>
      </c>
      <c r="H200" s="36">
        <f t="shared" si="39"/>
        <v>0.21721468830643362</v>
      </c>
      <c r="I200" s="36">
        <f t="shared" si="40"/>
        <v>0.50231909565023669</v>
      </c>
      <c r="J200" s="37">
        <v>386381952</v>
      </c>
      <c r="K200" s="37">
        <v>152274000</v>
      </c>
      <c r="L200" s="37">
        <v>-704461</v>
      </c>
      <c r="M200" s="37">
        <v>97671688</v>
      </c>
      <c r="N200" s="38"/>
      <c r="O200" s="38"/>
      <c r="P200" s="38"/>
      <c r="Q200" s="37">
        <f t="shared" si="41"/>
        <v>418897.30616752856</v>
      </c>
      <c r="R200" s="38">
        <v>1.0020279999999999</v>
      </c>
      <c r="S200" s="35">
        <f t="shared" si="5"/>
        <v>2.0279999999999188E-3</v>
      </c>
      <c r="T200" s="37">
        <v>1682924322</v>
      </c>
      <c r="U200" s="37">
        <f t="shared" si="6"/>
        <v>1679518258.9708073</v>
      </c>
      <c r="V200" s="37">
        <f t="shared" si="7"/>
        <v>7615553.0261256695</v>
      </c>
      <c r="W200" s="38">
        <f t="shared" si="8"/>
        <v>2.0279999999999188E-3</v>
      </c>
      <c r="X200" s="38" t="str">
        <f t="shared" si="9"/>
        <v/>
      </c>
      <c r="Y200" s="39" t="str">
        <f t="shared" si="42"/>
        <v/>
      </c>
      <c r="Z200" s="39" t="str">
        <f t="shared" si="43"/>
        <v/>
      </c>
      <c r="AA200" s="39" t="str">
        <f t="shared" si="44"/>
        <v/>
      </c>
      <c r="AB200" s="39" t="str">
        <f t="shared" si="45"/>
        <v/>
      </c>
      <c r="AC200" s="37">
        <v>58229</v>
      </c>
      <c r="AD200" s="35">
        <f t="shared" si="14"/>
        <v>2.0487206449351536E-2</v>
      </c>
      <c r="AE200" s="40">
        <v>1.0005230000000001</v>
      </c>
      <c r="AF200" s="37">
        <v>43125054017</v>
      </c>
      <c r="AG200" s="35">
        <f t="shared" si="15"/>
        <v>5.230000000000512E-4</v>
      </c>
      <c r="AH200" s="38">
        <f t="shared" si="16"/>
        <v>5.230000000000512E-4</v>
      </c>
      <c r="AI200" s="38" t="str">
        <f t="shared" si="17"/>
        <v/>
      </c>
      <c r="AJ200" s="42" t="str">
        <f t="shared" si="18"/>
        <v/>
      </c>
      <c r="AK200" s="41" t="str">
        <f t="shared" si="19"/>
        <v/>
      </c>
      <c r="AL200" s="41" t="str">
        <f t="shared" si="20"/>
        <v/>
      </c>
      <c r="AM200" s="41" t="str">
        <f t="shared" si="21"/>
        <v/>
      </c>
    </row>
    <row r="201" spans="1:39" x14ac:dyDescent="0.2">
      <c r="A201" s="33">
        <v>44290</v>
      </c>
      <c r="B201" s="34">
        <v>17.989999999999998</v>
      </c>
      <c r="C201" s="35">
        <f t="shared" si="0"/>
        <v>-2.4403470715835263E-2</v>
      </c>
      <c r="D201" s="35">
        <f t="array" ref="D201">PRODUCT(1+C201:C207)-1</f>
        <v>-3.8995726495726468E-2</v>
      </c>
      <c r="E201" s="35">
        <f t="array" ref="E201">PRODUCT(1+C201:C230)-1</f>
        <v>1.3891102257636123</v>
      </c>
      <c r="F201" s="35">
        <f t="array" ref="F201">PRODUCT(1+C201:C290)-1</f>
        <v>26.257575757575776</v>
      </c>
      <c r="G201" s="36">
        <f t="shared" si="38"/>
        <v>0.76436352349545744</v>
      </c>
      <c r="H201" s="36">
        <f t="shared" si="39"/>
        <v>0.21935720490252161</v>
      </c>
      <c r="I201" s="36">
        <f t="shared" si="40"/>
        <v>0.50476239683242197</v>
      </c>
      <c r="J201" s="37">
        <v>387086400</v>
      </c>
      <c r="K201" s="37">
        <v>152388000</v>
      </c>
      <c r="L201" s="37">
        <v>-396306</v>
      </c>
      <c r="M201" s="37">
        <v>96967224</v>
      </c>
      <c r="N201" s="38"/>
      <c r="O201" s="38"/>
      <c r="P201" s="38"/>
      <c r="Q201" s="37">
        <f t="shared" si="41"/>
        <v>-46761.590528262866</v>
      </c>
      <c r="R201" s="38">
        <v>1.0003899999999999</v>
      </c>
      <c r="S201" s="35">
        <f t="shared" si="5"/>
        <v>3.8999999999989043E-4</v>
      </c>
      <c r="T201" s="37">
        <v>1672554748</v>
      </c>
      <c r="U201" s="37">
        <f t="shared" si="6"/>
        <v>1671902705.9446816</v>
      </c>
      <c r="V201" s="37">
        <f t="shared" si="7"/>
        <v>-841241.01360344887</v>
      </c>
      <c r="W201" s="38">
        <f t="shared" si="8"/>
        <v>3.8999999999989043E-4</v>
      </c>
      <c r="X201" s="38" t="str">
        <f t="shared" si="9"/>
        <v/>
      </c>
      <c r="Y201" s="39">
        <f t="shared" si="42"/>
        <v>3.8999999999989043E-4</v>
      </c>
      <c r="Z201" s="39" t="str">
        <f t="shared" si="43"/>
        <v/>
      </c>
      <c r="AA201" s="39" t="str">
        <f t="shared" si="44"/>
        <v/>
      </c>
      <c r="AB201" s="39" t="str">
        <f t="shared" si="45"/>
        <v/>
      </c>
      <c r="AC201" s="37">
        <v>57060</v>
      </c>
      <c r="AD201" s="35">
        <f t="shared" si="14"/>
        <v>-3.3863867253640323E-2</v>
      </c>
      <c r="AE201" s="40">
        <v>1.000637</v>
      </c>
      <c r="AF201" s="37">
        <v>42544365000</v>
      </c>
      <c r="AG201" s="35">
        <f t="shared" si="15"/>
        <v>6.3699999999999868E-4</v>
      </c>
      <c r="AH201" s="38">
        <f t="shared" si="16"/>
        <v>6.3699999999999868E-4</v>
      </c>
      <c r="AI201" s="38" t="str">
        <f t="shared" si="17"/>
        <v/>
      </c>
      <c r="AJ201" s="35">
        <f t="shared" si="18"/>
        <v>6.3699999999999868E-4</v>
      </c>
      <c r="AK201" s="41" t="str">
        <f t="shared" si="19"/>
        <v/>
      </c>
      <c r="AL201" s="41" t="str">
        <f t="shared" si="20"/>
        <v/>
      </c>
      <c r="AM201" s="41" t="str">
        <f t="shared" si="21"/>
        <v/>
      </c>
    </row>
    <row r="202" spans="1:39" x14ac:dyDescent="0.2">
      <c r="A202" s="33">
        <v>44289</v>
      </c>
      <c r="B202" s="34">
        <v>18.440000000000001</v>
      </c>
      <c r="C202" s="35">
        <f t="shared" si="0"/>
        <v>1.0857763300760048E-3</v>
      </c>
      <c r="D202" s="35">
        <f t="array" ref="D202">PRODUCT(1+C202:C208)-1</f>
        <v>-3.2432432432432101E-3</v>
      </c>
      <c r="E202" s="35">
        <f t="array" ref="E202">PRODUCT(1+C202:C231)-1</f>
        <v>1.5434482758620685</v>
      </c>
      <c r="F202" s="35">
        <f t="array" ref="F202">PRODUCT(1+C202:C291)-1</f>
        <v>28.269841269841258</v>
      </c>
      <c r="G202" s="36">
        <f t="shared" si="38"/>
        <v>0.61989164381816297</v>
      </c>
      <c r="H202" s="36">
        <f t="shared" si="39"/>
        <v>0.19277919604658961</v>
      </c>
      <c r="I202" s="36">
        <f t="shared" si="40"/>
        <v>0.50243031511222391</v>
      </c>
      <c r="J202" s="37">
        <v>387482720</v>
      </c>
      <c r="K202" s="37">
        <v>152832000</v>
      </c>
      <c r="L202" s="37">
        <v>-753006</v>
      </c>
      <c r="M202" s="37">
        <v>96570920</v>
      </c>
      <c r="N202" s="38"/>
      <c r="O202" s="38"/>
      <c r="P202" s="38"/>
      <c r="Q202" s="37">
        <f t="shared" si="41"/>
        <v>1252286.6893419991</v>
      </c>
      <c r="R202" s="38">
        <v>0.99710200000000004</v>
      </c>
      <c r="S202" s="35">
        <f t="shared" si="5"/>
        <v>-2.8979999999999562E-3</v>
      </c>
      <c r="T202" s="37">
        <v>1667896335</v>
      </c>
      <c r="U202" s="37">
        <f t="shared" si="6"/>
        <v>1672743946.9582851</v>
      </c>
      <c r="V202" s="37">
        <f t="shared" si="7"/>
        <v>23092166.551466465</v>
      </c>
      <c r="W202" s="38" t="str">
        <f t="shared" si="8"/>
        <v/>
      </c>
      <c r="X202" s="38">
        <f t="shared" si="9"/>
        <v>-2.8979999999999562E-3</v>
      </c>
      <c r="Y202" s="39" t="str">
        <f t="shared" si="42"/>
        <v/>
      </c>
      <c r="Z202" s="39" t="str">
        <f t="shared" si="43"/>
        <v/>
      </c>
      <c r="AA202" s="39" t="str">
        <f t="shared" si="44"/>
        <v/>
      </c>
      <c r="AB202" s="39" t="str">
        <f t="shared" si="45"/>
        <v/>
      </c>
      <c r="AC202" s="37">
        <v>59060</v>
      </c>
      <c r="AD202" s="35">
        <f t="shared" si="14"/>
        <v>4.4046869951190892E-3</v>
      </c>
      <c r="AE202" s="40">
        <v>1.000561</v>
      </c>
      <c r="AF202" s="37">
        <v>42493963928</v>
      </c>
      <c r="AG202" s="35">
        <f t="shared" si="15"/>
        <v>5.6100000000003369E-4</v>
      </c>
      <c r="AH202" s="38">
        <f t="shared" si="16"/>
        <v>5.6100000000003369E-4</v>
      </c>
      <c r="AI202" s="38" t="str">
        <f t="shared" si="17"/>
        <v/>
      </c>
      <c r="AJ202" s="42" t="str">
        <f t="shared" si="18"/>
        <v/>
      </c>
      <c r="AK202" s="41" t="str">
        <f t="shared" si="19"/>
        <v/>
      </c>
      <c r="AL202" s="41" t="str">
        <f t="shared" si="20"/>
        <v/>
      </c>
      <c r="AM202" s="41" t="str">
        <f t="shared" si="21"/>
        <v/>
      </c>
    </row>
    <row r="203" spans="1:39" x14ac:dyDescent="0.2">
      <c r="A203" s="33">
        <v>44288</v>
      </c>
      <c r="B203" s="34">
        <v>18.420000000000002</v>
      </c>
      <c r="C203" s="35">
        <f t="shared" si="0"/>
        <v>-1.1802575107296098E-2</v>
      </c>
      <c r="D203" s="35">
        <f t="array" ref="D203">PRODUCT(1+C203:C209)-1</f>
        <v>0.13075506445672191</v>
      </c>
      <c r="E203" s="35">
        <f t="array" ref="E203">PRODUCT(1+C203:C232)-1</f>
        <v>1.8251533742331278</v>
      </c>
      <c r="F203" s="35">
        <f t="array" ref="F203">PRODUCT(1+C203:C292)-1</f>
        <v>27.338461538461512</v>
      </c>
      <c r="G203" s="36">
        <f t="shared" si="38"/>
        <v>0.92120420960584448</v>
      </c>
      <c r="H203" s="36">
        <f t="shared" si="39"/>
        <v>0.21467569603093933</v>
      </c>
      <c r="I203" s="36">
        <f t="shared" si="40"/>
        <v>0.48217623071327576</v>
      </c>
      <c r="J203" s="37">
        <v>388235712</v>
      </c>
      <c r="K203" s="37">
        <v>152398000</v>
      </c>
      <c r="L203" s="37">
        <v>-1081497</v>
      </c>
      <c r="M203" s="37">
        <v>95817912</v>
      </c>
      <c r="N203" s="38"/>
      <c r="O203" s="38"/>
      <c r="P203" s="38"/>
      <c r="Q203" s="37">
        <f t="shared" si="41"/>
        <v>1437359.2091406854</v>
      </c>
      <c r="R203" s="38">
        <v>0.99926599999999999</v>
      </c>
      <c r="S203" s="35">
        <f t="shared" si="5"/>
        <v>-7.3400000000001242E-4</v>
      </c>
      <c r="T203" s="37">
        <v>1648440936</v>
      </c>
      <c r="U203" s="37">
        <f t="shared" si="6"/>
        <v>1649651780.4068186</v>
      </c>
      <c r="V203" s="37">
        <f t="shared" si="7"/>
        <v>26476156.632371426</v>
      </c>
      <c r="W203" s="38" t="str">
        <f t="shared" si="8"/>
        <v/>
      </c>
      <c r="X203" s="38">
        <f t="shared" si="9"/>
        <v>-7.3400000000001242E-4</v>
      </c>
      <c r="Y203" s="39">
        <f t="shared" si="42"/>
        <v>-7.3400000000001242E-4</v>
      </c>
      <c r="Z203" s="39" t="str">
        <f t="shared" si="43"/>
        <v/>
      </c>
      <c r="AA203" s="39" t="str">
        <f t="shared" si="44"/>
        <v/>
      </c>
      <c r="AB203" s="39" t="str">
        <f t="shared" si="45"/>
        <v/>
      </c>
      <c r="AC203" s="37">
        <v>58801</v>
      </c>
      <c r="AD203" s="35">
        <f t="shared" si="14"/>
        <v>-2.7203019535171347E-4</v>
      </c>
      <c r="AE203" s="40">
        <v>1.0007360000000001</v>
      </c>
      <c r="AF203" s="37">
        <v>42448788686</v>
      </c>
      <c r="AG203" s="35">
        <f t="shared" si="15"/>
        <v>7.3600000000006993E-4</v>
      </c>
      <c r="AH203" s="38">
        <f t="shared" si="16"/>
        <v>7.3600000000006993E-4</v>
      </c>
      <c r="AI203" s="38" t="str">
        <f t="shared" si="17"/>
        <v/>
      </c>
      <c r="AJ203" s="35">
        <f t="shared" si="18"/>
        <v>7.3600000000006993E-4</v>
      </c>
      <c r="AK203" s="41" t="str">
        <f t="shared" si="19"/>
        <v/>
      </c>
      <c r="AL203" s="41" t="str">
        <f t="shared" si="20"/>
        <v/>
      </c>
      <c r="AM203" s="41" t="str">
        <f t="shared" si="21"/>
        <v/>
      </c>
    </row>
    <row r="204" spans="1:39" x14ac:dyDescent="0.2">
      <c r="A204" s="33">
        <v>44287</v>
      </c>
      <c r="B204" s="34">
        <v>18.64</v>
      </c>
      <c r="C204" s="35">
        <f t="shared" si="0"/>
        <v>1.6120365394949321E-3</v>
      </c>
      <c r="D204" s="35">
        <f t="array" ref="D204">PRODUCT(1+C204:C210)-1</f>
        <v>0.1317547055251973</v>
      </c>
      <c r="E204" s="35">
        <f t="array" ref="E204">PRODUCT(1+C204:C233)-1</f>
        <v>1.7655786350148359</v>
      </c>
      <c r="F204" s="35">
        <f t="array" ref="F204">PRODUCT(1+C204:C293)-1</f>
        <v>27.676923076923085</v>
      </c>
      <c r="G204" s="36">
        <f t="shared" si="38"/>
        <v>0.87296276835512132</v>
      </c>
      <c r="H204" s="36">
        <f t="shared" si="39"/>
        <v>0.23050461501516753</v>
      </c>
      <c r="I204" s="36">
        <f t="shared" si="40"/>
        <v>0.48140485283287676</v>
      </c>
      <c r="J204" s="37">
        <v>389317216</v>
      </c>
      <c r="K204" s="37">
        <v>153893000</v>
      </c>
      <c r="L204" s="37">
        <v>-1014339</v>
      </c>
      <c r="M204" s="37">
        <v>94736416</v>
      </c>
      <c r="N204" s="38"/>
      <c r="O204" s="38"/>
      <c r="P204" s="38"/>
      <c r="Q204" s="37">
        <f t="shared" si="41"/>
        <v>1584843.4849312122</v>
      </c>
      <c r="R204" s="38">
        <v>0.99903900000000001</v>
      </c>
      <c r="S204" s="35">
        <f t="shared" si="5"/>
        <v>-9.6099999999998964E-4</v>
      </c>
      <c r="T204" s="37">
        <v>1621615752</v>
      </c>
      <c r="U204" s="37">
        <f t="shared" si="6"/>
        <v>1623175623.7744472</v>
      </c>
      <c r="V204" s="37">
        <f t="shared" si="7"/>
        <v>29541482.559117794</v>
      </c>
      <c r="W204" s="38" t="str">
        <f t="shared" si="8"/>
        <v/>
      </c>
      <c r="X204" s="38">
        <f t="shared" si="9"/>
        <v>-9.6099999999998964E-4</v>
      </c>
      <c r="Y204" s="39" t="str">
        <f t="shared" si="42"/>
        <v/>
      </c>
      <c r="Z204" s="39" t="str">
        <f t="shared" si="43"/>
        <v/>
      </c>
      <c r="AA204" s="39" t="str">
        <f t="shared" si="44"/>
        <v/>
      </c>
      <c r="AB204" s="39" t="str">
        <f t="shared" si="45"/>
        <v/>
      </c>
      <c r="AC204" s="37">
        <v>58817</v>
      </c>
      <c r="AD204" s="35">
        <f t="shared" si="14"/>
        <v>2.5226269409739377E-3</v>
      </c>
      <c r="AE204" s="40">
        <v>1.0002880000000001</v>
      </c>
      <c r="AF204" s="37">
        <v>41789686878</v>
      </c>
      <c r="AG204" s="35">
        <f t="shared" si="15"/>
        <v>2.8800000000006598E-4</v>
      </c>
      <c r="AH204" s="38">
        <f t="shared" si="16"/>
        <v>2.8800000000006598E-4</v>
      </c>
      <c r="AI204" s="38" t="str">
        <f t="shared" si="17"/>
        <v/>
      </c>
      <c r="AJ204" s="42" t="str">
        <f t="shared" si="18"/>
        <v/>
      </c>
      <c r="AK204" s="41" t="str">
        <f t="shared" si="19"/>
        <v/>
      </c>
      <c r="AL204" s="41" t="str">
        <f t="shared" si="20"/>
        <v/>
      </c>
      <c r="AM204" s="41" t="str">
        <f t="shared" si="21"/>
        <v/>
      </c>
    </row>
    <row r="205" spans="1:39" x14ac:dyDescent="0.2">
      <c r="A205" s="33">
        <v>44286</v>
      </c>
      <c r="B205" s="34">
        <v>18.61</v>
      </c>
      <c r="C205" s="35">
        <f t="shared" si="0"/>
        <v>-1.5864621893178277E-2</v>
      </c>
      <c r="D205" s="35">
        <f t="array" ref="D205">PRODUCT(1+C205:C211)-1</f>
        <v>9.7935103244837673E-2</v>
      </c>
      <c r="E205" s="35">
        <f t="array" ref="E205">PRODUCT(1+C205:C234)-1</f>
        <v>2.4785046728971953</v>
      </c>
      <c r="F205" s="35">
        <f t="array" ref="F205">PRODUCT(1+C205:C294)-1</f>
        <v>26.776119402985078</v>
      </c>
      <c r="G205" s="36">
        <f t="shared" si="38"/>
        <v>0.85960420348738209</v>
      </c>
      <c r="H205" s="36">
        <f t="shared" si="39"/>
        <v>0.36672299472495867</v>
      </c>
      <c r="I205" s="36">
        <f t="shared" si="40"/>
        <v>0.48080496580864507</v>
      </c>
      <c r="J205" s="37">
        <v>390331552</v>
      </c>
      <c r="K205" s="37">
        <v>153735000</v>
      </c>
      <c r="L205" s="37">
        <v>-1230105</v>
      </c>
      <c r="M205" s="37">
        <v>93722080</v>
      </c>
      <c r="N205" s="38"/>
      <c r="O205" s="38"/>
      <c r="P205" s="38"/>
      <c r="Q205" s="37">
        <f t="shared" si="41"/>
        <v>835097.45267572615</v>
      </c>
      <c r="R205" s="38">
        <v>1.0039419999999999</v>
      </c>
      <c r="S205" s="35">
        <f t="shared" si="5"/>
        <v>3.94199999999989E-3</v>
      </c>
      <c r="T205" s="37">
        <v>1599916247</v>
      </c>
      <c r="U205" s="37">
        <f t="shared" si="6"/>
        <v>1593634141.2153294</v>
      </c>
      <c r="V205" s="37">
        <f t="shared" si="7"/>
        <v>15541163.594295263</v>
      </c>
      <c r="W205" s="38">
        <f t="shared" si="8"/>
        <v>3.94199999999989E-3</v>
      </c>
      <c r="X205" s="38" t="str">
        <f t="shared" si="9"/>
        <v/>
      </c>
      <c r="Y205" s="39" t="str">
        <f t="shared" si="42"/>
        <v/>
      </c>
      <c r="Z205" s="39" t="str">
        <f t="shared" si="43"/>
        <v/>
      </c>
      <c r="AA205" s="39" t="str">
        <f t="shared" si="44"/>
        <v/>
      </c>
      <c r="AB205" s="39" t="str">
        <f t="shared" si="45"/>
        <v/>
      </c>
      <c r="AC205" s="37">
        <v>58669</v>
      </c>
      <c r="AD205" s="35">
        <f t="shared" si="14"/>
        <v>1.7940487550967221E-2</v>
      </c>
      <c r="AE205" s="40">
        <v>0.99990599999999996</v>
      </c>
      <c r="AF205" s="37">
        <v>40835188152</v>
      </c>
      <c r="AG205" s="35">
        <f t="shared" si="15"/>
        <v>-9.4000000000038497E-5</v>
      </c>
      <c r="AH205" s="38" t="str">
        <f t="shared" si="16"/>
        <v/>
      </c>
      <c r="AI205" s="38">
        <f t="shared" si="17"/>
        <v>-9.4000000000038497E-5</v>
      </c>
      <c r="AJ205" s="42" t="str">
        <f t="shared" si="18"/>
        <v/>
      </c>
      <c r="AK205" s="41" t="str">
        <f t="shared" si="19"/>
        <v/>
      </c>
      <c r="AL205" s="41" t="str">
        <f t="shared" si="20"/>
        <v/>
      </c>
      <c r="AM205" s="41" t="str">
        <f t="shared" si="21"/>
        <v/>
      </c>
    </row>
    <row r="206" spans="1:39" x14ac:dyDescent="0.2">
      <c r="A206" s="33">
        <v>44285</v>
      </c>
      <c r="B206" s="34">
        <v>18.91</v>
      </c>
      <c r="C206" s="35">
        <f t="shared" si="0"/>
        <v>1.9956850053937547E-2</v>
      </c>
      <c r="D206" s="35">
        <f t="array" ref="D206">PRODUCT(1+C206:C212)-1</f>
        <v>-2.5257731958762908E-2</v>
      </c>
      <c r="E206" s="35">
        <f t="array" ref="E206">PRODUCT(1+C206:C235)-1</f>
        <v>2.1675041876046901</v>
      </c>
      <c r="F206" s="35">
        <f t="array" ref="F206">PRODUCT(1+C206:C295)-1</f>
        <v>28.092307692307706</v>
      </c>
      <c r="G206" s="36">
        <f t="shared" si="38"/>
        <v>0.68032794829889964</v>
      </c>
      <c r="H206" s="36">
        <f t="shared" si="39"/>
        <v>0.40740953393380969</v>
      </c>
      <c r="I206" s="36">
        <f t="shared" si="40"/>
        <v>0.47925051139979996</v>
      </c>
      <c r="J206" s="37">
        <v>391561664</v>
      </c>
      <c r="K206" s="37">
        <v>154420000</v>
      </c>
      <c r="L206" s="37">
        <v>-1171958</v>
      </c>
      <c r="M206" s="37">
        <v>92491976</v>
      </c>
      <c r="N206" s="38"/>
      <c r="O206" s="38"/>
      <c r="P206" s="38"/>
      <c r="Q206" s="37">
        <f t="shared" si="41"/>
        <v>1307292.3947424942</v>
      </c>
      <c r="R206" s="38">
        <v>1.000359</v>
      </c>
      <c r="S206" s="35">
        <f t="shared" si="5"/>
        <v>3.5899999999999821E-4</v>
      </c>
      <c r="T206" s="37">
        <v>1578659513</v>
      </c>
      <c r="U206" s="37">
        <f t="shared" si="6"/>
        <v>1578092977.6210341</v>
      </c>
      <c r="V206" s="37">
        <f t="shared" si="7"/>
        <v>24720899.184580564</v>
      </c>
      <c r="W206" s="38">
        <f t="shared" si="8"/>
        <v>3.5899999999999821E-4</v>
      </c>
      <c r="X206" s="38" t="str">
        <f t="shared" si="9"/>
        <v/>
      </c>
      <c r="Y206" s="39" t="str">
        <f t="shared" si="42"/>
        <v/>
      </c>
      <c r="Z206" s="39" t="str">
        <f t="shared" si="43"/>
        <v/>
      </c>
      <c r="AA206" s="39" t="str">
        <f t="shared" si="44"/>
        <v/>
      </c>
      <c r="AB206" s="39" t="str">
        <f t="shared" si="45"/>
        <v/>
      </c>
      <c r="AC206" s="37">
        <v>57635</v>
      </c>
      <c r="AD206" s="35">
        <f t="shared" si="14"/>
        <v>3.4219781797301119E-2</v>
      </c>
      <c r="AE206" s="40">
        <v>0.999224</v>
      </c>
      <c r="AF206" s="37">
        <v>40816914164</v>
      </c>
      <c r="AG206" s="35">
        <f t="shared" si="15"/>
        <v>-7.7599999999999891E-4</v>
      </c>
      <c r="AH206" s="38" t="str">
        <f t="shared" si="16"/>
        <v/>
      </c>
      <c r="AI206" s="38">
        <f t="shared" si="17"/>
        <v>-7.7599999999999891E-4</v>
      </c>
      <c r="AJ206" s="42" t="str">
        <f t="shared" si="18"/>
        <v/>
      </c>
      <c r="AK206" s="41" t="str">
        <f t="shared" si="19"/>
        <v/>
      </c>
      <c r="AL206" s="41" t="str">
        <f t="shared" si="20"/>
        <v/>
      </c>
      <c r="AM206" s="41" t="str">
        <f t="shared" si="21"/>
        <v/>
      </c>
    </row>
    <row r="207" spans="1:39" x14ac:dyDescent="0.2">
      <c r="A207" s="33">
        <v>44284</v>
      </c>
      <c r="B207" s="34">
        <v>18.54</v>
      </c>
      <c r="C207" s="35">
        <f t="shared" si="0"/>
        <v>-9.6153846153845812E-3</v>
      </c>
      <c r="D207" s="35">
        <f t="array" ref="D207">PRODUCT(1+C207:C213)-1</f>
        <v>-0.15727272727272734</v>
      </c>
      <c r="E207" s="35">
        <f t="array" ref="E207">PRODUCT(1+C207:C236)-1</f>
        <v>2.1530612244897962</v>
      </c>
      <c r="F207" s="35">
        <f t="array" ref="F207">PRODUCT(1+C207:C296)-1</f>
        <v>28.903225806451641</v>
      </c>
      <c r="G207" s="36">
        <f t="shared" si="38"/>
        <v>0.76599573489652073</v>
      </c>
      <c r="H207" s="36">
        <f t="shared" si="39"/>
        <v>0.41707224293144451</v>
      </c>
      <c r="I207" s="36">
        <f t="shared" si="40"/>
        <v>0.48105557971563384</v>
      </c>
      <c r="J207" s="37">
        <v>392733632</v>
      </c>
      <c r="K207" s="37">
        <v>154396000</v>
      </c>
      <c r="L207" s="37">
        <v>-1357619</v>
      </c>
      <c r="M207" s="37">
        <v>91320016</v>
      </c>
      <c r="N207" s="38"/>
      <c r="O207" s="38"/>
      <c r="P207" s="38"/>
      <c r="Q207" s="37">
        <f t="shared" si="41"/>
        <v>2015379.1590229466</v>
      </c>
      <c r="R207" s="38">
        <v>1.018761</v>
      </c>
      <c r="S207" s="35">
        <f t="shared" si="5"/>
        <v>1.8761000000000028E-2</v>
      </c>
      <c r="T207" s="37">
        <v>1582514892</v>
      </c>
      <c r="U207" s="37">
        <f t="shared" si="6"/>
        <v>1553372078.4364536</v>
      </c>
      <c r="V207" s="37">
        <f t="shared" si="7"/>
        <v>37365129.608285427</v>
      </c>
      <c r="W207" s="38">
        <f t="shared" si="8"/>
        <v>1.8761000000000028E-2</v>
      </c>
      <c r="X207" s="38" t="str">
        <f t="shared" si="9"/>
        <v/>
      </c>
      <c r="Y207" s="39">
        <f t="shared" si="42"/>
        <v>1.8761000000000028E-2</v>
      </c>
      <c r="Z207" s="39" t="str">
        <f t="shared" si="43"/>
        <v/>
      </c>
      <c r="AA207" s="39" t="str">
        <f t="shared" si="44"/>
        <v/>
      </c>
      <c r="AB207" s="39" t="str">
        <f t="shared" si="45"/>
        <v/>
      </c>
      <c r="AC207" s="37">
        <v>55728</v>
      </c>
      <c r="AD207" s="35">
        <f t="shared" si="14"/>
        <v>-1.8627310502937755E-3</v>
      </c>
      <c r="AE207" s="40">
        <v>1.003428</v>
      </c>
      <c r="AF207" s="37">
        <v>40730247054</v>
      </c>
      <c r="AG207" s="35">
        <f t="shared" si="15"/>
        <v>3.4279999999999866E-3</v>
      </c>
      <c r="AH207" s="38">
        <f t="shared" si="16"/>
        <v>3.4279999999999866E-3</v>
      </c>
      <c r="AI207" s="38" t="str">
        <f t="shared" si="17"/>
        <v/>
      </c>
      <c r="AJ207" s="35">
        <f t="shared" si="18"/>
        <v>3.4279999999999866E-3</v>
      </c>
      <c r="AK207" s="41" t="str">
        <f t="shared" si="19"/>
        <v/>
      </c>
      <c r="AL207" s="41" t="str">
        <f t="shared" si="20"/>
        <v/>
      </c>
      <c r="AM207" s="41" t="str">
        <f t="shared" si="21"/>
        <v/>
      </c>
    </row>
    <row r="208" spans="1:39" x14ac:dyDescent="0.2">
      <c r="A208" s="33">
        <v>44283</v>
      </c>
      <c r="B208" s="34">
        <v>18.72</v>
      </c>
      <c r="C208" s="35">
        <f t="shared" si="0"/>
        <v>1.189189189189177E-2</v>
      </c>
      <c r="D208" s="35">
        <f t="array" ref="D208">PRODUCT(1+C208:C214)-1</f>
        <v>-0.10729613733905585</v>
      </c>
      <c r="E208" s="35">
        <f t="array" ref="E208">PRODUCT(1+C208:C237)-1</f>
        <v>2.1304347826086949</v>
      </c>
      <c r="F208" s="35">
        <f t="array" ref="F208">PRODUCT(1+C208:C297)-1</f>
        <v>33.036363636363646</v>
      </c>
      <c r="G208" s="36">
        <f t="shared" si="38"/>
        <v>0.70349298255998749</v>
      </c>
      <c r="H208" s="36">
        <f t="shared" si="39"/>
        <v>0.41989563156741527</v>
      </c>
      <c r="I208" s="36">
        <f t="shared" si="40"/>
        <v>0.48161132707258314</v>
      </c>
      <c r="J208" s="37">
        <v>394091264</v>
      </c>
      <c r="K208" s="37">
        <v>157593000</v>
      </c>
      <c r="L208" s="37">
        <v>-2086228</v>
      </c>
      <c r="M208" s="37">
        <v>89962400</v>
      </c>
      <c r="N208" s="38"/>
      <c r="O208" s="38"/>
      <c r="P208" s="38"/>
      <c r="Q208" s="37">
        <f t="shared" si="41"/>
        <v>2097597.2562307222</v>
      </c>
      <c r="R208" s="38">
        <v>0.99800999999999995</v>
      </c>
      <c r="S208" s="35">
        <f t="shared" si="5"/>
        <v>-1.9900000000000473E-3</v>
      </c>
      <c r="T208" s="37">
        <v>1512990095</v>
      </c>
      <c r="U208" s="37">
        <f t="shared" si="6"/>
        <v>1516006948.8281682</v>
      </c>
      <c r="V208" s="37">
        <f t="shared" si="7"/>
        <v>39267020.636639118</v>
      </c>
      <c r="W208" s="38" t="str">
        <f t="shared" si="8"/>
        <v/>
      </c>
      <c r="X208" s="38">
        <f t="shared" si="9"/>
        <v>-1.9900000000000473E-3</v>
      </c>
      <c r="Y208" s="39" t="str">
        <f t="shared" si="42"/>
        <v/>
      </c>
      <c r="Z208" s="39" t="str">
        <f t="shared" si="43"/>
        <v/>
      </c>
      <c r="AA208" s="39" t="str">
        <f t="shared" si="44"/>
        <v/>
      </c>
      <c r="AB208" s="39" t="str">
        <f t="shared" si="45"/>
        <v/>
      </c>
      <c r="AC208" s="37">
        <v>55832</v>
      </c>
      <c r="AD208" s="35">
        <f t="shared" si="14"/>
        <v>1.4518561590318502E-2</v>
      </c>
      <c r="AE208" s="40">
        <v>1.000005</v>
      </c>
      <c r="AF208" s="37">
        <v>40527975008</v>
      </c>
      <c r="AG208" s="35">
        <f t="shared" si="15"/>
        <v>5.000000000032756E-6</v>
      </c>
      <c r="AH208" s="38">
        <f t="shared" si="16"/>
        <v>5.000000000032756E-6</v>
      </c>
      <c r="AI208" s="38" t="str">
        <f t="shared" si="17"/>
        <v/>
      </c>
      <c r="AJ208" s="42" t="str">
        <f t="shared" si="18"/>
        <v/>
      </c>
      <c r="AK208" s="41" t="str">
        <f t="shared" si="19"/>
        <v/>
      </c>
      <c r="AL208" s="41" t="str">
        <f t="shared" si="20"/>
        <v/>
      </c>
      <c r="AM208" s="41" t="str">
        <f t="shared" si="21"/>
        <v/>
      </c>
    </row>
    <row r="209" spans="1:39" x14ac:dyDescent="0.2">
      <c r="A209" s="33">
        <v>44282</v>
      </c>
      <c r="B209" s="34">
        <v>18.5</v>
      </c>
      <c r="C209" s="35">
        <f t="shared" si="0"/>
        <v>0.1356660527931246</v>
      </c>
      <c r="D209" s="35">
        <f t="array" ref="D209">PRODUCT(1+C209:C215)-1</f>
        <v>-7.7306733167082475E-2</v>
      </c>
      <c r="E209" s="35">
        <f t="array" ref="E209">PRODUCT(1+C209:C238)-1</f>
        <v>1.7570789865871825</v>
      </c>
      <c r="F209" s="35">
        <f t="array" ref="F209">PRODUCT(1+C209:C298)-1</f>
        <v>33.259259259259267</v>
      </c>
      <c r="G209" s="36">
        <f t="shared" si="38"/>
        <v>0.69991858893634551</v>
      </c>
      <c r="H209" s="36">
        <f t="shared" si="39"/>
        <v>0.46350297654884359</v>
      </c>
      <c r="I209" s="36">
        <f t="shared" si="40"/>
        <v>0.48237896129096908</v>
      </c>
      <c r="J209" s="37">
        <v>396177504</v>
      </c>
      <c r="K209" s="37">
        <v>159701000</v>
      </c>
      <c r="L209" s="37">
        <v>-2120488</v>
      </c>
      <c r="M209" s="37">
        <v>87876176</v>
      </c>
      <c r="N209" s="38"/>
      <c r="O209" s="38"/>
      <c r="P209" s="38"/>
      <c r="Q209" s="37">
        <f t="shared" si="41"/>
        <v>2174618.2699650689</v>
      </c>
      <c r="R209" s="38">
        <v>1.006845</v>
      </c>
      <c r="S209" s="35">
        <f t="shared" si="5"/>
        <v>6.84499999999999E-3</v>
      </c>
      <c r="T209" s="37">
        <v>1486848213</v>
      </c>
      <c r="U209" s="37">
        <f t="shared" si="6"/>
        <v>1476739928.191529</v>
      </c>
      <c r="V209" s="37">
        <f t="shared" si="7"/>
        <v>40230437.994353771</v>
      </c>
      <c r="W209" s="38">
        <f t="shared" si="8"/>
        <v>6.84499999999999E-3</v>
      </c>
      <c r="X209" s="38" t="str">
        <f t="shared" si="9"/>
        <v/>
      </c>
      <c r="Y209" s="39" t="str">
        <f t="shared" si="42"/>
        <v/>
      </c>
      <c r="Z209" s="39" t="str">
        <f t="shared" si="43"/>
        <v/>
      </c>
      <c r="AA209" s="39" t="str">
        <f t="shared" si="44"/>
        <v/>
      </c>
      <c r="AB209" s="39" t="str">
        <f t="shared" si="45"/>
        <v/>
      </c>
      <c r="AC209" s="37">
        <v>55033</v>
      </c>
      <c r="AD209" s="35">
        <f t="shared" si="14"/>
        <v>7.0326934671412156E-2</v>
      </c>
      <c r="AE209" s="40">
        <v>0.99955899999999998</v>
      </c>
      <c r="AF209" s="37">
        <v>40696987500</v>
      </c>
      <c r="AG209" s="35">
        <f t="shared" si="15"/>
        <v>-4.4100000000002471E-4</v>
      </c>
      <c r="AH209" s="38" t="str">
        <f t="shared" si="16"/>
        <v/>
      </c>
      <c r="AI209" s="38">
        <f t="shared" si="17"/>
        <v>-4.4100000000002471E-4</v>
      </c>
      <c r="AJ209" s="42" t="str">
        <f t="shared" si="18"/>
        <v/>
      </c>
      <c r="AK209" s="41" t="str">
        <f t="shared" si="19"/>
        <v/>
      </c>
      <c r="AL209" s="41" t="str">
        <f t="shared" si="20"/>
        <v/>
      </c>
      <c r="AM209" s="41" t="str">
        <f t="shared" si="21"/>
        <v/>
      </c>
    </row>
    <row r="210" spans="1:39" x14ac:dyDescent="0.2">
      <c r="A210" s="33">
        <v>44281</v>
      </c>
      <c r="B210" s="34">
        <v>16.29</v>
      </c>
      <c r="C210" s="35">
        <f t="shared" si="0"/>
        <v>-1.0928961748633892E-2</v>
      </c>
      <c r="D210" s="35">
        <f t="array" ref="D210">PRODUCT(1+C210:C216)-1</f>
        <v>-0.14756671899529039</v>
      </c>
      <c r="E210" s="35">
        <f t="array" ref="E210">PRODUCT(1+C210:C239)-1</f>
        <v>1.4349775784753369</v>
      </c>
      <c r="F210" s="35">
        <f t="array" ref="F210">PRODUCT(1+C210:C299)-1</f>
        <v>29.166666666666693</v>
      </c>
      <c r="G210" s="36">
        <f t="shared" si="38"/>
        <v>0.44487626699350952</v>
      </c>
      <c r="H210" s="36">
        <f t="shared" si="39"/>
        <v>0.43275081545958077</v>
      </c>
      <c r="I210" s="36">
        <f t="shared" si="40"/>
        <v>0.46945176510089426</v>
      </c>
      <c r="J210" s="37">
        <v>398297984</v>
      </c>
      <c r="K210" s="37">
        <v>161874000</v>
      </c>
      <c r="L210" s="37">
        <v>-2020870</v>
      </c>
      <c r="M210" s="37">
        <v>85755688</v>
      </c>
      <c r="N210" s="38"/>
      <c r="O210" s="38"/>
      <c r="P210" s="38"/>
      <c r="Q210" s="37">
        <f t="shared" si="41"/>
        <v>1219698.5157853332</v>
      </c>
      <c r="R210" s="38">
        <v>1.0011909999999999</v>
      </c>
      <c r="S210" s="35">
        <f t="shared" si="5"/>
        <v>1.1909999999999421E-3</v>
      </c>
      <c r="T210" s="37">
        <v>1438220373</v>
      </c>
      <c r="U210" s="37">
        <f t="shared" si="6"/>
        <v>1436509490.1971753</v>
      </c>
      <c r="V210" s="37">
        <f t="shared" si="7"/>
        <v>19868888.822143078</v>
      </c>
      <c r="W210" s="38">
        <f t="shared" si="8"/>
        <v>1.1909999999999421E-3</v>
      </c>
      <c r="X210" s="38" t="str">
        <f t="shared" si="9"/>
        <v/>
      </c>
      <c r="Y210" s="39">
        <f t="shared" si="42"/>
        <v>1.1909999999999421E-3</v>
      </c>
      <c r="Z210" s="39" t="str">
        <f t="shared" si="43"/>
        <v/>
      </c>
      <c r="AA210" s="39" t="str">
        <f t="shared" si="44"/>
        <v/>
      </c>
      <c r="AB210" s="39" t="str">
        <f t="shared" si="45"/>
        <v/>
      </c>
      <c r="AC210" s="37">
        <v>51417</v>
      </c>
      <c r="AD210" s="35">
        <f t="shared" si="14"/>
        <v>-2.1131989262664908E-2</v>
      </c>
      <c r="AE210" s="40">
        <v>0.99888200000000005</v>
      </c>
      <c r="AF210" s="37">
        <v>40515567103</v>
      </c>
      <c r="AG210" s="35">
        <f t="shared" si="15"/>
        <v>-1.1179999999999524E-3</v>
      </c>
      <c r="AH210" s="38" t="str">
        <f t="shared" si="16"/>
        <v/>
      </c>
      <c r="AI210" s="38">
        <f t="shared" si="17"/>
        <v>-1.1179999999999524E-3</v>
      </c>
      <c r="AJ210" s="35">
        <f t="shared" si="18"/>
        <v>-1.1179999999999524E-3</v>
      </c>
      <c r="AK210" s="41" t="str">
        <f t="shared" si="19"/>
        <v/>
      </c>
      <c r="AL210" s="41" t="str">
        <f t="shared" si="20"/>
        <v/>
      </c>
      <c r="AM210" s="41" t="str">
        <f t="shared" si="21"/>
        <v/>
      </c>
    </row>
    <row r="211" spans="1:39" x14ac:dyDescent="0.2">
      <c r="A211" s="33">
        <v>44280</v>
      </c>
      <c r="B211" s="34">
        <v>16.47</v>
      </c>
      <c r="C211" s="35">
        <f t="shared" si="0"/>
        <v>-2.831858407079646E-2</v>
      </c>
      <c r="D211" s="35">
        <f t="array" ref="D211">PRODUCT(1+C211:C217)-1</f>
        <v>-0.11403980634749877</v>
      </c>
      <c r="E211" s="35">
        <f t="array" ref="E211">PRODUCT(1+C211:C240)-1</f>
        <v>1.3394886363636367</v>
      </c>
      <c r="F211" s="35">
        <f t="array" ref="F211">PRODUCT(1+C211:C300)-1</f>
        <v>30.673076923076941</v>
      </c>
      <c r="G211" s="36">
        <f t="shared" si="38"/>
        <v>0.42800037508684463</v>
      </c>
      <c r="H211" s="36">
        <f t="shared" si="39"/>
        <v>0.44080864063295616</v>
      </c>
      <c r="I211" s="36">
        <f t="shared" si="40"/>
        <v>0.46681055122753695</v>
      </c>
      <c r="J211" s="37">
        <v>400318848</v>
      </c>
      <c r="K211" s="37">
        <v>156776000</v>
      </c>
      <c r="L211" s="37">
        <v>-1424513</v>
      </c>
      <c r="M211" s="37">
        <v>83734816</v>
      </c>
      <c r="N211" s="38"/>
      <c r="O211" s="38"/>
      <c r="P211" s="38"/>
      <c r="Q211" s="37">
        <f t="shared" si="41"/>
        <v>1494606.3384034089</v>
      </c>
      <c r="R211" s="38">
        <v>1.0046310000000001</v>
      </c>
      <c r="S211" s="35">
        <f t="shared" si="5"/>
        <v>4.6310000000000517E-3</v>
      </c>
      <c r="T211" s="37">
        <v>1423201064</v>
      </c>
      <c r="U211" s="37">
        <f t="shared" si="6"/>
        <v>1416640601.3750322</v>
      </c>
      <c r="V211" s="37">
        <f t="shared" si="7"/>
        <v>24616166.393504143</v>
      </c>
      <c r="W211" s="38">
        <f t="shared" si="8"/>
        <v>4.6310000000000517E-3</v>
      </c>
      <c r="X211" s="38" t="str">
        <f t="shared" si="9"/>
        <v/>
      </c>
      <c r="Y211" s="39">
        <f t="shared" si="42"/>
        <v>4.6310000000000517E-3</v>
      </c>
      <c r="Z211" s="39" t="str">
        <f t="shared" si="43"/>
        <v/>
      </c>
      <c r="AA211" s="39" t="str">
        <f t="shared" si="44"/>
        <v/>
      </c>
      <c r="AB211" s="39" t="str">
        <f t="shared" si="45"/>
        <v/>
      </c>
      <c r="AC211" s="37">
        <v>52527</v>
      </c>
      <c r="AD211" s="35">
        <f t="shared" si="14"/>
        <v>-3.77026655674636E-2</v>
      </c>
      <c r="AE211" s="40">
        <v>0.99885999999999997</v>
      </c>
      <c r="AF211" s="37">
        <v>40289735332</v>
      </c>
      <c r="AG211" s="35">
        <f t="shared" si="15"/>
        <v>-1.1400000000000299E-3</v>
      </c>
      <c r="AH211" s="38" t="str">
        <f t="shared" si="16"/>
        <v/>
      </c>
      <c r="AI211" s="38">
        <f t="shared" si="17"/>
        <v>-1.1400000000000299E-3</v>
      </c>
      <c r="AJ211" s="35">
        <f t="shared" si="18"/>
        <v>-1.1400000000000299E-3</v>
      </c>
      <c r="AK211" s="41" t="str">
        <f t="shared" si="19"/>
        <v/>
      </c>
      <c r="AL211" s="41" t="str">
        <f t="shared" si="20"/>
        <v/>
      </c>
      <c r="AM211" s="41" t="str">
        <f t="shared" si="21"/>
        <v/>
      </c>
    </row>
    <row r="212" spans="1:39" x14ac:dyDescent="0.2">
      <c r="A212" s="33">
        <v>44279</v>
      </c>
      <c r="B212" s="34">
        <v>16.95</v>
      </c>
      <c r="C212" s="35">
        <f t="shared" si="0"/>
        <v>-0.12628865979381443</v>
      </c>
      <c r="D212" s="35">
        <f t="array" ref="D212">PRODUCT(1+C212:C218)-1</f>
        <v>-0.15334665334665321</v>
      </c>
      <c r="E212" s="35">
        <f t="array" ref="E212">PRODUCT(1+C212:C241)-1</f>
        <v>1.7516233766233769</v>
      </c>
      <c r="F212" s="35">
        <f t="array" ref="F212">PRODUCT(1+C212:C301)-1</f>
        <v>35.847826086956516</v>
      </c>
      <c r="G212" s="36">
        <f t="shared" si="38"/>
        <v>0.12405443915861025</v>
      </c>
      <c r="H212" s="36">
        <f t="shared" si="39"/>
        <v>0.37276547405948723</v>
      </c>
      <c r="I212" s="36">
        <f t="shared" si="40"/>
        <v>0.46440298058761387</v>
      </c>
      <c r="J212" s="37">
        <v>401743360</v>
      </c>
      <c r="K212" s="37">
        <v>163089000</v>
      </c>
      <c r="L212" s="37">
        <v>-1432504</v>
      </c>
      <c r="M212" s="37">
        <v>82310304</v>
      </c>
      <c r="N212" s="38"/>
      <c r="O212" s="38"/>
      <c r="P212" s="38"/>
      <c r="Q212" s="37">
        <f t="shared" si="41"/>
        <v>1333595.3798032019</v>
      </c>
      <c r="R212" s="38">
        <v>1.003684</v>
      </c>
      <c r="S212" s="35">
        <f t="shared" si="5"/>
        <v>3.6840000000000206E-3</v>
      </c>
      <c r="T212" s="37">
        <v>1397152653</v>
      </c>
      <c r="U212" s="37">
        <f t="shared" si="6"/>
        <v>1392024434.981528</v>
      </c>
      <c r="V212" s="37">
        <f t="shared" si="7"/>
        <v>22604441.68766427</v>
      </c>
      <c r="W212" s="38">
        <f t="shared" si="8"/>
        <v>3.6840000000000206E-3</v>
      </c>
      <c r="X212" s="38" t="str">
        <f t="shared" si="9"/>
        <v/>
      </c>
      <c r="Y212" s="39" t="str">
        <f t="shared" si="42"/>
        <v/>
      </c>
      <c r="Z212" s="39" t="str">
        <f t="shared" si="43"/>
        <v/>
      </c>
      <c r="AA212" s="39" t="str">
        <f t="shared" si="44"/>
        <v/>
      </c>
      <c r="AB212" s="39" t="str">
        <f t="shared" si="45"/>
        <v/>
      </c>
      <c r="AC212" s="37">
        <v>54585</v>
      </c>
      <c r="AD212" s="35">
        <f t="shared" si="14"/>
        <v>3.9543866102629277E-3</v>
      </c>
      <c r="AE212" s="40">
        <v>0.99835600000000002</v>
      </c>
      <c r="AF212" s="37">
        <v>40325387954</v>
      </c>
      <c r="AG212" s="35">
        <f t="shared" si="15"/>
        <v>-1.6439999999999788E-3</v>
      </c>
      <c r="AH212" s="38" t="str">
        <f t="shared" si="16"/>
        <v/>
      </c>
      <c r="AI212" s="38">
        <f t="shared" si="17"/>
        <v>-1.6439999999999788E-3</v>
      </c>
      <c r="AJ212" s="42" t="str">
        <f t="shared" si="18"/>
        <v/>
      </c>
      <c r="AK212" s="41" t="str">
        <f t="shared" si="19"/>
        <v/>
      </c>
      <c r="AL212" s="41" t="str">
        <f t="shared" si="20"/>
        <v/>
      </c>
      <c r="AM212" s="41" t="str">
        <f t="shared" si="21"/>
        <v/>
      </c>
    </row>
    <row r="213" spans="1:39" x14ac:dyDescent="0.2">
      <c r="A213" s="33">
        <v>44278</v>
      </c>
      <c r="B213" s="34">
        <v>19.399999999999999</v>
      </c>
      <c r="C213" s="35">
        <f t="shared" si="0"/>
        <v>-0.11818181818181828</v>
      </c>
      <c r="D213" s="35">
        <f t="array" ref="D213">PRODUCT(1+C213:C219)-1</f>
        <v>0.18872549019607843</v>
      </c>
      <c r="E213" s="35">
        <f t="array" ref="E213">PRODUCT(1+C213:C242)-1</f>
        <v>2.2441471571906364</v>
      </c>
      <c r="F213" s="35">
        <f t="array" ref="F213">PRODUCT(1+C213:C302)-1</f>
        <v>37.039215686274524</v>
      </c>
      <c r="G213" s="36">
        <f t="shared" si="38"/>
        <v>0.39945495091713856</v>
      </c>
      <c r="H213" s="36">
        <f t="shared" si="39"/>
        <v>0.38904541335470544</v>
      </c>
      <c r="I213" s="36">
        <f t="shared" si="40"/>
        <v>0.47002058561336429</v>
      </c>
      <c r="J213" s="37">
        <v>403175872</v>
      </c>
      <c r="K213" s="37">
        <v>166706000</v>
      </c>
      <c r="L213" s="37">
        <v>-1572859</v>
      </c>
      <c r="M213" s="37">
        <v>80877800</v>
      </c>
      <c r="N213" s="38"/>
      <c r="O213" s="38"/>
      <c r="P213" s="38"/>
      <c r="Q213" s="37">
        <f t="shared" si="41"/>
        <v>1663585.7171650277</v>
      </c>
      <c r="R213" s="38">
        <v>0.999085</v>
      </c>
      <c r="S213" s="35">
        <f t="shared" si="5"/>
        <v>-9.1499999999999915E-4</v>
      </c>
      <c r="T213" s="37">
        <v>1368166974</v>
      </c>
      <c r="U213" s="37">
        <f t="shared" si="6"/>
        <v>1369419993.2938638</v>
      </c>
      <c r="V213" s="37">
        <f t="shared" si="7"/>
        <v>32273562.913001537</v>
      </c>
      <c r="W213" s="38" t="str">
        <f t="shared" si="8"/>
        <v/>
      </c>
      <c r="X213" s="38">
        <f t="shared" si="9"/>
        <v>-9.1499999999999915E-4</v>
      </c>
      <c r="Y213" s="39">
        <f t="shared" si="42"/>
        <v>-9.1499999999999915E-4</v>
      </c>
      <c r="Z213" s="39">
        <f t="shared" si="43"/>
        <v>-9.1499999999999915E-4</v>
      </c>
      <c r="AA213" s="39" t="str">
        <f t="shared" si="44"/>
        <v/>
      </c>
      <c r="AB213" s="39" t="str">
        <f t="shared" si="45"/>
        <v/>
      </c>
      <c r="AC213" s="37">
        <v>54370</v>
      </c>
      <c r="AD213" s="35">
        <f t="shared" si="14"/>
        <v>-5.5650119845763735E-2</v>
      </c>
      <c r="AE213" s="40">
        <v>1.0035849999999999</v>
      </c>
      <c r="AF213" s="37">
        <v>39874985486</v>
      </c>
      <c r="AG213" s="35">
        <f t="shared" si="15"/>
        <v>3.5849999999999493E-3</v>
      </c>
      <c r="AH213" s="38">
        <f t="shared" si="16"/>
        <v>3.5849999999999493E-3</v>
      </c>
      <c r="AI213" s="38" t="str">
        <f t="shared" si="17"/>
        <v/>
      </c>
      <c r="AJ213" s="35">
        <f t="shared" si="18"/>
        <v>3.5849999999999493E-3</v>
      </c>
      <c r="AK213" s="43">
        <f t="shared" si="19"/>
        <v>3.5849999999999493E-3</v>
      </c>
      <c r="AL213" s="41" t="str">
        <f t="shared" si="20"/>
        <v/>
      </c>
      <c r="AM213" s="41" t="str">
        <f t="shared" si="21"/>
        <v/>
      </c>
    </row>
    <row r="214" spans="1:39" x14ac:dyDescent="0.2">
      <c r="A214" s="33">
        <v>44277</v>
      </c>
      <c r="B214" s="34">
        <v>22</v>
      </c>
      <c r="C214" s="35">
        <f t="shared" si="0"/>
        <v>4.9117787315212214E-2</v>
      </c>
      <c r="D214" s="35">
        <f t="array" ref="D214">PRODUCT(1+C214:C220)-1</f>
        <v>0.37071651090342717</v>
      </c>
      <c r="E214" s="35">
        <f t="array" ref="E214">PRODUCT(1+C214:C243)-1</f>
        <v>2.464566929133861</v>
      </c>
      <c r="F214" s="35">
        <f t="array" ref="F214">PRODUCT(1+C214:C303)-1</f>
        <v>45.808510638297918</v>
      </c>
      <c r="G214" s="36">
        <f t="shared" si="38"/>
        <v>5.8263520147696826E-2</v>
      </c>
      <c r="H214" s="36">
        <f t="shared" si="39"/>
        <v>0.33633733836337093</v>
      </c>
      <c r="I214" s="36">
        <f t="shared" si="40"/>
        <v>0.46100525780287832</v>
      </c>
      <c r="J214" s="37">
        <v>404748736</v>
      </c>
      <c r="K214" s="37">
        <v>167465000</v>
      </c>
      <c r="L214" s="37">
        <v>-1398226</v>
      </c>
      <c r="M214" s="37">
        <v>79304944</v>
      </c>
      <c r="N214" s="38"/>
      <c r="O214" s="38"/>
      <c r="P214" s="38"/>
      <c r="Q214" s="37">
        <f t="shared" si="41"/>
        <v>1369249.2485301495</v>
      </c>
      <c r="R214" s="38">
        <v>0.99873400000000001</v>
      </c>
      <c r="S214" s="35">
        <f t="shared" si="5"/>
        <v>-1.2659999999999894E-3</v>
      </c>
      <c r="T214" s="37">
        <v>1335453603</v>
      </c>
      <c r="U214" s="37">
        <f t="shared" si="6"/>
        <v>1337146430.3808622</v>
      </c>
      <c r="V214" s="37">
        <f t="shared" si="7"/>
        <v>30123483.467663288</v>
      </c>
      <c r="W214" s="38" t="str">
        <f t="shared" si="8"/>
        <v/>
      </c>
      <c r="X214" s="38">
        <f t="shared" si="9"/>
        <v>-1.2659999999999894E-3</v>
      </c>
      <c r="Y214" s="39">
        <f t="shared" si="42"/>
        <v>-1.2659999999999894E-3</v>
      </c>
      <c r="Z214" s="39" t="str">
        <f t="shared" si="43"/>
        <v/>
      </c>
      <c r="AA214" s="39" t="str">
        <f t="shared" si="44"/>
        <v/>
      </c>
      <c r="AB214" s="39" t="str">
        <f t="shared" si="45"/>
        <v/>
      </c>
      <c r="AC214" s="37">
        <v>57574</v>
      </c>
      <c r="AD214" s="35">
        <f t="shared" si="14"/>
        <v>-1.3738522680553644E-2</v>
      </c>
      <c r="AE214" s="40">
        <v>1.0033920000000001</v>
      </c>
      <c r="AF214" s="37">
        <v>39679592731</v>
      </c>
      <c r="AG214" s="35">
        <f t="shared" si="15"/>
        <v>3.3920000000000616E-3</v>
      </c>
      <c r="AH214" s="38">
        <f t="shared" si="16"/>
        <v>3.3920000000000616E-3</v>
      </c>
      <c r="AI214" s="38" t="str">
        <f t="shared" si="17"/>
        <v/>
      </c>
      <c r="AJ214" s="35">
        <f t="shared" si="18"/>
        <v>3.3920000000000616E-3</v>
      </c>
      <c r="AK214" s="41" t="str">
        <f t="shared" si="19"/>
        <v/>
      </c>
      <c r="AL214" s="41" t="str">
        <f t="shared" si="20"/>
        <v/>
      </c>
      <c r="AM214" s="41" t="str">
        <f t="shared" si="21"/>
        <v/>
      </c>
    </row>
    <row r="215" spans="1:39" x14ac:dyDescent="0.2">
      <c r="A215" s="33">
        <v>44276</v>
      </c>
      <c r="B215" s="34">
        <v>20.97</v>
      </c>
      <c r="C215" s="35">
        <f t="shared" si="0"/>
        <v>4.5885286783042378E-2</v>
      </c>
      <c r="D215" s="35">
        <f t="array" ref="D215">PRODUCT(1+C215:C221)-1</f>
        <v>0.44322092222986909</v>
      </c>
      <c r="E215" s="35">
        <f t="array" ref="E215">PRODUCT(1+C215:C244)-1</f>
        <v>2.1298507462686564</v>
      </c>
      <c r="F215" s="35">
        <f t="array" ref="F215">PRODUCT(1+C215:C304)-1</f>
        <v>41.795918367346943</v>
      </c>
      <c r="G215" s="36">
        <f t="shared" si="38"/>
        <v>-1.9892131545034421E-2</v>
      </c>
      <c r="H215" s="36">
        <f t="shared" si="39"/>
        <v>0.25999455428591883</v>
      </c>
      <c r="I215" s="36">
        <f t="shared" si="40"/>
        <v>0.464731005672404</v>
      </c>
      <c r="J215" s="37">
        <v>406146976</v>
      </c>
      <c r="K215" s="37">
        <v>168032000</v>
      </c>
      <c r="L215" s="37">
        <v>-1360980</v>
      </c>
      <c r="M215" s="37">
        <v>77906720</v>
      </c>
      <c r="N215" s="38"/>
      <c r="O215" s="38"/>
      <c r="P215" s="38"/>
      <c r="Q215" s="37">
        <f t="shared" si="41"/>
        <v>1396892.4895867885</v>
      </c>
      <c r="R215" s="38">
        <v>0.99708399999999997</v>
      </c>
      <c r="S215" s="35">
        <f t="shared" si="5"/>
        <v>-2.9160000000000297E-3</v>
      </c>
      <c r="T215" s="37">
        <v>1303211668</v>
      </c>
      <c r="U215" s="37">
        <f t="shared" si="6"/>
        <v>1307022946.9131989</v>
      </c>
      <c r="V215" s="37">
        <f t="shared" si="7"/>
        <v>29292835.506634951</v>
      </c>
      <c r="W215" s="38" t="str">
        <f t="shared" si="8"/>
        <v/>
      </c>
      <c r="X215" s="38">
        <f t="shared" si="9"/>
        <v>-2.9160000000000297E-3</v>
      </c>
      <c r="Y215" s="39" t="str">
        <f t="shared" si="42"/>
        <v/>
      </c>
      <c r="Z215" s="39" t="str">
        <f t="shared" si="43"/>
        <v/>
      </c>
      <c r="AA215" s="39" t="str">
        <f t="shared" si="44"/>
        <v/>
      </c>
      <c r="AB215" s="39" t="str">
        <f t="shared" si="45"/>
        <v/>
      </c>
      <c r="AC215" s="37">
        <v>58376</v>
      </c>
      <c r="AD215" s="35">
        <f t="shared" si="14"/>
        <v>2.2835362189448372E-3</v>
      </c>
      <c r="AE215" s="40">
        <v>1.0043550000000001</v>
      </c>
      <c r="AF215" s="37">
        <v>39779162452</v>
      </c>
      <c r="AG215" s="35">
        <f t="shared" si="15"/>
        <v>4.3550000000001088E-3</v>
      </c>
      <c r="AH215" s="38">
        <f t="shared" si="16"/>
        <v>4.3550000000001088E-3</v>
      </c>
      <c r="AI215" s="38" t="str">
        <f t="shared" si="17"/>
        <v/>
      </c>
      <c r="AJ215" s="42" t="str">
        <f t="shared" si="18"/>
        <v/>
      </c>
      <c r="AK215" s="41" t="str">
        <f t="shared" si="19"/>
        <v/>
      </c>
      <c r="AL215" s="41" t="str">
        <f t="shared" si="20"/>
        <v/>
      </c>
      <c r="AM215" s="41" t="str">
        <f t="shared" si="21"/>
        <v/>
      </c>
    </row>
    <row r="216" spans="1:39" x14ac:dyDescent="0.2">
      <c r="A216" s="33">
        <v>44275</v>
      </c>
      <c r="B216" s="34">
        <v>20.05</v>
      </c>
      <c r="C216" s="35">
        <f t="shared" si="0"/>
        <v>4.9188906331763649E-2</v>
      </c>
      <c r="D216" s="35">
        <f t="array" ref="D216">PRODUCT(1+C216:C222)-1</f>
        <v>0.4179632248939178</v>
      </c>
      <c r="E216" s="35">
        <f t="array" ref="E216">PRODUCT(1+C216:C245)-1</f>
        <v>1.7353342428376535</v>
      </c>
      <c r="F216" s="35">
        <f t="array" ref="F216">PRODUCT(1+C216:C305)-1</f>
        <v>36.129629629629626</v>
      </c>
      <c r="G216" s="36">
        <f t="shared" si="38"/>
        <v>-9.5614788796920105E-2</v>
      </c>
      <c r="H216" s="36">
        <f t="shared" si="39"/>
        <v>0.264893676893041</v>
      </c>
      <c r="I216" s="36">
        <f t="shared" si="40"/>
        <v>0.46729020442717684</v>
      </c>
      <c r="J216" s="37">
        <v>407507968</v>
      </c>
      <c r="K216" s="37">
        <v>170095000</v>
      </c>
      <c r="L216" s="37">
        <v>-1420457</v>
      </c>
      <c r="M216" s="37">
        <v>76545736</v>
      </c>
      <c r="N216" s="38"/>
      <c r="O216" s="38"/>
      <c r="P216" s="38"/>
      <c r="Q216" s="37">
        <f t="shared" si="41"/>
        <v>1775822.2842483092</v>
      </c>
      <c r="R216" s="38">
        <v>1.0052369999999999</v>
      </c>
      <c r="S216" s="35">
        <f t="shared" si="5"/>
        <v>5.2369999999999362E-3</v>
      </c>
      <c r="T216" s="37">
        <v>1284421584</v>
      </c>
      <c r="U216" s="37">
        <f t="shared" si="6"/>
        <v>1277730111.406564</v>
      </c>
      <c r="V216" s="37">
        <f t="shared" si="7"/>
        <v>35605236.7991786</v>
      </c>
      <c r="W216" s="38">
        <f t="shared" si="8"/>
        <v>5.2369999999999362E-3</v>
      </c>
      <c r="X216" s="38" t="str">
        <f t="shared" si="9"/>
        <v/>
      </c>
      <c r="Y216" s="39" t="str">
        <f t="shared" si="42"/>
        <v/>
      </c>
      <c r="Z216" s="39" t="str">
        <f t="shared" si="43"/>
        <v/>
      </c>
      <c r="AA216" s="39" t="str">
        <f t="shared" si="44"/>
        <v/>
      </c>
      <c r="AB216" s="39" t="str">
        <f t="shared" si="45"/>
        <v/>
      </c>
      <c r="AC216" s="37">
        <v>58243</v>
      </c>
      <c r="AD216" s="35">
        <f t="shared" si="14"/>
        <v>5.5419357066399666E-3</v>
      </c>
      <c r="AE216" s="40">
        <v>1.004386</v>
      </c>
      <c r="AF216" s="37">
        <v>39733383315</v>
      </c>
      <c r="AG216" s="35">
        <f t="shared" si="15"/>
        <v>4.386000000000001E-3</v>
      </c>
      <c r="AH216" s="38">
        <f t="shared" si="16"/>
        <v>4.386000000000001E-3</v>
      </c>
      <c r="AI216" s="38" t="str">
        <f t="shared" si="17"/>
        <v/>
      </c>
      <c r="AJ216" s="42" t="str">
        <f t="shared" si="18"/>
        <v/>
      </c>
      <c r="AK216" s="41" t="str">
        <f t="shared" si="19"/>
        <v/>
      </c>
      <c r="AL216" s="41" t="str">
        <f t="shared" si="20"/>
        <v/>
      </c>
      <c r="AM216" s="41" t="str">
        <f t="shared" si="21"/>
        <v/>
      </c>
    </row>
    <row r="217" spans="1:39" x14ac:dyDescent="0.2">
      <c r="A217" s="33">
        <v>44274</v>
      </c>
      <c r="B217" s="34">
        <v>19.11</v>
      </c>
      <c r="C217" s="35">
        <f t="shared" si="0"/>
        <v>2.7972027972027913E-2</v>
      </c>
      <c r="D217" s="35">
        <f t="array" ref="D217">PRODUCT(1+C217:C223)-1</f>
        <v>0.77272727272727249</v>
      </c>
      <c r="E217" s="35">
        <f t="array" ref="E217">PRODUCT(1+C217:C246)-1</f>
        <v>1.9354838709677429</v>
      </c>
      <c r="F217" s="35">
        <f t="array" ref="F217">PRODUCT(1+C217:C306)-1</f>
        <v>35.056603773584925</v>
      </c>
      <c r="G217" s="36">
        <f t="shared" si="38"/>
        <v>-0.12823235216724632</v>
      </c>
      <c r="H217" s="36">
        <f t="shared" si="39"/>
        <v>0.28621125625430899</v>
      </c>
      <c r="I217" s="36">
        <f t="shared" si="40"/>
        <v>0.46575157869633399</v>
      </c>
      <c r="J217" s="37">
        <v>408928416</v>
      </c>
      <c r="K217" s="37">
        <v>170880000</v>
      </c>
      <c r="L217" s="37">
        <v>18073516</v>
      </c>
      <c r="M217" s="37">
        <v>75125280</v>
      </c>
      <c r="N217" s="38"/>
      <c r="O217" s="38"/>
      <c r="P217" s="38"/>
      <c r="Q217" s="37">
        <f t="shared" si="41"/>
        <v>3150862.5704426346</v>
      </c>
      <c r="R217" s="38">
        <v>1.0038469999999999</v>
      </c>
      <c r="S217" s="35">
        <f t="shared" si="5"/>
        <v>3.8469999999999338E-3</v>
      </c>
      <c r="T217" s="37">
        <v>1246903329</v>
      </c>
      <c r="U217" s="37">
        <f t="shared" si="6"/>
        <v>1242124874.6073854</v>
      </c>
      <c r="V217" s="37">
        <f t="shared" si="7"/>
        <v>60212983.721158743</v>
      </c>
      <c r="W217" s="38">
        <f t="shared" si="8"/>
        <v>3.8469999999999338E-3</v>
      </c>
      <c r="X217" s="38" t="str">
        <f t="shared" si="9"/>
        <v/>
      </c>
      <c r="Y217" s="39">
        <f t="shared" si="42"/>
        <v>3.8469999999999338E-3</v>
      </c>
      <c r="Z217" s="39" t="str">
        <f t="shared" si="43"/>
        <v/>
      </c>
      <c r="AA217" s="39" t="str">
        <f t="shared" si="44"/>
        <v/>
      </c>
      <c r="AB217" s="39" t="str">
        <f t="shared" si="45"/>
        <v/>
      </c>
      <c r="AC217" s="37">
        <v>57922</v>
      </c>
      <c r="AD217" s="35">
        <f t="shared" si="14"/>
        <v>-1.8520715072439242E-2</v>
      </c>
      <c r="AE217" s="40">
        <v>1.003876</v>
      </c>
      <c r="AF217" s="37">
        <v>39691193064</v>
      </c>
      <c r="AG217" s="35">
        <f t="shared" si="15"/>
        <v>3.8759999999999906E-3</v>
      </c>
      <c r="AH217" s="38">
        <f t="shared" si="16"/>
        <v>3.8759999999999906E-3</v>
      </c>
      <c r="AI217" s="38" t="str">
        <f t="shared" si="17"/>
        <v/>
      </c>
      <c r="AJ217" s="35">
        <f t="shared" si="18"/>
        <v>3.8759999999999906E-3</v>
      </c>
      <c r="AK217" s="41" t="str">
        <f t="shared" si="19"/>
        <v/>
      </c>
      <c r="AL217" s="41" t="str">
        <f t="shared" si="20"/>
        <v/>
      </c>
      <c r="AM217" s="41" t="str">
        <f t="shared" si="21"/>
        <v/>
      </c>
    </row>
    <row r="218" spans="1:39" x14ac:dyDescent="0.2">
      <c r="A218" s="33">
        <v>44273</v>
      </c>
      <c r="B218" s="34">
        <v>18.59</v>
      </c>
      <c r="C218" s="35">
        <f t="shared" si="0"/>
        <v>-7.1428571428571397E-2</v>
      </c>
      <c r="D218" s="35">
        <f t="array" ref="D218">PRODUCT(1+C218:C224)-1</f>
        <v>0.66726457399103101</v>
      </c>
      <c r="E218" s="35">
        <f t="array" ref="E218">PRODUCT(1+C218:C247)-1</f>
        <v>2.423572744014733</v>
      </c>
      <c r="F218" s="35">
        <f t="array" ref="F218">PRODUCT(1+C218:C307)-1</f>
        <v>37.729166666666671</v>
      </c>
      <c r="G218" s="36">
        <f t="shared" si="38"/>
        <v>-0.24503486634900709</v>
      </c>
      <c r="H218" s="36">
        <f t="shared" si="39"/>
        <v>0.29568309501441453</v>
      </c>
      <c r="I218" s="36">
        <f t="shared" si="40"/>
        <v>0.46556093866022896</v>
      </c>
      <c r="J218" s="37">
        <v>390854912</v>
      </c>
      <c r="K218" s="37">
        <v>152992000</v>
      </c>
      <c r="L218" s="37">
        <v>-26778856</v>
      </c>
      <c r="M218" s="37">
        <v>93198792</v>
      </c>
      <c r="N218" s="38"/>
      <c r="O218" s="38"/>
      <c r="P218" s="38"/>
      <c r="Q218" s="37">
        <f t="shared" si="41"/>
        <v>3377727.5451718383</v>
      </c>
      <c r="R218" s="38">
        <v>1.006729</v>
      </c>
      <c r="S218" s="35">
        <f t="shared" si="5"/>
        <v>6.728999999999985E-3</v>
      </c>
      <c r="T218" s="37">
        <v>1189864976</v>
      </c>
      <c r="U218" s="37">
        <f t="shared" si="6"/>
        <v>1181911890.8862267</v>
      </c>
      <c r="V218" s="37">
        <f t="shared" si="7"/>
        <v>62791955.064744473</v>
      </c>
      <c r="W218" s="38">
        <f t="shared" si="8"/>
        <v>6.728999999999985E-3</v>
      </c>
      <c r="X218" s="38" t="str">
        <f t="shared" si="9"/>
        <v/>
      </c>
      <c r="Y218" s="39" t="str">
        <f t="shared" si="42"/>
        <v/>
      </c>
      <c r="Z218" s="39" t="str">
        <f t="shared" si="43"/>
        <v/>
      </c>
      <c r="AA218" s="39" t="str">
        <f t="shared" si="44"/>
        <v/>
      </c>
      <c r="AB218" s="39" t="str">
        <f t="shared" si="45"/>
        <v/>
      </c>
      <c r="AC218" s="37">
        <v>59015</v>
      </c>
      <c r="AD218" s="35">
        <f t="shared" si="14"/>
        <v>3.8448002815414384E-2</v>
      </c>
      <c r="AE218" s="40">
        <v>1.0040469999999999</v>
      </c>
      <c r="AF218" s="37">
        <v>39402122651</v>
      </c>
      <c r="AG218" s="35">
        <f t="shared" si="15"/>
        <v>4.0469999999999118E-3</v>
      </c>
      <c r="AH218" s="38">
        <f t="shared" si="16"/>
        <v>4.0469999999999118E-3</v>
      </c>
      <c r="AI218" s="38" t="str">
        <f t="shared" si="17"/>
        <v/>
      </c>
      <c r="AJ218" s="42" t="str">
        <f t="shared" si="18"/>
        <v/>
      </c>
      <c r="AK218" s="41" t="str">
        <f t="shared" si="19"/>
        <v/>
      </c>
      <c r="AL218" s="41" t="str">
        <f t="shared" si="20"/>
        <v/>
      </c>
      <c r="AM218" s="41" t="str">
        <f t="shared" si="21"/>
        <v/>
      </c>
    </row>
    <row r="219" spans="1:39" x14ac:dyDescent="0.2">
      <c r="A219" s="33">
        <v>44272</v>
      </c>
      <c r="B219" s="34">
        <v>20.02</v>
      </c>
      <c r="C219" s="35">
        <f t="shared" si="0"/>
        <v>0.22671568627450966</v>
      </c>
      <c r="D219" s="35">
        <f t="array" ref="D219">PRODUCT(1+C219:C225)-1</f>
        <v>0.70528109028960806</v>
      </c>
      <c r="E219" s="35">
        <f t="array" ref="E219">PRODUCT(1+C219:C248)-1</f>
        <v>2.5308641975308648</v>
      </c>
      <c r="F219" s="35">
        <f t="array" ref="F219">PRODUCT(1+C219:C308)-1</f>
        <v>39.040000000000013</v>
      </c>
      <c r="G219" s="36">
        <f t="shared" si="38"/>
        <v>-0.18592789424568346</v>
      </c>
      <c r="H219" s="36">
        <f t="shared" si="39"/>
        <v>0.33635435232596533</v>
      </c>
      <c r="I219" s="36">
        <f t="shared" si="40"/>
        <v>0.4604559719473082</v>
      </c>
      <c r="J219" s="37">
        <v>417633760</v>
      </c>
      <c r="K219" s="37">
        <v>173738000</v>
      </c>
      <c r="L219" s="37">
        <v>19816024</v>
      </c>
      <c r="M219" s="37">
        <v>66419936</v>
      </c>
      <c r="N219" s="38"/>
      <c r="O219" s="38"/>
      <c r="P219" s="38"/>
      <c r="Q219" s="37">
        <f t="shared" si="41"/>
        <v>2420366.1991720316</v>
      </c>
      <c r="R219" s="38">
        <v>1.015293</v>
      </c>
      <c r="S219" s="35">
        <f t="shared" si="5"/>
        <v>1.5293000000000001E-2</v>
      </c>
      <c r="T219" s="37">
        <v>1136234637</v>
      </c>
      <c r="U219" s="37">
        <f t="shared" si="6"/>
        <v>1119119935.8214822</v>
      </c>
      <c r="V219" s="37">
        <f t="shared" si="7"/>
        <v>48455731.307424068</v>
      </c>
      <c r="W219" s="38">
        <f t="shared" si="8"/>
        <v>1.5293000000000001E-2</v>
      </c>
      <c r="X219" s="38" t="str">
        <f t="shared" si="9"/>
        <v/>
      </c>
      <c r="Y219" s="39" t="str">
        <f t="shared" si="42"/>
        <v/>
      </c>
      <c r="Z219" s="39" t="str">
        <f t="shared" si="43"/>
        <v/>
      </c>
      <c r="AA219" s="39" t="str">
        <f t="shared" si="44"/>
        <v/>
      </c>
      <c r="AB219" s="39" t="str">
        <f t="shared" si="45"/>
        <v/>
      </c>
      <c r="AC219" s="37">
        <v>56830</v>
      </c>
      <c r="AD219" s="35">
        <f t="shared" si="14"/>
        <v>1.8367529791237347E-2</v>
      </c>
      <c r="AE219" s="40">
        <v>1.0016480000000001</v>
      </c>
      <c r="AF219" s="37">
        <v>39026603881</v>
      </c>
      <c r="AG219" s="35">
        <f t="shared" si="15"/>
        <v>1.6480000000000938E-3</v>
      </c>
      <c r="AH219" s="38">
        <f t="shared" si="16"/>
        <v>1.6480000000000938E-3</v>
      </c>
      <c r="AI219" s="38" t="str">
        <f t="shared" si="17"/>
        <v/>
      </c>
      <c r="AJ219" s="42" t="str">
        <f t="shared" si="18"/>
        <v/>
      </c>
      <c r="AK219" s="41" t="str">
        <f t="shared" si="19"/>
        <v/>
      </c>
      <c r="AL219" s="41" t="str">
        <f t="shared" si="20"/>
        <v/>
      </c>
      <c r="AM219" s="41" t="str">
        <f t="shared" si="21"/>
        <v/>
      </c>
    </row>
    <row r="220" spans="1:39" x14ac:dyDescent="0.2">
      <c r="A220" s="33">
        <v>44271</v>
      </c>
      <c r="B220" s="34">
        <v>16.32</v>
      </c>
      <c r="C220" s="35">
        <f t="shared" si="0"/>
        <v>1.6822429906542036E-2</v>
      </c>
      <c r="D220" s="35">
        <f t="array" ref="D220">PRODUCT(1+C220:C226)-1</f>
        <v>0.69646569646569656</v>
      </c>
      <c r="E220" s="35">
        <f t="array" ref="E220">PRODUCT(1+C220:C249)-1</f>
        <v>1.9194991055456176</v>
      </c>
      <c r="F220" s="35">
        <f t="array" ref="F220">PRODUCT(1+C220:C309)-1</f>
        <v>32.999999999999993</v>
      </c>
      <c r="G220" s="36">
        <f t="shared" si="38"/>
        <v>-8.1269281983373173E-2</v>
      </c>
      <c r="H220" s="36">
        <f t="shared" si="39"/>
        <v>0.32874123619610873</v>
      </c>
      <c r="I220" s="36">
        <f t="shared" si="40"/>
        <v>0.45464803865880377</v>
      </c>
      <c r="J220" s="37">
        <v>397817728</v>
      </c>
      <c r="K220" s="37">
        <v>155208000</v>
      </c>
      <c r="L220" s="37">
        <v>-2679262</v>
      </c>
      <c r="M220" s="37">
        <v>86235960</v>
      </c>
      <c r="N220" s="38"/>
      <c r="O220" s="38"/>
      <c r="P220" s="38"/>
      <c r="Q220" s="37">
        <f t="shared" si="41"/>
        <v>2340981.4415319148</v>
      </c>
      <c r="R220" s="38">
        <v>0.99533499999999997</v>
      </c>
      <c r="S220" s="35">
        <f t="shared" si="5"/>
        <v>-4.6650000000000302E-3</v>
      </c>
      <c r="T220" s="37">
        <v>1065669556</v>
      </c>
      <c r="U220" s="37">
        <f t="shared" si="6"/>
        <v>1070664204.5140581</v>
      </c>
      <c r="V220" s="37">
        <f t="shared" si="7"/>
        <v>38204817.125800848</v>
      </c>
      <c r="W220" s="38" t="str">
        <f t="shared" si="8"/>
        <v/>
      </c>
      <c r="X220" s="38">
        <f t="shared" si="9"/>
        <v>-4.6650000000000302E-3</v>
      </c>
      <c r="Y220" s="39">
        <f t="shared" si="42"/>
        <v>-4.6650000000000302E-3</v>
      </c>
      <c r="Z220" s="39">
        <f t="shared" si="43"/>
        <v>-4.6650000000000302E-3</v>
      </c>
      <c r="AA220" s="39" t="str">
        <f t="shared" si="44"/>
        <v/>
      </c>
      <c r="AB220" s="39" t="str">
        <f t="shared" si="45"/>
        <v/>
      </c>
      <c r="AC220" s="37">
        <v>55805</v>
      </c>
      <c r="AD220" s="35">
        <f t="shared" si="14"/>
        <v>-6.098032946877785E-2</v>
      </c>
      <c r="AE220" s="40">
        <v>1.003036</v>
      </c>
      <c r="AF220" s="37">
        <v>38960558816</v>
      </c>
      <c r="AG220" s="35">
        <f t="shared" si="15"/>
        <v>3.0360000000000387E-3</v>
      </c>
      <c r="AH220" s="38">
        <f t="shared" si="16"/>
        <v>3.0360000000000387E-3</v>
      </c>
      <c r="AI220" s="38" t="str">
        <f t="shared" si="17"/>
        <v/>
      </c>
      <c r="AJ220" s="35">
        <f t="shared" si="18"/>
        <v>3.0360000000000387E-3</v>
      </c>
      <c r="AK220" s="43">
        <f t="shared" si="19"/>
        <v>3.0360000000000387E-3</v>
      </c>
      <c r="AL220" s="41" t="str">
        <f t="shared" si="20"/>
        <v/>
      </c>
      <c r="AM220" s="41" t="str">
        <f t="shared" si="21"/>
        <v/>
      </c>
    </row>
    <row r="221" spans="1:39" x14ac:dyDescent="0.2">
      <c r="A221" s="33">
        <v>44270</v>
      </c>
      <c r="B221" s="34">
        <v>16.05</v>
      </c>
      <c r="C221" s="35">
        <f t="shared" si="0"/>
        <v>0.10461114934618032</v>
      </c>
      <c r="D221" s="35">
        <f t="array" ref="D221">PRODUCT(1+C221:C227)-1</f>
        <v>0.94074969770253891</v>
      </c>
      <c r="E221" s="35">
        <f t="array" ref="E221">PRODUCT(1+C221:C250)-1</f>
        <v>1.8108581436077045</v>
      </c>
      <c r="F221" s="35">
        <f t="array" ref="F221">PRODUCT(1+C221:C310)-1</f>
        <v>33.14893617021275</v>
      </c>
      <c r="G221" s="36">
        <f t="shared" si="38"/>
        <v>-0.33146215875123242</v>
      </c>
      <c r="H221" s="36">
        <f t="shared" si="39"/>
        <v>0.33544952829072944</v>
      </c>
      <c r="I221" s="36">
        <f t="shared" si="40"/>
        <v>0.45681175928952117</v>
      </c>
      <c r="J221" s="37">
        <v>400496992</v>
      </c>
      <c r="K221" s="37">
        <v>153167000</v>
      </c>
      <c r="L221" s="37">
        <v>-2476481</v>
      </c>
      <c r="M221" s="37">
        <v>83556696</v>
      </c>
      <c r="N221" s="38"/>
      <c r="O221" s="38"/>
      <c r="P221" s="38"/>
      <c r="Q221" s="37">
        <f t="shared" si="41"/>
        <v>2373119.0897116703</v>
      </c>
      <c r="R221" s="38">
        <v>0.99413700000000005</v>
      </c>
      <c r="S221" s="35">
        <f t="shared" si="5"/>
        <v>-5.8629999999999516E-3</v>
      </c>
      <c r="T221" s="37">
        <v>1026406078</v>
      </c>
      <c r="U221" s="37">
        <f t="shared" si="6"/>
        <v>1032459387.3882573</v>
      </c>
      <c r="V221" s="37">
        <f t="shared" si="7"/>
        <v>38088561.389872313</v>
      </c>
      <c r="W221" s="38" t="str">
        <f t="shared" si="8"/>
        <v/>
      </c>
      <c r="X221" s="38">
        <f t="shared" si="9"/>
        <v>-5.8629999999999516E-3</v>
      </c>
      <c r="Y221" s="39">
        <f t="shared" si="42"/>
        <v>-5.8629999999999516E-3</v>
      </c>
      <c r="Z221" s="39" t="str">
        <f t="shared" si="43"/>
        <v/>
      </c>
      <c r="AA221" s="39" t="str">
        <f t="shared" si="44"/>
        <v/>
      </c>
      <c r="AB221" s="39" t="str">
        <f t="shared" si="45"/>
        <v/>
      </c>
      <c r="AC221" s="37">
        <v>59429</v>
      </c>
      <c r="AD221" s="35">
        <f t="shared" si="14"/>
        <v>-3.0759194324390449E-2</v>
      </c>
      <c r="AE221" s="40">
        <v>1.003703</v>
      </c>
      <c r="AF221" s="37">
        <v>38715432782</v>
      </c>
      <c r="AG221" s="35">
        <f t="shared" si="15"/>
        <v>3.7030000000000118E-3</v>
      </c>
      <c r="AH221" s="38">
        <f t="shared" si="16"/>
        <v>3.7030000000000118E-3</v>
      </c>
      <c r="AI221" s="38" t="str">
        <f t="shared" si="17"/>
        <v/>
      </c>
      <c r="AJ221" s="35">
        <f t="shared" si="18"/>
        <v>3.7030000000000118E-3</v>
      </c>
      <c r="AK221" s="41" t="str">
        <f t="shared" si="19"/>
        <v/>
      </c>
      <c r="AL221" s="41" t="str">
        <f t="shared" si="20"/>
        <v/>
      </c>
      <c r="AM221" s="41" t="str">
        <f t="shared" si="21"/>
        <v/>
      </c>
    </row>
    <row r="222" spans="1:39" x14ac:dyDescent="0.2">
      <c r="A222" s="33">
        <v>44269</v>
      </c>
      <c r="B222" s="34">
        <v>14.53</v>
      </c>
      <c r="C222" s="35">
        <f t="shared" si="0"/>
        <v>2.7581329561527479E-2</v>
      </c>
      <c r="D222" s="35">
        <f t="array" ref="D222">PRODUCT(1+C222:C228)-1</f>
        <v>0.75483091787439638</v>
      </c>
      <c r="E222" s="35">
        <f t="array" ref="E222">PRODUCT(1+C222:C251)-1</f>
        <v>1.6322463768115956</v>
      </c>
      <c r="F222" s="35">
        <f t="array" ref="F222">PRODUCT(1+C222:C311)-1</f>
        <v>29.270833333333353</v>
      </c>
      <c r="G222" s="36">
        <f t="shared" si="38"/>
        <v>-0.50939407380433455</v>
      </c>
      <c r="H222" s="36">
        <f t="shared" si="39"/>
        <v>0.36012947089178698</v>
      </c>
      <c r="I222" s="36">
        <f t="shared" si="40"/>
        <v>0.463686995158755</v>
      </c>
      <c r="J222" s="37">
        <v>402973472</v>
      </c>
      <c r="K222" s="37">
        <v>158467000</v>
      </c>
      <c r="L222" s="37">
        <v>-2575328</v>
      </c>
      <c r="M222" s="37">
        <v>81080216</v>
      </c>
      <c r="N222" s="38"/>
      <c r="O222" s="38"/>
      <c r="P222" s="38"/>
      <c r="Q222" s="37">
        <f t="shared" si="41"/>
        <v>2827348.0897488468</v>
      </c>
      <c r="R222" s="38">
        <v>1.011709</v>
      </c>
      <c r="S222" s="35">
        <f t="shared" si="5"/>
        <v>1.1708999999999969E-2</v>
      </c>
      <c r="T222" s="37">
        <v>1006013914</v>
      </c>
      <c r="U222" s="37">
        <f t="shared" si="6"/>
        <v>994370825.99838495</v>
      </c>
      <c r="V222" s="37">
        <f t="shared" si="7"/>
        <v>41081367.744050741</v>
      </c>
      <c r="W222" s="38">
        <f t="shared" si="8"/>
        <v>1.1708999999999969E-2</v>
      </c>
      <c r="X222" s="38" t="str">
        <f t="shared" si="9"/>
        <v/>
      </c>
      <c r="Y222" s="39" t="str">
        <f t="shared" si="42"/>
        <v/>
      </c>
      <c r="Z222" s="39" t="str">
        <f t="shared" si="43"/>
        <v/>
      </c>
      <c r="AA222" s="39" t="str">
        <f t="shared" si="44"/>
        <v/>
      </c>
      <c r="AB222" s="39" t="str">
        <f t="shared" si="45"/>
        <v/>
      </c>
      <c r="AC222" s="37">
        <v>61315</v>
      </c>
      <c r="AD222" s="35">
        <f t="shared" si="14"/>
        <v>6.9062314747009745E-2</v>
      </c>
      <c r="AE222" s="40">
        <v>1.0019530000000001</v>
      </c>
      <c r="AF222" s="37">
        <v>38533359863</v>
      </c>
      <c r="AG222" s="35">
        <f t="shared" si="15"/>
        <v>1.9530000000000936E-3</v>
      </c>
      <c r="AH222" s="38">
        <f t="shared" si="16"/>
        <v>1.9530000000000936E-3</v>
      </c>
      <c r="AI222" s="38" t="str">
        <f t="shared" si="17"/>
        <v/>
      </c>
      <c r="AJ222" s="42" t="str">
        <f t="shared" si="18"/>
        <v/>
      </c>
      <c r="AK222" s="41" t="str">
        <f t="shared" si="19"/>
        <v/>
      </c>
      <c r="AL222" s="41" t="str">
        <f t="shared" si="20"/>
        <v/>
      </c>
      <c r="AM222" s="41" t="str">
        <f t="shared" si="21"/>
        <v/>
      </c>
    </row>
    <row r="223" spans="1:39" x14ac:dyDescent="0.2">
      <c r="A223" s="33">
        <v>44268</v>
      </c>
      <c r="B223" s="34">
        <v>14.14</v>
      </c>
      <c r="C223" s="35">
        <f t="shared" si="0"/>
        <v>0.31168831168831179</v>
      </c>
      <c r="D223" s="35">
        <f t="array" ref="D223">PRODUCT(1+C223:C229)-1</f>
        <v>0.66157461809635731</v>
      </c>
      <c r="E223" s="35">
        <f t="array" ref="E223">PRODUCT(1+C223:C252)-1</f>
        <v>1.3180327868852473</v>
      </c>
      <c r="F223" s="35">
        <f t="array" ref="F223">PRODUCT(1+C223:C312)-1</f>
        <v>28.45833333333335</v>
      </c>
      <c r="G223" s="36">
        <f t="shared" si="38"/>
        <v>-0.24990453494820455</v>
      </c>
      <c r="H223" s="36">
        <f t="shared" si="39"/>
        <v>0.30454483893518602</v>
      </c>
      <c r="I223" s="36">
        <f t="shared" si="40"/>
        <v>0.46801688596476071</v>
      </c>
      <c r="J223" s="37">
        <v>405548800</v>
      </c>
      <c r="K223" s="37">
        <v>162024000</v>
      </c>
      <c r="L223" s="37">
        <v>-3263975</v>
      </c>
      <c r="M223" s="37">
        <v>78504888</v>
      </c>
      <c r="N223" s="38"/>
      <c r="O223" s="38"/>
      <c r="P223" s="38"/>
      <c r="Q223" s="37">
        <f t="shared" si="41"/>
        <v>3601962.0979862721</v>
      </c>
      <c r="R223" s="38">
        <v>1.0089790000000001</v>
      </c>
      <c r="S223" s="35">
        <f t="shared" si="5"/>
        <v>8.9790000000000703E-3</v>
      </c>
      <c r="T223" s="37">
        <v>961849044.29999995</v>
      </c>
      <c r="U223" s="37">
        <f t="shared" si="6"/>
        <v>953289458.25433421</v>
      </c>
      <c r="V223" s="37">
        <f t="shared" si="7"/>
        <v>50931744.065525889</v>
      </c>
      <c r="W223" s="38">
        <f t="shared" si="8"/>
        <v>8.9790000000000703E-3</v>
      </c>
      <c r="X223" s="38" t="str">
        <f t="shared" si="9"/>
        <v/>
      </c>
      <c r="Y223" s="39">
        <f t="shared" si="42"/>
        <v>8.9790000000000703E-3</v>
      </c>
      <c r="Z223" s="39" t="str">
        <f t="shared" si="43"/>
        <v/>
      </c>
      <c r="AA223" s="39" t="str">
        <f t="shared" si="44"/>
        <v/>
      </c>
      <c r="AB223" s="39" t="str">
        <f t="shared" si="45"/>
        <v/>
      </c>
      <c r="AC223" s="37">
        <v>57354</v>
      </c>
      <c r="AD223" s="35">
        <f t="shared" si="14"/>
        <v>-7.5273841042412526E-3</v>
      </c>
      <c r="AE223" s="40">
        <v>1.0020279999999999</v>
      </c>
      <c r="AF223" s="37">
        <v>38391230641</v>
      </c>
      <c r="AG223" s="35">
        <f t="shared" si="15"/>
        <v>2.0279999999999188E-3</v>
      </c>
      <c r="AH223" s="38">
        <f t="shared" si="16"/>
        <v>2.0279999999999188E-3</v>
      </c>
      <c r="AI223" s="38" t="str">
        <f t="shared" si="17"/>
        <v/>
      </c>
      <c r="AJ223" s="35">
        <f t="shared" si="18"/>
        <v>2.0279999999999188E-3</v>
      </c>
      <c r="AK223" s="41" t="str">
        <f t="shared" si="19"/>
        <v/>
      </c>
      <c r="AL223" s="41" t="str">
        <f t="shared" si="20"/>
        <v/>
      </c>
      <c r="AM223" s="41" t="str">
        <f t="shared" si="21"/>
        <v/>
      </c>
    </row>
    <row r="224" spans="1:39" x14ac:dyDescent="0.2">
      <c r="A224" s="33">
        <v>44267</v>
      </c>
      <c r="B224" s="34">
        <v>10.78</v>
      </c>
      <c r="C224" s="35">
        <f t="shared" si="0"/>
        <v>-3.3183856502242204E-2</v>
      </c>
      <c r="D224" s="35">
        <f t="array" ref="D224">PRODUCT(1+C224:C230)-1</f>
        <v>0.43160690571049121</v>
      </c>
      <c r="E224" s="35">
        <f t="array" ref="E224">PRODUCT(1+C224:C253)-1</f>
        <v>0.65337423312883458</v>
      </c>
      <c r="F224" s="35">
        <f t="array" ref="F224">PRODUCT(1+C224:C313)-1</f>
        <v>22.434782608695645</v>
      </c>
      <c r="G224" s="36">
        <f t="shared" si="38"/>
        <v>0.16164045515164249</v>
      </c>
      <c r="H224" s="36">
        <f t="shared" si="39"/>
        <v>0.40097580588814868</v>
      </c>
      <c r="I224" s="36">
        <f t="shared" si="40"/>
        <v>0.48679272446465388</v>
      </c>
      <c r="J224" s="37">
        <v>408812768</v>
      </c>
      <c r="K224" s="37">
        <v>164096000</v>
      </c>
      <c r="L224" s="37">
        <v>15969529</v>
      </c>
      <c r="M224" s="37">
        <v>75240912</v>
      </c>
      <c r="N224" s="38"/>
      <c r="O224" s="38"/>
      <c r="P224" s="38"/>
      <c r="Q224" s="37">
        <f t="shared" si="41"/>
        <v>3326164.6976743648</v>
      </c>
      <c r="R224" s="38">
        <v>1.002445</v>
      </c>
      <c r="S224" s="35">
        <f t="shared" si="5"/>
        <v>2.4450000000000305E-3</v>
      </c>
      <c r="T224" s="37">
        <v>904563978.79999995</v>
      </c>
      <c r="U224" s="37">
        <f t="shared" si="6"/>
        <v>902357714.18880832</v>
      </c>
      <c r="V224" s="37">
        <f t="shared" si="7"/>
        <v>35856055.440929651</v>
      </c>
      <c r="W224" s="38">
        <f t="shared" si="8"/>
        <v>2.4450000000000305E-3</v>
      </c>
      <c r="X224" s="38" t="str">
        <f t="shared" si="9"/>
        <v/>
      </c>
      <c r="Y224" s="39" t="str">
        <f t="shared" si="42"/>
        <v/>
      </c>
      <c r="Z224" s="39" t="str">
        <f t="shared" si="43"/>
        <v/>
      </c>
      <c r="AA224" s="39" t="str">
        <f t="shared" si="44"/>
        <v/>
      </c>
      <c r="AB224" s="39" t="str">
        <f t="shared" si="45"/>
        <v/>
      </c>
      <c r="AC224" s="37">
        <v>57789</v>
      </c>
      <c r="AD224" s="35">
        <f t="shared" si="14"/>
        <v>3.1578007854337731E-2</v>
      </c>
      <c r="AE224" s="40">
        <v>1.0022329999999999</v>
      </c>
      <c r="AF224" s="37">
        <v>38311238719</v>
      </c>
      <c r="AG224" s="35">
        <f t="shared" si="15"/>
        <v>2.2329999999999295E-3</v>
      </c>
      <c r="AH224" s="38">
        <f t="shared" si="16"/>
        <v>2.2329999999999295E-3</v>
      </c>
      <c r="AI224" s="38" t="str">
        <f t="shared" si="17"/>
        <v/>
      </c>
      <c r="AJ224" s="42" t="str">
        <f t="shared" si="18"/>
        <v/>
      </c>
      <c r="AK224" s="41" t="str">
        <f t="shared" si="19"/>
        <v/>
      </c>
      <c r="AL224" s="41" t="str">
        <f t="shared" si="20"/>
        <v/>
      </c>
      <c r="AM224" s="41" t="str">
        <f t="shared" si="21"/>
        <v/>
      </c>
    </row>
    <row r="225" spans="1:39" x14ac:dyDescent="0.2">
      <c r="A225" s="33">
        <v>44266</v>
      </c>
      <c r="B225" s="34">
        <v>11.15</v>
      </c>
      <c r="C225" s="35">
        <f t="shared" si="0"/>
        <v>-5.0255536626916508E-2</v>
      </c>
      <c r="D225" s="35">
        <f t="array" ref="D225">PRODUCT(1+C225:C231)-1</f>
        <v>0.53793103448275859</v>
      </c>
      <c r="E225" s="35">
        <f t="array" ref="E225">PRODUCT(1+C225:C254)-1</f>
        <v>0.93576388888888951</v>
      </c>
      <c r="F225" s="35">
        <f t="array" ref="F225">PRODUCT(1+C225:C314)-1</f>
        <v>22.229166666666682</v>
      </c>
      <c r="G225" s="36">
        <f t="shared" si="38"/>
        <v>0.24439231500824232</v>
      </c>
      <c r="H225" s="36">
        <f t="shared" si="39"/>
        <v>0.40604927468535512</v>
      </c>
      <c r="I225" s="36">
        <f t="shared" si="40"/>
        <v>0.49195870181665852</v>
      </c>
      <c r="J225" s="37">
        <v>392843232</v>
      </c>
      <c r="K225" s="37">
        <v>148965000</v>
      </c>
      <c r="L225" s="37">
        <v>-3472737</v>
      </c>
      <c r="M225" s="37">
        <v>91210440</v>
      </c>
      <c r="N225" s="38"/>
      <c r="O225" s="38"/>
      <c r="P225" s="38"/>
      <c r="Q225" s="37">
        <f t="shared" si="41"/>
        <v>3246909.8482622481</v>
      </c>
      <c r="R225" s="38">
        <v>1.0005740000000001</v>
      </c>
      <c r="S225" s="35">
        <f t="shared" si="5"/>
        <v>5.7400000000007445E-4</v>
      </c>
      <c r="T225" s="37">
        <v>866999030.70000005</v>
      </c>
      <c r="U225" s="37">
        <f t="shared" si="6"/>
        <v>866501658.74787867</v>
      </c>
      <c r="V225" s="37">
        <f t="shared" si="7"/>
        <v>36203044.808124065</v>
      </c>
      <c r="W225" s="38">
        <f t="shared" si="8"/>
        <v>5.7400000000007445E-4</v>
      </c>
      <c r="X225" s="38" t="str">
        <f t="shared" si="9"/>
        <v/>
      </c>
      <c r="Y225" s="39" t="str">
        <f t="shared" si="42"/>
        <v/>
      </c>
      <c r="Z225" s="39" t="str">
        <f t="shared" si="43"/>
        <v/>
      </c>
      <c r="AA225" s="39" t="str">
        <f t="shared" si="44"/>
        <v/>
      </c>
      <c r="AB225" s="39" t="str">
        <f t="shared" si="45"/>
        <v/>
      </c>
      <c r="AC225" s="37">
        <v>56020</v>
      </c>
      <c r="AD225" s="35">
        <f t="shared" si="14"/>
        <v>2.4131627056672711E-2</v>
      </c>
      <c r="AE225" s="40">
        <v>0.99708300000000005</v>
      </c>
      <c r="AF225" s="37">
        <v>38189879217</v>
      </c>
      <c r="AG225" s="35">
        <f t="shared" si="15"/>
        <v>-2.9169999999999474E-3</v>
      </c>
      <c r="AH225" s="38" t="str">
        <f t="shared" si="16"/>
        <v/>
      </c>
      <c r="AI225" s="38">
        <f t="shared" si="17"/>
        <v>-2.9169999999999474E-3</v>
      </c>
      <c r="AJ225" s="42" t="str">
        <f t="shared" si="18"/>
        <v/>
      </c>
      <c r="AK225" s="41" t="str">
        <f t="shared" si="19"/>
        <v/>
      </c>
      <c r="AL225" s="41" t="str">
        <f t="shared" si="20"/>
        <v/>
      </c>
      <c r="AM225" s="41" t="str">
        <f t="shared" si="21"/>
        <v/>
      </c>
    </row>
    <row r="226" spans="1:39" x14ac:dyDescent="0.2">
      <c r="A226" s="33">
        <v>44265</v>
      </c>
      <c r="B226" s="34">
        <v>11.74</v>
      </c>
      <c r="C226" s="35">
        <f t="shared" si="0"/>
        <v>0.2203742203742205</v>
      </c>
      <c r="D226" s="35">
        <f t="array" ref="D226">PRODUCT(1+C226:C232)-1</f>
        <v>0.80061349693251516</v>
      </c>
      <c r="E226" s="35">
        <f t="array" ref="E226">PRODUCT(1+C226:C255)-1</f>
        <v>2.8491803278688539</v>
      </c>
      <c r="F226" s="35">
        <f t="array" ref="F226">PRODUCT(1+C226:C315)-1</f>
        <v>22.95918367346939</v>
      </c>
      <c r="G226" s="36">
        <f t="shared" si="38"/>
        <v>0.37657601248160733</v>
      </c>
      <c r="H226" s="36">
        <f t="shared" si="39"/>
        <v>0.69120868493078391</v>
      </c>
      <c r="I226" s="36">
        <f t="shared" si="40"/>
        <v>0.49652076203304435</v>
      </c>
      <c r="J226" s="37">
        <v>396315968</v>
      </c>
      <c r="K226" s="37">
        <v>153348000</v>
      </c>
      <c r="L226" s="37">
        <v>-3075962</v>
      </c>
      <c r="M226" s="37">
        <v>87737704</v>
      </c>
      <c r="N226" s="38"/>
      <c r="O226" s="38"/>
      <c r="P226" s="38"/>
      <c r="Q226" s="37">
        <f t="shared" si="41"/>
        <v>2941401.1879226011</v>
      </c>
      <c r="R226" s="38">
        <v>1.003131</v>
      </c>
      <c r="S226" s="35">
        <f t="shared" si="5"/>
        <v>3.1309999999999949E-3</v>
      </c>
      <c r="T226" s="37">
        <v>832898278.89999998</v>
      </c>
      <c r="U226" s="37">
        <f t="shared" si="6"/>
        <v>830298613.93975461</v>
      </c>
      <c r="V226" s="37">
        <f t="shared" si="7"/>
        <v>34532049.946211338</v>
      </c>
      <c r="W226" s="38">
        <f t="shared" si="8"/>
        <v>3.1309999999999949E-3</v>
      </c>
      <c r="X226" s="38" t="str">
        <f t="shared" si="9"/>
        <v/>
      </c>
      <c r="Y226" s="39" t="str">
        <f t="shared" si="42"/>
        <v/>
      </c>
      <c r="Z226" s="39" t="str">
        <f t="shared" si="43"/>
        <v/>
      </c>
      <c r="AA226" s="39" t="str">
        <f t="shared" si="44"/>
        <v/>
      </c>
      <c r="AB226" s="39" t="str">
        <f t="shared" si="45"/>
        <v/>
      </c>
      <c r="AC226" s="37">
        <v>54700</v>
      </c>
      <c r="AD226" s="35">
        <f t="shared" si="14"/>
        <v>4.5309484224808516E-2</v>
      </c>
      <c r="AE226" s="40">
        <v>1.002505</v>
      </c>
      <c r="AF226" s="37">
        <v>37582370331</v>
      </c>
      <c r="AG226" s="35">
        <f t="shared" si="15"/>
        <v>2.5049999999999795E-3</v>
      </c>
      <c r="AH226" s="38">
        <f t="shared" si="16"/>
        <v>2.5049999999999795E-3</v>
      </c>
      <c r="AI226" s="38" t="str">
        <f t="shared" si="17"/>
        <v/>
      </c>
      <c r="AJ226" s="42" t="str">
        <f t="shared" si="18"/>
        <v/>
      </c>
      <c r="AK226" s="41" t="str">
        <f t="shared" si="19"/>
        <v/>
      </c>
      <c r="AL226" s="41" t="str">
        <f t="shared" si="20"/>
        <v/>
      </c>
      <c r="AM226" s="41" t="str">
        <f t="shared" si="21"/>
        <v/>
      </c>
    </row>
    <row r="227" spans="1:39" x14ac:dyDescent="0.2">
      <c r="A227" s="33">
        <v>44264</v>
      </c>
      <c r="B227" s="34">
        <v>9.6199999999999992</v>
      </c>
      <c r="C227" s="35">
        <f t="shared" si="0"/>
        <v>0.16324062877871826</v>
      </c>
      <c r="D227" s="35">
        <f t="array" ref="D227">PRODUCT(1+C227:C233)-1</f>
        <v>0.42729970326409439</v>
      </c>
      <c r="E227" s="35">
        <f t="array" ref="E227">PRODUCT(1+C227:C256)-1</f>
        <v>2.5895522388059704</v>
      </c>
      <c r="F227" s="35">
        <f t="array" ref="F227">PRODUCT(1+C227:C316)-1</f>
        <v>19.468085106382983</v>
      </c>
      <c r="G227" s="36">
        <f t="shared" si="38"/>
        <v>0.35724468174478197</v>
      </c>
      <c r="H227" s="36">
        <f t="shared" si="39"/>
        <v>0.6758319288850998</v>
      </c>
      <c r="I227" s="36">
        <f t="shared" si="40"/>
        <v>0.49287369358552496</v>
      </c>
      <c r="J227" s="37">
        <v>399391936</v>
      </c>
      <c r="K227" s="37">
        <v>156793000</v>
      </c>
      <c r="L227" s="37">
        <v>-3214626</v>
      </c>
      <c r="M227" s="37">
        <v>84661744</v>
      </c>
      <c r="N227" s="38"/>
      <c r="O227" s="38"/>
      <c r="P227" s="38"/>
      <c r="Q227" s="37">
        <f t="shared" si="41"/>
        <v>1575950.5563592343</v>
      </c>
      <c r="R227" s="38">
        <v>1.0122739999999999</v>
      </c>
      <c r="S227" s="35">
        <f t="shared" si="5"/>
        <v>1.2273999999999896E-2</v>
      </c>
      <c r="T227" s="37">
        <v>805533802.79999995</v>
      </c>
      <c r="U227" s="37">
        <f t="shared" si="6"/>
        <v>795766563.99354327</v>
      </c>
      <c r="V227" s="37">
        <f t="shared" si="7"/>
        <v>15160644.352175832</v>
      </c>
      <c r="W227" s="38">
        <f t="shared" si="8"/>
        <v>1.2273999999999896E-2</v>
      </c>
      <c r="X227" s="38" t="str">
        <f t="shared" si="9"/>
        <v/>
      </c>
      <c r="Y227" s="39" t="str">
        <f t="shared" si="42"/>
        <v/>
      </c>
      <c r="Z227" s="39" t="str">
        <f t="shared" si="43"/>
        <v/>
      </c>
      <c r="AA227" s="39" t="str">
        <f t="shared" si="44"/>
        <v/>
      </c>
      <c r="AB227" s="39" t="str">
        <f t="shared" si="45"/>
        <v/>
      </c>
      <c r="AC227" s="37">
        <v>52329</v>
      </c>
      <c r="AD227" s="35">
        <f t="shared" si="14"/>
        <v>1.9800050669420921E-2</v>
      </c>
      <c r="AE227" s="40">
        <v>1.0003580000000001</v>
      </c>
      <c r="AF227" s="37">
        <v>37294121249</v>
      </c>
      <c r="AG227" s="35">
        <f t="shared" si="15"/>
        <v>3.5800000000008048E-4</v>
      </c>
      <c r="AH227" s="38">
        <f t="shared" si="16"/>
        <v>3.5800000000008048E-4</v>
      </c>
      <c r="AI227" s="38" t="str">
        <f t="shared" si="17"/>
        <v/>
      </c>
      <c r="AJ227" s="42" t="str">
        <f t="shared" si="18"/>
        <v/>
      </c>
      <c r="AK227" s="41" t="str">
        <f t="shared" si="19"/>
        <v/>
      </c>
      <c r="AL227" s="41" t="str">
        <f t="shared" si="20"/>
        <v/>
      </c>
      <c r="AM227" s="41" t="str">
        <f t="shared" si="21"/>
        <v/>
      </c>
    </row>
    <row r="228" spans="1:39" x14ac:dyDescent="0.2">
      <c r="A228" s="33">
        <v>44263</v>
      </c>
      <c r="B228" s="34">
        <v>8.27</v>
      </c>
      <c r="C228" s="35">
        <f t="shared" si="0"/>
        <v>-1.2077294685990392E-3</v>
      </c>
      <c r="D228" s="35">
        <f t="array" ref="D228">PRODUCT(1+C228:C234)-1</f>
        <v>0.54579439252336459</v>
      </c>
      <c r="E228" s="35">
        <f t="array" ref="E228">PRODUCT(1+C228:C257)-1</f>
        <v>1.871527777777779</v>
      </c>
      <c r="F228" s="35">
        <f t="array" ref="F228">PRODUCT(1+C228:C317)-1</f>
        <v>15.21568627450981</v>
      </c>
      <c r="G228" s="36">
        <f t="shared" si="38"/>
        <v>0.74140208781720451</v>
      </c>
      <c r="H228" s="36">
        <f t="shared" si="39"/>
        <v>0.6613915145227045</v>
      </c>
      <c r="I228" s="36">
        <f t="shared" si="40"/>
        <v>0.49916692118630607</v>
      </c>
      <c r="J228" s="37">
        <v>402606560</v>
      </c>
      <c r="K228" s="37">
        <v>160457000</v>
      </c>
      <c r="L228" s="37">
        <v>-1735049</v>
      </c>
      <c r="M228" s="37">
        <v>81447120</v>
      </c>
      <c r="N228" s="38"/>
      <c r="O228" s="38"/>
      <c r="P228" s="38"/>
      <c r="Q228" s="37">
        <f t="shared" si="41"/>
        <v>1017928.2170615721</v>
      </c>
      <c r="R228" s="38">
        <v>1.0069360000000001</v>
      </c>
      <c r="S228" s="35">
        <f t="shared" si="5"/>
        <v>6.9360000000000532E-3</v>
      </c>
      <c r="T228" s="37">
        <v>786020202.29999995</v>
      </c>
      <c r="U228" s="37">
        <f t="shared" si="6"/>
        <v>780605919.64136744</v>
      </c>
      <c r="V228" s="37">
        <f t="shared" si="7"/>
        <v>8418266.3550992012</v>
      </c>
      <c r="W228" s="38">
        <f t="shared" si="8"/>
        <v>6.9360000000000532E-3</v>
      </c>
      <c r="X228" s="38" t="str">
        <f t="shared" si="9"/>
        <v/>
      </c>
      <c r="Y228" s="39" t="str">
        <f t="shared" si="42"/>
        <v/>
      </c>
      <c r="Z228" s="39" t="str">
        <f t="shared" si="43"/>
        <v/>
      </c>
      <c r="AA228" s="39" t="str">
        <f t="shared" si="44"/>
        <v/>
      </c>
      <c r="AB228" s="39" t="str">
        <f t="shared" si="45"/>
        <v/>
      </c>
      <c r="AC228" s="37">
        <v>51313</v>
      </c>
      <c r="AD228" s="35">
        <f t="shared" si="14"/>
        <v>4.6798180297435765E-2</v>
      </c>
      <c r="AE228" s="40">
        <v>1.0031369999999999</v>
      </c>
      <c r="AF228" s="37">
        <v>36891976399</v>
      </c>
      <c r="AG228" s="35">
        <f t="shared" si="15"/>
        <v>3.1369999999999454E-3</v>
      </c>
      <c r="AH228" s="38">
        <f t="shared" si="16"/>
        <v>3.1369999999999454E-3</v>
      </c>
      <c r="AI228" s="38" t="str">
        <f t="shared" si="17"/>
        <v/>
      </c>
      <c r="AJ228" s="42" t="str">
        <f t="shared" si="18"/>
        <v/>
      </c>
      <c r="AK228" s="41" t="str">
        <f t="shared" si="19"/>
        <v/>
      </c>
      <c r="AL228" s="41" t="str">
        <f t="shared" si="20"/>
        <v/>
      </c>
      <c r="AM228" s="41" t="str">
        <f t="shared" si="21"/>
        <v/>
      </c>
    </row>
    <row r="229" spans="1:39" x14ac:dyDescent="0.2">
      <c r="A229" s="33">
        <v>44262</v>
      </c>
      <c r="B229" s="34">
        <v>8.2799999999999994</v>
      </c>
      <c r="C229" s="35">
        <f t="shared" si="0"/>
        <v>-2.7027027027027084E-2</v>
      </c>
      <c r="D229" s="35">
        <f t="array" ref="D229">PRODUCT(1+C229:C235)-1</f>
        <v>0.38693467336683462</v>
      </c>
      <c r="E229" s="35">
        <f t="array" ref="E229">PRODUCT(1+C229:C258)-1</f>
        <v>2.1245283018867944</v>
      </c>
      <c r="F229" s="35">
        <f t="array" ref="F229">PRODUCT(1+C229:C318)-1</f>
        <v>15.560000000000013</v>
      </c>
      <c r="G229" s="36">
        <f t="shared" si="38"/>
        <v>0.8795138571059774</v>
      </c>
      <c r="H229" s="36">
        <f t="shared" si="39"/>
        <v>0.67344305505361668</v>
      </c>
      <c r="I229" s="36">
        <f t="shared" si="40"/>
        <v>0.5032500815812323</v>
      </c>
      <c r="J229" s="37">
        <v>404341600</v>
      </c>
      <c r="K229" s="37">
        <v>162405000</v>
      </c>
      <c r="L229" s="37">
        <v>-1055006</v>
      </c>
      <c r="M229" s="37">
        <v>79712072</v>
      </c>
      <c r="N229" s="38"/>
      <c r="O229" s="38"/>
      <c r="P229" s="38"/>
      <c r="Q229" s="37">
        <f t="shared" si="41"/>
        <v>1231831.6768543732</v>
      </c>
      <c r="R229" s="38">
        <v>1.003433</v>
      </c>
      <c r="S229" s="35">
        <f t="shared" si="5"/>
        <v>3.4330000000000194E-3</v>
      </c>
      <c r="T229" s="37">
        <v>774838573.5</v>
      </c>
      <c r="U229" s="37">
        <f t="shared" si="6"/>
        <v>772187653.28626823</v>
      </c>
      <c r="V229" s="37">
        <f t="shared" si="7"/>
        <v>10199566.28435421</v>
      </c>
      <c r="W229" s="38">
        <f t="shared" si="8"/>
        <v>3.4330000000000194E-3</v>
      </c>
      <c r="X229" s="38" t="str">
        <f t="shared" si="9"/>
        <v/>
      </c>
      <c r="Y229" s="39">
        <f t="shared" si="42"/>
        <v>3.4330000000000194E-3</v>
      </c>
      <c r="Z229" s="39" t="str">
        <f t="shared" si="43"/>
        <v/>
      </c>
      <c r="AA229" s="39" t="str">
        <f t="shared" si="44"/>
        <v/>
      </c>
      <c r="AB229" s="39" t="str">
        <f t="shared" si="45"/>
        <v/>
      </c>
      <c r="AC229" s="37">
        <v>49019</v>
      </c>
      <c r="AD229" s="35">
        <f t="shared" si="14"/>
        <v>-1.4870039925038991E-3</v>
      </c>
      <c r="AE229" s="40">
        <v>1.001849</v>
      </c>
      <c r="AF229" s="37">
        <v>36485945568</v>
      </c>
      <c r="AG229" s="35">
        <f t="shared" si="15"/>
        <v>1.8489999999999895E-3</v>
      </c>
      <c r="AH229" s="38">
        <f t="shared" si="16"/>
        <v>1.8489999999999895E-3</v>
      </c>
      <c r="AI229" s="38" t="str">
        <f t="shared" si="17"/>
        <v/>
      </c>
      <c r="AJ229" s="35">
        <f t="shared" si="18"/>
        <v>1.8489999999999895E-3</v>
      </c>
      <c r="AK229" s="41" t="str">
        <f t="shared" si="19"/>
        <v/>
      </c>
      <c r="AL229" s="41" t="str">
        <f t="shared" si="20"/>
        <v/>
      </c>
      <c r="AM229" s="41" t="str">
        <f t="shared" si="21"/>
        <v/>
      </c>
    </row>
    <row r="230" spans="1:39" x14ac:dyDescent="0.2">
      <c r="A230" s="33">
        <v>44261</v>
      </c>
      <c r="B230" s="34">
        <v>8.51</v>
      </c>
      <c r="C230" s="35">
        <f t="shared" si="0"/>
        <v>0.13014608233731728</v>
      </c>
      <c r="D230" s="35">
        <f t="array" ref="D230">PRODUCT(1+C230:C236)-1</f>
        <v>0.44727891156462629</v>
      </c>
      <c r="E230" s="35">
        <f t="array" ref="E230">PRODUCT(1+C230:C259)-1</f>
        <v>3.0141509433962277</v>
      </c>
      <c r="F230" s="35">
        <f t="array" ref="F230">PRODUCT(1+C230:C319)-1</f>
        <v>15.686274509803926</v>
      </c>
      <c r="G230" s="36">
        <f t="shared" si="38"/>
        <v>0.892612023812003</v>
      </c>
      <c r="H230" s="36">
        <f t="shared" si="39"/>
        <v>0.63890563772605125</v>
      </c>
      <c r="I230" s="36">
        <f t="shared" si="40"/>
        <v>0.50232821063243216</v>
      </c>
      <c r="J230" s="37">
        <v>405396608</v>
      </c>
      <c r="K230" s="37">
        <v>164233000</v>
      </c>
      <c r="L230" s="37">
        <v>-1077451</v>
      </c>
      <c r="M230" s="37">
        <v>78657064</v>
      </c>
      <c r="N230" s="38"/>
      <c r="O230" s="38"/>
      <c r="P230" s="38"/>
      <c r="Q230" s="37">
        <f t="shared" si="41"/>
        <v>1608057.0990816266</v>
      </c>
      <c r="R230" s="38">
        <v>1.005725</v>
      </c>
      <c r="S230" s="35">
        <f t="shared" si="5"/>
        <v>5.7249999999999801E-3</v>
      </c>
      <c r="T230" s="37">
        <v>766350468.79999995</v>
      </c>
      <c r="U230" s="37">
        <f t="shared" si="6"/>
        <v>761988087.00191402</v>
      </c>
      <c r="V230" s="37">
        <f t="shared" si="7"/>
        <v>13684565.913184643</v>
      </c>
      <c r="W230" s="38">
        <f t="shared" si="8"/>
        <v>5.7249999999999801E-3</v>
      </c>
      <c r="X230" s="38" t="str">
        <f t="shared" si="9"/>
        <v/>
      </c>
      <c r="Y230" s="39" t="str">
        <f t="shared" si="42"/>
        <v/>
      </c>
      <c r="Z230" s="39" t="str">
        <f t="shared" si="43"/>
        <v/>
      </c>
      <c r="AA230" s="39" t="str">
        <f t="shared" si="44"/>
        <v/>
      </c>
      <c r="AB230" s="39" t="str">
        <f t="shared" si="45"/>
        <v/>
      </c>
      <c r="AC230" s="37">
        <v>49092</v>
      </c>
      <c r="AD230" s="35">
        <f t="shared" si="14"/>
        <v>7.4907135674266989E-3</v>
      </c>
      <c r="AE230" s="40">
        <v>0.99848899999999996</v>
      </c>
      <c r="AF230" s="37">
        <v>36537451758</v>
      </c>
      <c r="AG230" s="35">
        <f t="shared" si="15"/>
        <v>-1.5110000000000401E-3</v>
      </c>
      <c r="AH230" s="38" t="str">
        <f t="shared" si="16"/>
        <v/>
      </c>
      <c r="AI230" s="38">
        <f t="shared" si="17"/>
        <v>-1.5110000000000401E-3</v>
      </c>
      <c r="AJ230" s="42" t="str">
        <f t="shared" si="18"/>
        <v/>
      </c>
      <c r="AK230" s="41" t="str">
        <f t="shared" si="19"/>
        <v/>
      </c>
      <c r="AL230" s="41" t="str">
        <f t="shared" si="20"/>
        <v/>
      </c>
      <c r="AM230" s="41" t="str">
        <f t="shared" si="21"/>
        <v/>
      </c>
    </row>
    <row r="231" spans="1:39" x14ac:dyDescent="0.2">
      <c r="A231" s="33">
        <v>44260</v>
      </c>
      <c r="B231" s="34">
        <v>7.53</v>
      </c>
      <c r="C231" s="35">
        <f t="shared" si="0"/>
        <v>3.8620689655172402E-2</v>
      </c>
      <c r="D231" s="35">
        <f t="array" ref="D231">PRODUCT(1+C231:C237)-1</f>
        <v>0.25919732441471588</v>
      </c>
      <c r="E231" s="35">
        <f t="array" ref="E231">PRODUCT(1+C231:C260)-1</f>
        <v>2.2456896551724155</v>
      </c>
      <c r="F231" s="35">
        <f t="array" ref="F231">PRODUCT(1+C231:C320)-1</f>
        <v>15.733333333333334</v>
      </c>
      <c r="G231" s="36">
        <f t="shared" si="38"/>
        <v>0.92646482768813054</v>
      </c>
      <c r="H231" s="36">
        <f t="shared" si="39"/>
        <v>0.60732496491075749</v>
      </c>
      <c r="I231" s="36">
        <f t="shared" si="40"/>
        <v>0.50450028225950916</v>
      </c>
      <c r="J231" s="37">
        <v>406474048</v>
      </c>
      <c r="K231" s="37">
        <v>165826000</v>
      </c>
      <c r="L231" s="37">
        <v>-2085302</v>
      </c>
      <c r="M231" s="37">
        <v>77579616</v>
      </c>
      <c r="N231" s="38"/>
      <c r="O231" s="38"/>
      <c r="P231" s="38"/>
      <c r="Q231" s="37">
        <f t="shared" si="41"/>
        <v>2866056.0492965486</v>
      </c>
      <c r="R231" s="38">
        <v>0.99991799999999997</v>
      </c>
      <c r="S231" s="35">
        <f t="shared" si="5"/>
        <v>-8.2000000000026496E-5</v>
      </c>
      <c r="T231" s="37">
        <v>748242160.20000005</v>
      </c>
      <c r="U231" s="37">
        <f t="shared" si="6"/>
        <v>748303521.08872938</v>
      </c>
      <c r="V231" s="37">
        <f t="shared" si="7"/>
        <v>21581402.051203012</v>
      </c>
      <c r="W231" s="38" t="str">
        <f t="shared" si="8"/>
        <v/>
      </c>
      <c r="X231" s="38">
        <f t="shared" si="9"/>
        <v>-8.2000000000026496E-5</v>
      </c>
      <c r="Y231" s="39">
        <f t="shared" si="42"/>
        <v>-8.2000000000026496E-5</v>
      </c>
      <c r="Z231" s="39" t="str">
        <f t="shared" si="43"/>
        <v/>
      </c>
      <c r="AA231" s="39" t="str">
        <f t="shared" si="44"/>
        <v/>
      </c>
      <c r="AB231" s="39" t="str">
        <f t="shared" si="45"/>
        <v/>
      </c>
      <c r="AC231" s="37">
        <v>48727</v>
      </c>
      <c r="AD231" s="35">
        <f t="shared" si="14"/>
        <v>-3.6577891136287288E-2</v>
      </c>
      <c r="AE231" s="40">
        <v>1.0033030000000001</v>
      </c>
      <c r="AF231" s="37">
        <v>36505130744</v>
      </c>
      <c r="AG231" s="35">
        <f t="shared" si="15"/>
        <v>3.3030000000000559E-3</v>
      </c>
      <c r="AH231" s="38">
        <f t="shared" si="16"/>
        <v>3.3030000000000559E-3</v>
      </c>
      <c r="AI231" s="38" t="str">
        <f t="shared" si="17"/>
        <v/>
      </c>
      <c r="AJ231" s="35">
        <f t="shared" si="18"/>
        <v>3.3030000000000559E-3</v>
      </c>
      <c r="AK231" s="41" t="str">
        <f t="shared" si="19"/>
        <v/>
      </c>
      <c r="AL231" s="41" t="str">
        <f t="shared" si="20"/>
        <v/>
      </c>
      <c r="AM231" s="41" t="str">
        <f t="shared" si="21"/>
        <v/>
      </c>
    </row>
    <row r="232" spans="1:39" x14ac:dyDescent="0.2">
      <c r="A232" s="33">
        <v>44259</v>
      </c>
      <c r="B232" s="34">
        <v>7.25</v>
      </c>
      <c r="C232" s="35">
        <f t="shared" si="0"/>
        <v>0.11196319018404921</v>
      </c>
      <c r="D232" s="35">
        <f t="array" ref="D232">PRODUCT(1+C232:C238)-1</f>
        <v>8.0476900149031527E-2</v>
      </c>
      <c r="E232" s="35">
        <f t="array" ref="E232">PRODUCT(1+C232:C261)-1</f>
        <v>3.0502793296089417</v>
      </c>
      <c r="F232" s="35">
        <f t="array" ref="F232">PRODUCT(1+C232:C321)-1</f>
        <v>13.500000000000012</v>
      </c>
      <c r="G232" s="36">
        <f t="shared" si="38"/>
        <v>0.99312651982526168</v>
      </c>
      <c r="H232" s="36">
        <f t="shared" si="39"/>
        <v>0.62550108036846053</v>
      </c>
      <c r="I232" s="36">
        <f t="shared" si="40"/>
        <v>0.51276826298589884</v>
      </c>
      <c r="J232" s="37">
        <v>408559360</v>
      </c>
      <c r="K232" s="37">
        <v>168897000</v>
      </c>
      <c r="L232" s="37">
        <v>6752387</v>
      </c>
      <c r="M232" s="37">
        <v>75494312</v>
      </c>
      <c r="N232" s="38"/>
      <c r="O232" s="38"/>
      <c r="P232" s="38"/>
      <c r="Q232" s="37">
        <f t="shared" si="41"/>
        <v>2978367.0523524941</v>
      </c>
      <c r="R232" s="38">
        <v>0.99788699999999997</v>
      </c>
      <c r="S232" s="35">
        <f t="shared" si="5"/>
        <v>-2.1130000000000315E-3</v>
      </c>
      <c r="T232" s="37">
        <v>725186555.20000005</v>
      </c>
      <c r="U232" s="37">
        <f t="shared" si="6"/>
        <v>726722119.03752637</v>
      </c>
      <c r="V232" s="37">
        <f t="shared" si="7"/>
        <v>21593161.129555583</v>
      </c>
      <c r="W232" s="38" t="str">
        <f t="shared" si="8"/>
        <v/>
      </c>
      <c r="X232" s="38">
        <f t="shared" si="9"/>
        <v>-2.1130000000000315E-3</v>
      </c>
      <c r="Y232" s="39" t="str">
        <f t="shared" si="42"/>
        <v/>
      </c>
      <c r="Z232" s="39" t="str">
        <f t="shared" si="43"/>
        <v/>
      </c>
      <c r="AA232" s="39" t="str">
        <f t="shared" si="44"/>
        <v/>
      </c>
      <c r="AB232" s="39" t="str">
        <f t="shared" si="45"/>
        <v/>
      </c>
      <c r="AC232" s="37">
        <v>50577</v>
      </c>
      <c r="AD232" s="35">
        <f t="shared" si="14"/>
        <v>4.2137146624907196E-2</v>
      </c>
      <c r="AE232" s="40">
        <v>0.99922599999999995</v>
      </c>
      <c r="AF232" s="37">
        <v>36442357699</v>
      </c>
      <c r="AG232" s="35">
        <f t="shared" si="15"/>
        <v>-7.7400000000005242E-4</v>
      </c>
      <c r="AH232" s="38" t="str">
        <f t="shared" si="16"/>
        <v/>
      </c>
      <c r="AI232" s="38">
        <f t="shared" si="17"/>
        <v>-7.7400000000005242E-4</v>
      </c>
      <c r="AJ232" s="42" t="str">
        <f t="shared" si="18"/>
        <v/>
      </c>
      <c r="AK232" s="41" t="str">
        <f t="shared" si="19"/>
        <v/>
      </c>
      <c r="AL232" s="41" t="str">
        <f t="shared" si="20"/>
        <v/>
      </c>
      <c r="AM232" s="41" t="str">
        <f t="shared" si="21"/>
        <v/>
      </c>
    </row>
    <row r="233" spans="1:39" x14ac:dyDescent="0.2">
      <c r="A233" s="33">
        <v>44258</v>
      </c>
      <c r="B233" s="34">
        <v>6.52</v>
      </c>
      <c r="C233" s="35">
        <f t="shared" si="0"/>
        <v>-3.264094955489627E-2</v>
      </c>
      <c r="D233" s="35">
        <f t="array" ref="D233">PRODUCT(1+C233:C239)-1</f>
        <v>-2.5411061285500747E-2</v>
      </c>
      <c r="E233" s="35">
        <f t="array" ref="E233">PRODUCT(1+C233:C262)-1</f>
        <v>3.4353741496598653</v>
      </c>
      <c r="F233" s="35">
        <f t="array" ref="F233">PRODUCT(1+C233:C322)-1</f>
        <v>14.902439024390253</v>
      </c>
      <c r="G233" s="36">
        <f t="shared" si="38"/>
        <v>0.97503658182518405</v>
      </c>
      <c r="H233" s="36">
        <f t="shared" si="39"/>
        <v>0.61553596443512848</v>
      </c>
      <c r="I233" s="36">
        <f t="shared" si="40"/>
        <v>0.50606255082487872</v>
      </c>
      <c r="J233" s="37">
        <v>401806976</v>
      </c>
      <c r="K233" s="37">
        <v>162178000</v>
      </c>
      <c r="L233" s="37">
        <v>-2932726</v>
      </c>
      <c r="M233" s="37">
        <v>82246696</v>
      </c>
      <c r="N233" s="38"/>
      <c r="O233" s="38"/>
      <c r="P233" s="38"/>
      <c r="Q233" s="37">
        <f t="shared" si="41"/>
        <v>99906.266900019415</v>
      </c>
      <c r="R233" s="38">
        <v>1.0197179999999999</v>
      </c>
      <c r="S233" s="35">
        <f t="shared" si="5"/>
        <v>1.9717999999999902E-2</v>
      </c>
      <c r="T233" s="37">
        <v>719032690.70000005</v>
      </c>
      <c r="U233" s="37">
        <f t="shared" si="6"/>
        <v>705128957.90797079</v>
      </c>
      <c r="V233" s="37">
        <f t="shared" si="7"/>
        <v>651388.86018812656</v>
      </c>
      <c r="W233" s="38">
        <f t="shared" si="8"/>
        <v>1.9717999999999902E-2</v>
      </c>
      <c r="X233" s="38" t="str">
        <f t="shared" si="9"/>
        <v/>
      </c>
      <c r="Y233" s="39">
        <f t="shared" si="42"/>
        <v>1.9717999999999902E-2</v>
      </c>
      <c r="Z233" s="39" t="str">
        <f t="shared" si="43"/>
        <v/>
      </c>
      <c r="AA233" s="39" t="str">
        <f t="shared" si="44"/>
        <v/>
      </c>
      <c r="AB233" s="39" t="str">
        <f t="shared" si="45"/>
        <v/>
      </c>
      <c r="AC233" s="37">
        <v>48532</v>
      </c>
      <c r="AD233" s="35">
        <f t="shared" si="14"/>
        <v>-2.5207383453511922E-2</v>
      </c>
      <c r="AE233" s="40">
        <v>1.0084329999999999</v>
      </c>
      <c r="AF233" s="37">
        <v>36436768967</v>
      </c>
      <c r="AG233" s="35">
        <f t="shared" si="15"/>
        <v>8.4329999999999128E-3</v>
      </c>
      <c r="AH233" s="38">
        <f t="shared" si="16"/>
        <v>8.4329999999999128E-3</v>
      </c>
      <c r="AI233" s="38" t="str">
        <f t="shared" si="17"/>
        <v/>
      </c>
      <c r="AJ233" s="35">
        <f t="shared" si="18"/>
        <v>8.4329999999999128E-3</v>
      </c>
      <c r="AK233" s="41" t="str">
        <f t="shared" si="19"/>
        <v/>
      </c>
      <c r="AL233" s="41" t="str">
        <f t="shared" si="20"/>
        <v/>
      </c>
      <c r="AM233" s="41" t="str">
        <f t="shared" si="21"/>
        <v/>
      </c>
    </row>
    <row r="234" spans="1:39" x14ac:dyDescent="0.2">
      <c r="A234" s="33">
        <v>44257</v>
      </c>
      <c r="B234" s="34">
        <v>6.74</v>
      </c>
      <c r="C234" s="35">
        <f t="shared" si="0"/>
        <v>0.25981308411214976</v>
      </c>
      <c r="D234" s="35">
        <f t="array" ref="D234">PRODUCT(1+C234:C240)-1</f>
        <v>-4.2613636363635909E-2</v>
      </c>
      <c r="E234" s="35">
        <f t="array" ref="E234">PRODUCT(1+C234:C263)-1</f>
        <v>3.7132867132867178</v>
      </c>
      <c r="F234" s="35">
        <f t="array" ref="F234">PRODUCT(1+C234:C323)-1</f>
        <v>16.282051282051288</v>
      </c>
      <c r="G234" s="36">
        <f t="shared" si="38"/>
        <v>0.86389012883605554</v>
      </c>
      <c r="H234" s="36">
        <f t="shared" si="39"/>
        <v>0.60897965645254382</v>
      </c>
      <c r="I234" s="36">
        <f t="shared" si="40"/>
        <v>0.50411052910287957</v>
      </c>
      <c r="J234" s="37">
        <v>404739712</v>
      </c>
      <c r="K234" s="37">
        <v>165588000</v>
      </c>
      <c r="L234" s="37">
        <v>-710412</v>
      </c>
      <c r="M234" s="37">
        <v>79313968</v>
      </c>
      <c r="N234" s="38"/>
      <c r="O234" s="38"/>
      <c r="P234" s="38"/>
      <c r="Q234" s="37">
        <f t="shared" si="41"/>
        <v>1377752.0313851379</v>
      </c>
      <c r="R234" s="38">
        <v>1.0036890000000001</v>
      </c>
      <c r="S234" s="35">
        <f t="shared" si="5"/>
        <v>3.6890000000000533E-3</v>
      </c>
      <c r="T234" s="37">
        <v>707076386.79999995</v>
      </c>
      <c r="U234" s="37">
        <f t="shared" si="6"/>
        <v>704477569.04778266</v>
      </c>
      <c r="V234" s="37">
        <f t="shared" si="7"/>
        <v>9286048.6915358305</v>
      </c>
      <c r="W234" s="38">
        <f t="shared" si="8"/>
        <v>3.6890000000000533E-3</v>
      </c>
      <c r="X234" s="38" t="str">
        <f t="shared" si="9"/>
        <v/>
      </c>
      <c r="Y234" s="39" t="str">
        <f t="shared" si="42"/>
        <v/>
      </c>
      <c r="Z234" s="39" t="str">
        <f t="shared" si="43"/>
        <v/>
      </c>
      <c r="AA234" s="39" t="str">
        <f t="shared" si="44"/>
        <v/>
      </c>
      <c r="AB234" s="39" t="str">
        <f t="shared" si="45"/>
        <v/>
      </c>
      <c r="AC234" s="37">
        <v>49787</v>
      </c>
      <c r="AD234" s="35">
        <f t="shared" si="14"/>
        <v>0.10711585501445398</v>
      </c>
      <c r="AE234" s="40">
        <v>1.0082340000000001</v>
      </c>
      <c r="AF234" s="37">
        <v>35849578088</v>
      </c>
      <c r="AG234" s="35">
        <f t="shared" si="15"/>
        <v>8.2340000000000746E-3</v>
      </c>
      <c r="AH234" s="38">
        <f t="shared" si="16"/>
        <v>8.2340000000000746E-3</v>
      </c>
      <c r="AI234" s="38" t="str">
        <f t="shared" si="17"/>
        <v/>
      </c>
      <c r="AJ234" s="42" t="str">
        <f t="shared" si="18"/>
        <v/>
      </c>
      <c r="AK234" s="41" t="str">
        <f t="shared" si="19"/>
        <v/>
      </c>
      <c r="AL234" s="41" t="str">
        <f t="shared" si="20"/>
        <v/>
      </c>
      <c r="AM234" s="41" t="str">
        <f t="shared" si="21"/>
        <v/>
      </c>
    </row>
    <row r="235" spans="1:39" x14ac:dyDescent="0.2">
      <c r="A235" s="33">
        <v>44256</v>
      </c>
      <c r="B235" s="34">
        <v>5.35</v>
      </c>
      <c r="C235" s="35">
        <f t="shared" si="0"/>
        <v>-0.10385259631490784</v>
      </c>
      <c r="D235" s="35">
        <f t="array" ref="D235">PRODUCT(1+C235:C241)-1</f>
        <v>-0.13149350649350655</v>
      </c>
      <c r="E235" s="35">
        <f t="array" ref="E235">PRODUCT(1+C235:C264)-1</f>
        <v>2.639455782312925</v>
      </c>
      <c r="F235" s="35">
        <f t="array" ref="F235">PRODUCT(1+C235:C324)-1</f>
        <v>12.374999999999998</v>
      </c>
      <c r="G235" s="36">
        <f t="shared" si="38"/>
        <v>0.15119254718011918</v>
      </c>
      <c r="H235" s="36">
        <f t="shared" si="39"/>
        <v>0.59047261808029261</v>
      </c>
      <c r="I235" s="36">
        <f t="shared" si="40"/>
        <v>0.48833789928930488</v>
      </c>
      <c r="J235" s="37">
        <v>405450112</v>
      </c>
      <c r="K235" s="37">
        <v>167301000</v>
      </c>
      <c r="L235" s="37">
        <v>-1383514</v>
      </c>
      <c r="M235" s="37">
        <v>78603552</v>
      </c>
      <c r="N235" s="38"/>
      <c r="O235" s="38"/>
      <c r="P235" s="38"/>
      <c r="Q235" s="37">
        <f t="shared" si="41"/>
        <v>3994404.144827696</v>
      </c>
      <c r="R235" s="38">
        <v>0.99571399999999999</v>
      </c>
      <c r="S235" s="35">
        <f t="shared" si="5"/>
        <v>-4.286000000000012E-3</v>
      </c>
      <c r="T235" s="37">
        <v>692211929.5</v>
      </c>
      <c r="U235" s="37">
        <f t="shared" si="6"/>
        <v>695191520.35624683</v>
      </c>
      <c r="V235" s="37">
        <f t="shared" si="7"/>
        <v>21370062.174828172</v>
      </c>
      <c r="W235" s="38" t="str">
        <f t="shared" si="8"/>
        <v/>
      </c>
      <c r="X235" s="38">
        <f t="shared" si="9"/>
        <v>-4.286000000000012E-3</v>
      </c>
      <c r="Y235" s="39">
        <f t="shared" si="42"/>
        <v>-4.286000000000012E-3</v>
      </c>
      <c r="Z235" s="39" t="str">
        <f t="shared" si="43"/>
        <v/>
      </c>
      <c r="AA235" s="39" t="str">
        <f t="shared" si="44"/>
        <v/>
      </c>
      <c r="AB235" s="39" t="str">
        <f t="shared" si="45"/>
        <v/>
      </c>
      <c r="AC235" s="37">
        <v>44970</v>
      </c>
      <c r="AD235" s="35">
        <f t="shared" si="14"/>
        <v>-3.6095511638873368E-2</v>
      </c>
      <c r="AE235" s="40">
        <v>1.0113559999999999</v>
      </c>
      <c r="AF235" s="37">
        <v>35648335235</v>
      </c>
      <c r="AG235" s="35">
        <f t="shared" si="15"/>
        <v>1.1355999999999922E-2</v>
      </c>
      <c r="AH235" s="38">
        <f t="shared" si="16"/>
        <v>1.1355999999999922E-2</v>
      </c>
      <c r="AI235" s="38" t="str">
        <f t="shared" si="17"/>
        <v/>
      </c>
      <c r="AJ235" s="35">
        <f t="shared" si="18"/>
        <v>1.1355999999999922E-2</v>
      </c>
      <c r="AK235" s="41" t="str">
        <f t="shared" si="19"/>
        <v/>
      </c>
      <c r="AL235" s="41" t="str">
        <f t="shared" si="20"/>
        <v/>
      </c>
      <c r="AM235" s="41" t="str">
        <f t="shared" si="21"/>
        <v/>
      </c>
    </row>
    <row r="236" spans="1:39" x14ac:dyDescent="0.2">
      <c r="A236" s="33">
        <v>44255</v>
      </c>
      <c r="B236" s="34">
        <v>5.97</v>
      </c>
      <c r="C236" s="35">
        <f t="shared" si="0"/>
        <v>1.5306122448979664E-2</v>
      </c>
      <c r="D236" s="35">
        <f t="array" ref="D236">PRODUCT(1+C236:C242)-1</f>
        <v>-1.6722408026756952E-3</v>
      </c>
      <c r="E236" s="35">
        <f t="array" ref="E236">PRODUCT(1+C236:C265)-1</f>
        <v>3.1172413793103457</v>
      </c>
      <c r="F236" s="35">
        <f t="array" ref="F236">PRODUCT(1+C236:C325)-1</f>
        <v>14.710526315789464</v>
      </c>
      <c r="G236" s="36">
        <f t="shared" si="38"/>
        <v>0.21047987962017964</v>
      </c>
      <c r="H236" s="36">
        <f t="shared" si="39"/>
        <v>0.57469714822875106</v>
      </c>
      <c r="I236" s="36">
        <f t="shared" si="40"/>
        <v>0.4789297275997822</v>
      </c>
      <c r="J236" s="37">
        <v>406802528</v>
      </c>
      <c r="K236" s="37">
        <v>169885000</v>
      </c>
      <c r="L236" s="37">
        <v>-3784098</v>
      </c>
      <c r="M236" s="37">
        <v>77220040</v>
      </c>
      <c r="N236" s="38"/>
      <c r="O236" s="38"/>
      <c r="P236" s="38"/>
      <c r="Q236" s="37">
        <f t="shared" si="41"/>
        <v>3319113.8901107674</v>
      </c>
      <c r="R236" s="38">
        <v>1.0011099999999999</v>
      </c>
      <c r="S236" s="35">
        <f t="shared" si="5"/>
        <v>1.1099999999999444E-3</v>
      </c>
      <c r="T236" s="37">
        <v>674569400</v>
      </c>
      <c r="U236" s="37">
        <f t="shared" si="6"/>
        <v>673821458.18141866</v>
      </c>
      <c r="V236" s="37">
        <f t="shared" si="7"/>
        <v>19815109.923961282</v>
      </c>
      <c r="W236" s="38">
        <f t="shared" si="8"/>
        <v>1.1099999999999444E-3</v>
      </c>
      <c r="X236" s="38" t="str">
        <f t="shared" si="9"/>
        <v/>
      </c>
      <c r="Y236" s="39" t="str">
        <f t="shared" si="42"/>
        <v/>
      </c>
      <c r="Z236" s="39" t="str">
        <f t="shared" si="43"/>
        <v/>
      </c>
      <c r="AA236" s="39" t="str">
        <f t="shared" si="44"/>
        <v/>
      </c>
      <c r="AB236" s="39" t="str">
        <f t="shared" si="45"/>
        <v/>
      </c>
      <c r="AC236" s="37">
        <v>46654</v>
      </c>
      <c r="AD236" s="35">
        <f t="shared" si="14"/>
        <v>2.2126270112350355E-3</v>
      </c>
      <c r="AE236" s="40">
        <v>0.99399599999999999</v>
      </c>
      <c r="AF236" s="37">
        <v>35205221027</v>
      </c>
      <c r="AG236" s="35">
        <f t="shared" si="15"/>
        <v>-6.0040000000000093E-3</v>
      </c>
      <c r="AH236" s="38" t="str">
        <f t="shared" si="16"/>
        <v/>
      </c>
      <c r="AI236" s="38">
        <f t="shared" si="17"/>
        <v>-6.0040000000000093E-3</v>
      </c>
      <c r="AJ236" s="42" t="str">
        <f t="shared" si="18"/>
        <v/>
      </c>
      <c r="AK236" s="41" t="str">
        <f t="shared" si="19"/>
        <v/>
      </c>
      <c r="AL236" s="41" t="str">
        <f t="shared" si="20"/>
        <v/>
      </c>
      <c r="AM236" s="41" t="str">
        <f t="shared" si="21"/>
        <v/>
      </c>
    </row>
    <row r="237" spans="1:39" x14ac:dyDescent="0.2">
      <c r="A237" s="33">
        <v>44254</v>
      </c>
      <c r="B237" s="34">
        <v>5.88</v>
      </c>
      <c r="C237" s="35">
        <f t="shared" si="0"/>
        <v>-1.6722408026755953E-2</v>
      </c>
      <c r="D237" s="35">
        <f t="array" ref="D237">PRODUCT(1+C237:C243)-1</f>
        <v>-7.401574803149602E-2</v>
      </c>
      <c r="E237" s="35">
        <f t="array" ref="E237">PRODUCT(1+C237:C266)-1</f>
        <v>4.2500000000000009</v>
      </c>
      <c r="F237" s="35">
        <f t="array" ref="F237">PRODUCT(1+C237:C326)-1</f>
        <v>14.473684210526299</v>
      </c>
      <c r="G237" s="36">
        <f t="shared" si="38"/>
        <v>0.10637096281700627</v>
      </c>
      <c r="H237" s="36">
        <f t="shared" si="39"/>
        <v>0.59676288707201008</v>
      </c>
      <c r="I237" s="36">
        <f t="shared" si="40"/>
        <v>0.47743409471794174</v>
      </c>
      <c r="J237" s="37">
        <v>410554944</v>
      </c>
      <c r="K237" s="37">
        <v>172495000</v>
      </c>
      <c r="L237" s="37">
        <v>-3454093</v>
      </c>
      <c r="M237" s="37">
        <v>73435936</v>
      </c>
      <c r="N237" s="38"/>
      <c r="O237" s="38"/>
      <c r="P237" s="38"/>
      <c r="Q237" s="37">
        <f t="shared" si="41"/>
        <v>3784502.8848185022</v>
      </c>
      <c r="R237" s="38">
        <v>1.0036769999999999</v>
      </c>
      <c r="S237" s="35">
        <f t="shared" si="5"/>
        <v>3.6769999999999303E-3</v>
      </c>
      <c r="T237" s="37">
        <v>656411129.60000002</v>
      </c>
      <c r="U237" s="37">
        <f t="shared" si="6"/>
        <v>654006348.25745738</v>
      </c>
      <c r="V237" s="37">
        <f t="shared" si="7"/>
        <v>22252876.962732792</v>
      </c>
      <c r="W237" s="38">
        <f t="shared" si="8"/>
        <v>3.6769999999999303E-3</v>
      </c>
      <c r="X237" s="38" t="str">
        <f t="shared" si="9"/>
        <v/>
      </c>
      <c r="Y237" s="39">
        <f t="shared" si="42"/>
        <v>3.6769999999999303E-3</v>
      </c>
      <c r="Z237" s="39" t="str">
        <f t="shared" si="43"/>
        <v/>
      </c>
      <c r="AA237" s="39" t="str">
        <f t="shared" si="44"/>
        <v/>
      </c>
      <c r="AB237" s="39" t="str">
        <f t="shared" si="45"/>
        <v/>
      </c>
      <c r="AC237" s="37">
        <v>46551</v>
      </c>
      <c r="AD237" s="35">
        <f t="shared" si="14"/>
        <v>-9.4056561615559753E-3</v>
      </c>
      <c r="AE237" s="40">
        <v>1.0080450000000001</v>
      </c>
      <c r="AF237" s="37">
        <v>35168931969</v>
      </c>
      <c r="AG237" s="35">
        <f t="shared" si="15"/>
        <v>8.0450000000000799E-3</v>
      </c>
      <c r="AH237" s="38">
        <f t="shared" si="16"/>
        <v>8.0450000000000799E-3</v>
      </c>
      <c r="AI237" s="38" t="str">
        <f t="shared" si="17"/>
        <v/>
      </c>
      <c r="AJ237" s="35">
        <f t="shared" si="18"/>
        <v>8.0450000000000799E-3</v>
      </c>
      <c r="AK237" s="41" t="str">
        <f t="shared" si="19"/>
        <v/>
      </c>
      <c r="AL237" s="41" t="str">
        <f t="shared" si="20"/>
        <v/>
      </c>
      <c r="AM237" s="41" t="str">
        <f t="shared" si="21"/>
        <v/>
      </c>
    </row>
    <row r="238" spans="1:39" x14ac:dyDescent="0.2">
      <c r="A238" s="33">
        <v>44253</v>
      </c>
      <c r="B238" s="34">
        <v>5.98</v>
      </c>
      <c r="C238" s="35">
        <f t="shared" si="0"/>
        <v>-0.10879284649776444</v>
      </c>
      <c r="D238" s="35">
        <f t="array" ref="D238">PRODUCT(1+C238:C244)-1</f>
        <v>-0.10746268656716418</v>
      </c>
      <c r="E238" s="35">
        <f t="array" ref="E238">PRODUCT(1+C238:C267)-1</f>
        <v>3.7840000000000034</v>
      </c>
      <c r="F238" s="35">
        <f t="array" ref="F238">PRODUCT(1+C238:C327)-1</f>
        <v>14.736842105263161</v>
      </c>
      <c r="G238" s="36">
        <f t="shared" si="38"/>
        <v>-5.2437522589652931E-2</v>
      </c>
      <c r="H238" s="36">
        <f t="shared" si="39"/>
        <v>0.60835971301469394</v>
      </c>
      <c r="I238" s="36">
        <f t="shared" si="40"/>
        <v>0.47425443467970424</v>
      </c>
      <c r="J238" s="37">
        <v>413972416</v>
      </c>
      <c r="K238" s="37">
        <v>176036000</v>
      </c>
      <c r="L238" s="37">
        <v>-4054274</v>
      </c>
      <c r="M238" s="37">
        <v>69981848</v>
      </c>
      <c r="N238" s="38"/>
      <c r="O238" s="38"/>
      <c r="P238" s="38"/>
      <c r="Q238" s="37">
        <f t="shared" si="41"/>
        <v>4508548.5884952107</v>
      </c>
      <c r="R238" s="38">
        <v>0.99506099999999997</v>
      </c>
      <c r="S238" s="35">
        <f t="shared" si="5"/>
        <v>-4.9390000000000267E-3</v>
      </c>
      <c r="T238" s="37">
        <v>628633240.89999998</v>
      </c>
      <c r="U238" s="37">
        <f t="shared" si="6"/>
        <v>631753471.29472458</v>
      </c>
      <c r="V238" s="37">
        <f t="shared" si="7"/>
        <v>26961120.55920136</v>
      </c>
      <c r="W238" s="38" t="str">
        <f t="shared" si="8"/>
        <v/>
      </c>
      <c r="X238" s="38">
        <f t="shared" si="9"/>
        <v>-4.9390000000000267E-3</v>
      </c>
      <c r="Y238" s="39">
        <f t="shared" si="42"/>
        <v>-4.9390000000000267E-3</v>
      </c>
      <c r="Z238" s="39">
        <f t="shared" si="43"/>
        <v>-4.9390000000000267E-3</v>
      </c>
      <c r="AA238" s="39" t="str">
        <f t="shared" si="44"/>
        <v/>
      </c>
      <c r="AB238" s="39" t="str">
        <f t="shared" si="45"/>
        <v/>
      </c>
      <c r="AC238" s="37">
        <v>46993</v>
      </c>
      <c r="AD238" s="35">
        <f t="shared" si="14"/>
        <v>-5.7293024935304637E-2</v>
      </c>
      <c r="AE238" s="40">
        <v>1.003722</v>
      </c>
      <c r="AF238" s="37">
        <v>35019017696</v>
      </c>
      <c r="AG238" s="35">
        <f t="shared" si="15"/>
        <v>3.7220000000000031E-3</v>
      </c>
      <c r="AH238" s="38">
        <f t="shared" si="16"/>
        <v>3.7220000000000031E-3</v>
      </c>
      <c r="AI238" s="38" t="str">
        <f t="shared" si="17"/>
        <v/>
      </c>
      <c r="AJ238" s="35">
        <f t="shared" si="18"/>
        <v>3.7220000000000031E-3</v>
      </c>
      <c r="AK238" s="43">
        <f t="shared" si="19"/>
        <v>3.7220000000000031E-3</v>
      </c>
      <c r="AL238" s="41" t="str">
        <f t="shared" si="20"/>
        <v/>
      </c>
      <c r="AM238" s="41" t="str">
        <f t="shared" si="21"/>
        <v/>
      </c>
    </row>
    <row r="239" spans="1:39" x14ac:dyDescent="0.2">
      <c r="A239" s="33">
        <v>44252</v>
      </c>
      <c r="B239" s="34">
        <v>6.71</v>
      </c>
      <c r="C239" s="35">
        <f t="shared" si="0"/>
        <v>2.989536621823552E-3</v>
      </c>
      <c r="D239" s="35">
        <f t="array" ref="D239">PRODUCT(1+C239:C245)-1</f>
        <v>-8.4583901773533587E-2</v>
      </c>
      <c r="E239" s="35">
        <f t="array" ref="E239">PRODUCT(1+C239:C268)-1</f>
        <v>6.7126436781609211</v>
      </c>
      <c r="F239" s="35">
        <f t="array" ref="F239">PRODUCT(1+C239:C328)-1</f>
        <v>18.171428571428571</v>
      </c>
      <c r="G239" s="36">
        <f t="shared" si="38"/>
        <v>-0.22610892418870029</v>
      </c>
      <c r="H239" s="36">
        <f t="shared" si="39"/>
        <v>0.55083592149603822</v>
      </c>
      <c r="I239" s="36">
        <f t="shared" si="40"/>
        <v>0.46365923031557837</v>
      </c>
      <c r="J239" s="37">
        <v>418000064</v>
      </c>
      <c r="K239" s="37">
        <v>179149000</v>
      </c>
      <c r="L239" s="37">
        <v>-4519311</v>
      </c>
      <c r="M239" s="37">
        <v>65927572</v>
      </c>
      <c r="N239" s="38"/>
      <c r="O239" s="38"/>
      <c r="P239" s="38"/>
      <c r="Q239" s="37">
        <f t="shared" si="41"/>
        <v>2760643.9062445424</v>
      </c>
      <c r="R239" s="38">
        <v>1.0070380000000001</v>
      </c>
      <c r="S239" s="35">
        <f t="shared" si="5"/>
        <v>7.0380000000000997E-3</v>
      </c>
      <c r="T239" s="37">
        <v>609048879.29999995</v>
      </c>
      <c r="U239" s="37">
        <f t="shared" si="6"/>
        <v>604792350.73552322</v>
      </c>
      <c r="V239" s="37">
        <f t="shared" si="7"/>
        <v>18523920.610900879</v>
      </c>
      <c r="W239" s="38">
        <f t="shared" si="8"/>
        <v>7.0380000000000997E-3</v>
      </c>
      <c r="X239" s="38" t="str">
        <f t="shared" si="9"/>
        <v/>
      </c>
      <c r="Y239" s="39" t="str">
        <f t="shared" si="42"/>
        <v/>
      </c>
      <c r="Z239" s="39" t="str">
        <f t="shared" si="43"/>
        <v/>
      </c>
      <c r="AA239" s="39" t="str">
        <f t="shared" si="44"/>
        <v/>
      </c>
      <c r="AB239" s="39" t="str">
        <f t="shared" si="45"/>
        <v/>
      </c>
      <c r="AC239" s="37">
        <v>49849</v>
      </c>
      <c r="AD239" s="35">
        <f t="shared" si="14"/>
        <v>2.3761603548837495E-2</v>
      </c>
      <c r="AE239" s="40">
        <v>1.010289</v>
      </c>
      <c r="AF239" s="37">
        <v>35297886362</v>
      </c>
      <c r="AG239" s="35">
        <f t="shared" si="15"/>
        <v>1.0288999999999993E-2</v>
      </c>
      <c r="AH239" s="38">
        <f t="shared" si="16"/>
        <v>1.0288999999999993E-2</v>
      </c>
      <c r="AI239" s="38" t="str">
        <f t="shared" si="17"/>
        <v/>
      </c>
      <c r="AJ239" s="42" t="str">
        <f t="shared" si="18"/>
        <v/>
      </c>
      <c r="AK239" s="41" t="str">
        <f t="shared" si="19"/>
        <v/>
      </c>
      <c r="AL239" s="41" t="str">
        <f t="shared" si="20"/>
        <v/>
      </c>
      <c r="AM239" s="41" t="str">
        <f t="shared" si="21"/>
        <v/>
      </c>
    </row>
    <row r="240" spans="1:39" x14ac:dyDescent="0.2">
      <c r="A240" s="33">
        <v>44251</v>
      </c>
      <c r="B240" s="34">
        <v>6.69</v>
      </c>
      <c r="C240" s="35">
        <f t="shared" si="0"/>
        <v>-4.9715909090909061E-2</v>
      </c>
      <c r="D240" s="35">
        <f t="array" ref="D240">PRODUCT(1+C240:C246)-1</f>
        <v>2.7649769585253337E-2</v>
      </c>
      <c r="E240" s="35">
        <f t="array" ref="E240">PRODUCT(1+C240:C269)-1</f>
        <v>6.3516483516483522</v>
      </c>
      <c r="F240" s="35">
        <f t="array" ref="F240">PRODUCT(1+C240:C329)-1</f>
        <v>15.317073170731714</v>
      </c>
      <c r="G240" s="36">
        <f t="shared" si="38"/>
        <v>3.4013355554890719E-2</v>
      </c>
      <c r="H240" s="36">
        <f t="shared" si="39"/>
        <v>0.55527608012830576</v>
      </c>
      <c r="I240" s="36">
        <f t="shared" si="40"/>
        <v>0.48001976451917239</v>
      </c>
      <c r="J240" s="37">
        <v>422487168</v>
      </c>
      <c r="K240" s="37">
        <v>184314000</v>
      </c>
      <c r="L240" s="37">
        <v>-1982727</v>
      </c>
      <c r="M240" s="37">
        <v>61408264</v>
      </c>
      <c r="N240" s="38"/>
      <c r="O240" s="38"/>
      <c r="P240" s="38"/>
      <c r="Q240" s="37">
        <f t="shared" si="41"/>
        <v>795423.83672182506</v>
      </c>
      <c r="R240" s="38">
        <v>1.0088889999999999</v>
      </c>
      <c r="S240" s="35">
        <f t="shared" si="5"/>
        <v>8.8889999999999247E-3</v>
      </c>
      <c r="T240" s="37">
        <v>591479770.20000005</v>
      </c>
      <c r="U240" s="37">
        <f t="shared" si="6"/>
        <v>586268430.12462234</v>
      </c>
      <c r="V240" s="37">
        <f t="shared" si="7"/>
        <v>5321385.4676690102</v>
      </c>
      <c r="W240" s="38">
        <f t="shared" si="8"/>
        <v>8.8889999999999247E-3</v>
      </c>
      <c r="X240" s="38" t="str">
        <f t="shared" si="9"/>
        <v/>
      </c>
      <c r="Y240" s="39">
        <f t="shared" si="42"/>
        <v>8.8889999999999247E-3</v>
      </c>
      <c r="Z240" s="39">
        <f t="shared" si="43"/>
        <v>8.8889999999999247E-3</v>
      </c>
      <c r="AA240" s="39">
        <f t="shared" si="44"/>
        <v>8.8889999999999247E-3</v>
      </c>
      <c r="AB240" s="39">
        <f t="shared" si="45"/>
        <v>8.8889999999999247E-3</v>
      </c>
      <c r="AC240" s="37">
        <v>48692</v>
      </c>
      <c r="AD240" s="35">
        <f t="shared" si="14"/>
        <v>-0.10510742313135213</v>
      </c>
      <c r="AE240" s="40">
        <v>1.003709</v>
      </c>
      <c r="AF240" s="37">
        <v>34953515263</v>
      </c>
      <c r="AG240" s="35">
        <f t="shared" si="15"/>
        <v>3.7089999999999623E-3</v>
      </c>
      <c r="AH240" s="38">
        <f t="shared" si="16"/>
        <v>3.7089999999999623E-3</v>
      </c>
      <c r="AI240" s="38" t="str">
        <f t="shared" si="17"/>
        <v/>
      </c>
      <c r="AJ240" s="35">
        <f t="shared" si="18"/>
        <v>3.7089999999999623E-3</v>
      </c>
      <c r="AK240" s="43">
        <f t="shared" si="19"/>
        <v>3.7089999999999623E-3</v>
      </c>
      <c r="AL240" s="43">
        <f t="shared" si="20"/>
        <v>3.7089999999999623E-3</v>
      </c>
      <c r="AM240" s="43">
        <f t="shared" si="21"/>
        <v>3.7089999999999623E-3</v>
      </c>
    </row>
    <row r="241" spans="1:39" x14ac:dyDescent="0.2">
      <c r="A241" s="33">
        <v>44250</v>
      </c>
      <c r="B241" s="34">
        <v>7.04</v>
      </c>
      <c r="C241" s="35">
        <f t="shared" si="0"/>
        <v>0.14285714285714279</v>
      </c>
      <c r="D241" s="35">
        <f t="array" ref="D241">PRODUCT(1+C241:C247)-1</f>
        <v>0.2965009208103131</v>
      </c>
      <c r="E241" s="35">
        <f t="array" ref="E241">PRODUCT(1+C241:C270)-1</f>
        <v>6.8222222222222202</v>
      </c>
      <c r="F241" s="35">
        <f t="array" ref="F241">PRODUCT(1+C241:C330)-1</f>
        <v>16.170731707317064</v>
      </c>
      <c r="G241" s="36">
        <f t="shared" si="38"/>
        <v>-0.13591732754964278</v>
      </c>
      <c r="H241" s="36">
        <f t="shared" si="39"/>
        <v>0.55961796428015764</v>
      </c>
      <c r="I241" s="36">
        <f t="shared" si="40"/>
        <v>0.47991116220030994</v>
      </c>
      <c r="J241" s="37">
        <v>424437824</v>
      </c>
      <c r="K241" s="37">
        <v>188655000</v>
      </c>
      <c r="L241" s="37">
        <v>-1577280</v>
      </c>
      <c r="M241" s="37">
        <v>59425536</v>
      </c>
      <c r="N241" s="38"/>
      <c r="O241" s="38"/>
      <c r="P241" s="38"/>
      <c r="Q241" s="37">
        <f t="shared" si="41"/>
        <v>3362770.7923477176</v>
      </c>
      <c r="R241" s="38">
        <v>1.0090030000000001</v>
      </c>
      <c r="S241" s="35">
        <f t="shared" si="5"/>
        <v>9.0030000000000943E-3</v>
      </c>
      <c r="T241" s="37">
        <v>586177310.89999998</v>
      </c>
      <c r="U241" s="37">
        <f t="shared" si="6"/>
        <v>580947044.65695333</v>
      </c>
      <c r="V241" s="37">
        <f t="shared" si="7"/>
        <v>23673906.378127933</v>
      </c>
      <c r="W241" s="38">
        <f t="shared" si="8"/>
        <v>9.0030000000000943E-3</v>
      </c>
      <c r="X241" s="38" t="str">
        <f t="shared" si="9"/>
        <v/>
      </c>
      <c r="Y241" s="39">
        <f t="shared" si="42"/>
        <v>9.0030000000000943E-3</v>
      </c>
      <c r="Z241" s="39">
        <f t="shared" si="43"/>
        <v>9.0030000000000943E-3</v>
      </c>
      <c r="AA241" s="39" t="str">
        <f t="shared" si="44"/>
        <v/>
      </c>
      <c r="AB241" s="39" t="str">
        <f t="shared" si="45"/>
        <v/>
      </c>
      <c r="AC241" s="37">
        <v>54411</v>
      </c>
      <c r="AD241" s="35">
        <f t="shared" si="14"/>
        <v>-5.6494823908859182E-2</v>
      </c>
      <c r="AE241" s="40">
        <v>1.0052650000000001</v>
      </c>
      <c r="AF241" s="37">
        <v>35055733490</v>
      </c>
      <c r="AG241" s="35">
        <f t="shared" si="15"/>
        <v>5.2650000000000752E-3</v>
      </c>
      <c r="AH241" s="38">
        <f t="shared" si="16"/>
        <v>5.2650000000000752E-3</v>
      </c>
      <c r="AI241" s="38" t="str">
        <f t="shared" si="17"/>
        <v/>
      </c>
      <c r="AJ241" s="35">
        <f t="shared" si="18"/>
        <v>5.2650000000000752E-3</v>
      </c>
      <c r="AK241" s="43">
        <f t="shared" si="19"/>
        <v>5.2650000000000752E-3</v>
      </c>
      <c r="AL241" s="41" t="str">
        <f t="shared" si="20"/>
        <v/>
      </c>
      <c r="AM241" s="41" t="str">
        <f t="shared" si="21"/>
        <v/>
      </c>
    </row>
    <row r="242" spans="1:39" x14ac:dyDescent="0.2">
      <c r="A242" s="33">
        <v>44249</v>
      </c>
      <c r="B242" s="34">
        <v>6.16</v>
      </c>
      <c r="C242" s="35">
        <f t="shared" si="0"/>
        <v>3.0100334448160515E-2</v>
      </c>
      <c r="D242" s="35">
        <f t="array" ref="D242">PRODUCT(1+C242:C248)-1</f>
        <v>8.6419753086419693E-2</v>
      </c>
      <c r="E242" s="35">
        <f t="array" ref="E242">PRODUCT(1+C242:C271)-1</f>
        <v>6.6049382716049401</v>
      </c>
      <c r="F242" s="35">
        <f t="array" ref="F242">PRODUCT(1+C242:C331)-1</f>
        <v>15.210526315789476</v>
      </c>
      <c r="G242" s="36">
        <f t="shared" si="38"/>
        <v>0.31997373867437606</v>
      </c>
      <c r="H242" s="36">
        <f t="shared" si="39"/>
        <v>0.58553402208535987</v>
      </c>
      <c r="I242" s="36">
        <f t="shared" si="40"/>
        <v>0.50076977416143198</v>
      </c>
      <c r="J242" s="37">
        <v>426015104</v>
      </c>
      <c r="K242" s="37">
        <v>188348000</v>
      </c>
      <c r="L242" s="37">
        <v>-3774042</v>
      </c>
      <c r="M242" s="37">
        <v>57848256</v>
      </c>
      <c r="N242" s="38"/>
      <c r="O242" s="38"/>
      <c r="P242" s="38"/>
      <c r="Q242" s="37">
        <f t="shared" si="41"/>
        <v>3604306.6870490159</v>
      </c>
      <c r="R242" s="38">
        <v>1.00536</v>
      </c>
      <c r="S242" s="35">
        <f t="shared" si="5"/>
        <v>5.3600000000000314E-3</v>
      </c>
      <c r="T242" s="37">
        <v>560260122.29999995</v>
      </c>
      <c r="U242" s="37">
        <f t="shared" si="6"/>
        <v>557273138.2788254</v>
      </c>
      <c r="V242" s="37">
        <f t="shared" si="7"/>
        <v>22202529.19222194</v>
      </c>
      <c r="W242" s="38">
        <f t="shared" si="8"/>
        <v>5.3600000000000314E-3</v>
      </c>
      <c r="X242" s="38" t="str">
        <f t="shared" si="9"/>
        <v/>
      </c>
      <c r="Y242" s="39" t="str">
        <f t="shared" si="42"/>
        <v/>
      </c>
      <c r="Z242" s="39" t="str">
        <f t="shared" si="43"/>
        <v/>
      </c>
      <c r="AA242" s="39" t="str">
        <f t="shared" si="44"/>
        <v/>
      </c>
      <c r="AB242" s="39" t="str">
        <f t="shared" si="45"/>
        <v/>
      </c>
      <c r="AC242" s="37">
        <v>57669</v>
      </c>
      <c r="AD242" s="35">
        <f t="shared" si="14"/>
        <v>2.2899003157260012E-2</v>
      </c>
      <c r="AE242" s="40">
        <v>1.0035909999999999</v>
      </c>
      <c r="AF242" s="37">
        <v>34896050920</v>
      </c>
      <c r="AG242" s="35">
        <f t="shared" si="15"/>
        <v>3.5909999999998998E-3</v>
      </c>
      <c r="AH242" s="38">
        <f t="shared" si="16"/>
        <v>3.5909999999998998E-3</v>
      </c>
      <c r="AI242" s="38" t="str">
        <f t="shared" si="17"/>
        <v/>
      </c>
      <c r="AJ242" s="42" t="str">
        <f t="shared" si="18"/>
        <v/>
      </c>
      <c r="AK242" s="41" t="str">
        <f t="shared" si="19"/>
        <v/>
      </c>
      <c r="AL242" s="41" t="str">
        <f t="shared" si="20"/>
        <v/>
      </c>
      <c r="AM242" s="41" t="str">
        <f t="shared" si="21"/>
        <v/>
      </c>
    </row>
    <row r="243" spans="1:39" x14ac:dyDescent="0.2">
      <c r="A243" s="33">
        <v>44248</v>
      </c>
      <c r="B243" s="34">
        <v>5.98</v>
      </c>
      <c r="C243" s="35">
        <f t="shared" si="0"/>
        <v>-5.8267716535432945E-2</v>
      </c>
      <c r="D243" s="35">
        <f t="array" ref="D243">PRODUCT(1+C243:C249)-1</f>
        <v>6.976744186046524E-2</v>
      </c>
      <c r="E243" s="35">
        <f t="array" ref="E243">PRODUCT(1+C243:C272)-1</f>
        <v>6.4750000000000041</v>
      </c>
      <c r="F243" s="35">
        <f t="array" ref="F243">PRODUCT(1+C243:C332)-1</f>
        <v>16.085714285714296</v>
      </c>
      <c r="G243" s="36">
        <f t="shared" si="38"/>
        <v>0.32042824684671178</v>
      </c>
      <c r="H243" s="36">
        <f t="shared" si="39"/>
        <v>0.56568476907153453</v>
      </c>
      <c r="I243" s="36">
        <f t="shared" si="40"/>
        <v>0.49914113902989049</v>
      </c>
      <c r="J243" s="37">
        <v>429779168</v>
      </c>
      <c r="K243" s="37">
        <v>192108000</v>
      </c>
      <c r="L243" s="37">
        <v>-3698793</v>
      </c>
      <c r="M243" s="37">
        <v>54074216</v>
      </c>
      <c r="N243" s="38"/>
      <c r="O243" s="38"/>
      <c r="P243" s="38"/>
      <c r="Q243" s="37">
        <f t="shared" si="41"/>
        <v>3187339.6965253511</v>
      </c>
      <c r="R243" s="38">
        <v>1.007131</v>
      </c>
      <c r="S243" s="35">
        <f t="shared" si="5"/>
        <v>7.1309999999999985E-3</v>
      </c>
      <c r="T243" s="37">
        <v>538886197.60000002</v>
      </c>
      <c r="U243" s="37">
        <f t="shared" si="6"/>
        <v>535070609.08660346</v>
      </c>
      <c r="V243" s="37">
        <f t="shared" si="7"/>
        <v>19060291.385221601</v>
      </c>
      <c r="W243" s="38">
        <f t="shared" si="8"/>
        <v>7.1309999999999985E-3</v>
      </c>
      <c r="X243" s="38" t="str">
        <f t="shared" si="9"/>
        <v/>
      </c>
      <c r="Y243" s="39" t="str">
        <f t="shared" si="42"/>
        <v/>
      </c>
      <c r="Z243" s="39" t="str">
        <f t="shared" si="43"/>
        <v/>
      </c>
      <c r="AA243" s="39" t="str">
        <f t="shared" si="44"/>
        <v/>
      </c>
      <c r="AB243" s="39" t="str">
        <f t="shared" si="45"/>
        <v/>
      </c>
      <c r="AC243" s="37">
        <v>56378</v>
      </c>
      <c r="AD243" s="35">
        <f t="shared" si="14"/>
        <v>6.0493584824854452E-3</v>
      </c>
      <c r="AE243" s="40">
        <v>1.0050559999999999</v>
      </c>
      <c r="AF243" s="37">
        <v>34756738534</v>
      </c>
      <c r="AG243" s="35">
        <f t="shared" si="15"/>
        <v>5.0559999999999494E-3</v>
      </c>
      <c r="AH243" s="38">
        <f t="shared" si="16"/>
        <v>5.0559999999999494E-3</v>
      </c>
      <c r="AI243" s="38" t="str">
        <f t="shared" si="17"/>
        <v/>
      </c>
      <c r="AJ243" s="42" t="str">
        <f t="shared" si="18"/>
        <v/>
      </c>
      <c r="AK243" s="41" t="str">
        <f t="shared" si="19"/>
        <v/>
      </c>
      <c r="AL243" s="41" t="str">
        <f t="shared" si="20"/>
        <v/>
      </c>
      <c r="AM243" s="41" t="str">
        <f t="shared" si="21"/>
        <v/>
      </c>
    </row>
    <row r="244" spans="1:39" x14ac:dyDescent="0.2">
      <c r="A244" s="33">
        <v>44247</v>
      </c>
      <c r="B244" s="34">
        <v>6.35</v>
      </c>
      <c r="C244" s="35">
        <f t="shared" si="0"/>
        <v>-5.2238805970149294E-2</v>
      </c>
      <c r="D244" s="35">
        <f t="array" ref="D244">PRODUCT(1+C244:C250)-1</f>
        <v>0.11208406304728524</v>
      </c>
      <c r="E244" s="35">
        <f t="array" ref="E244">PRODUCT(1+C244:C273)-1</f>
        <v>5.9780219780219772</v>
      </c>
      <c r="F244" s="35">
        <f t="array" ref="F244">PRODUCT(1+C244:C333)-1</f>
        <v>17.142857142857135</v>
      </c>
      <c r="G244" s="36">
        <f t="shared" si="38"/>
        <v>0.30734889769760171</v>
      </c>
      <c r="H244" s="36">
        <f t="shared" si="39"/>
        <v>0.57375428508666138</v>
      </c>
      <c r="I244" s="36">
        <f t="shared" si="40"/>
        <v>0.50011916765122766</v>
      </c>
      <c r="J244" s="37">
        <v>433487968</v>
      </c>
      <c r="K244" s="37">
        <v>196379000</v>
      </c>
      <c r="L244" s="37">
        <v>-3216239</v>
      </c>
      <c r="M244" s="37">
        <v>50375424</v>
      </c>
      <c r="N244" s="38"/>
      <c r="O244" s="38"/>
      <c r="P244" s="38"/>
      <c r="Q244" s="37">
        <f t="shared" si="41"/>
        <v>2470899.6034966116</v>
      </c>
      <c r="R244" s="38">
        <v>1.010729</v>
      </c>
      <c r="S244" s="35">
        <f t="shared" si="5"/>
        <v>1.0728999999999989E-2</v>
      </c>
      <c r="T244" s="37">
        <v>521546592.39999998</v>
      </c>
      <c r="U244" s="37">
        <f t="shared" si="6"/>
        <v>516010317.70138186</v>
      </c>
      <c r="V244" s="37">
        <f t="shared" si="7"/>
        <v>15690212.482203484</v>
      </c>
      <c r="W244" s="38">
        <f t="shared" si="8"/>
        <v>1.0728999999999989E-2</v>
      </c>
      <c r="X244" s="38" t="str">
        <f t="shared" si="9"/>
        <v/>
      </c>
      <c r="Y244" s="39" t="str">
        <f t="shared" si="42"/>
        <v/>
      </c>
      <c r="Z244" s="39" t="str">
        <f t="shared" si="43"/>
        <v/>
      </c>
      <c r="AA244" s="39" t="str">
        <f t="shared" si="44"/>
        <v/>
      </c>
      <c r="AB244" s="39" t="str">
        <f t="shared" si="45"/>
        <v/>
      </c>
      <c r="AC244" s="37">
        <v>56039</v>
      </c>
      <c r="AD244" s="35">
        <f t="shared" si="14"/>
        <v>8.3235072390930309E-2</v>
      </c>
      <c r="AE244" s="40">
        <v>1.0063489999999999</v>
      </c>
      <c r="AF244" s="37">
        <v>34386570526</v>
      </c>
      <c r="AG244" s="35">
        <f t="shared" si="15"/>
        <v>6.348999999999938E-3</v>
      </c>
      <c r="AH244" s="38">
        <f t="shared" si="16"/>
        <v>6.348999999999938E-3</v>
      </c>
      <c r="AI244" s="38" t="str">
        <f t="shared" si="17"/>
        <v/>
      </c>
      <c r="AJ244" s="42" t="str">
        <f t="shared" si="18"/>
        <v/>
      </c>
      <c r="AK244" s="41" t="str">
        <f t="shared" si="19"/>
        <v/>
      </c>
      <c r="AL244" s="41" t="str">
        <f t="shared" si="20"/>
        <v/>
      </c>
      <c r="AM244" s="41" t="str">
        <f t="shared" si="21"/>
        <v/>
      </c>
    </row>
    <row r="245" spans="1:39" x14ac:dyDescent="0.2">
      <c r="A245" s="33">
        <v>44246</v>
      </c>
      <c r="B245" s="34">
        <v>6.7</v>
      </c>
      <c r="C245" s="35">
        <f t="shared" si="0"/>
        <v>-8.5948158253751683E-2</v>
      </c>
      <c r="D245" s="35">
        <f t="array" ref="D245">PRODUCT(1+C245:C251)-1</f>
        <v>0.21376811594202927</v>
      </c>
      <c r="E245" s="35">
        <f t="array" ref="E245">PRODUCT(1+C245:C274)-1</f>
        <v>6.3626373626373622</v>
      </c>
      <c r="F245" s="35">
        <f t="array" ref="F245">PRODUCT(1+C245:C334)-1</f>
        <v>18.705882352941178</v>
      </c>
      <c r="G245" s="36">
        <f t="shared" si="38"/>
        <v>0.70195522543729472</v>
      </c>
      <c r="H245" s="36">
        <f t="shared" si="39"/>
        <v>0.62358403608513402</v>
      </c>
      <c r="I245" s="36">
        <f t="shared" si="40"/>
        <v>0.51928884160861777</v>
      </c>
      <c r="J245" s="37">
        <v>436699200</v>
      </c>
      <c r="K245" s="37">
        <v>200002000</v>
      </c>
      <c r="L245" s="37">
        <v>-2621744</v>
      </c>
      <c r="M245" s="37">
        <v>47159184</v>
      </c>
      <c r="N245" s="38"/>
      <c r="O245" s="38"/>
      <c r="P245" s="38"/>
      <c r="Q245" s="37">
        <f t="shared" si="41"/>
        <v>2413300.7645732695</v>
      </c>
      <c r="R245" s="38">
        <v>1.0028589999999999</v>
      </c>
      <c r="S245" s="35">
        <f t="shared" si="5"/>
        <v>2.8589999999999449E-3</v>
      </c>
      <c r="T245" s="37">
        <v>501750520.39999998</v>
      </c>
      <c r="U245" s="37">
        <f t="shared" si="6"/>
        <v>500320105.21917838</v>
      </c>
      <c r="V245" s="37">
        <f t="shared" si="7"/>
        <v>16169115.122640908</v>
      </c>
      <c r="W245" s="38">
        <f t="shared" si="8"/>
        <v>2.8589999999999449E-3</v>
      </c>
      <c r="X245" s="38" t="str">
        <f t="shared" si="9"/>
        <v/>
      </c>
      <c r="Y245" s="39">
        <f t="shared" si="42"/>
        <v>2.8589999999999449E-3</v>
      </c>
      <c r="Z245" s="39" t="str">
        <f t="shared" si="43"/>
        <v/>
      </c>
      <c r="AA245" s="39" t="str">
        <f t="shared" si="44"/>
        <v/>
      </c>
      <c r="AB245" s="39" t="str">
        <f t="shared" si="45"/>
        <v/>
      </c>
      <c r="AC245" s="37">
        <v>51733</v>
      </c>
      <c r="AD245" s="35">
        <f t="shared" si="14"/>
        <v>-7.8820190242405719E-3</v>
      </c>
      <c r="AE245" s="40">
        <v>1.000289</v>
      </c>
      <c r="AF245" s="37">
        <v>34371952648</v>
      </c>
      <c r="AG245" s="35">
        <f t="shared" si="15"/>
        <v>2.8899999999998371E-4</v>
      </c>
      <c r="AH245" s="38">
        <f t="shared" si="16"/>
        <v>2.8899999999998371E-4</v>
      </c>
      <c r="AI245" s="38" t="str">
        <f t="shared" si="17"/>
        <v/>
      </c>
      <c r="AJ245" s="35">
        <f t="shared" si="18"/>
        <v>2.8899999999998371E-4</v>
      </c>
      <c r="AK245" s="41" t="str">
        <f t="shared" si="19"/>
        <v/>
      </c>
      <c r="AL245" s="41" t="str">
        <f t="shared" si="20"/>
        <v/>
      </c>
      <c r="AM245" s="41" t="str">
        <f t="shared" si="21"/>
        <v/>
      </c>
    </row>
    <row r="246" spans="1:39" x14ac:dyDescent="0.2">
      <c r="A246" s="33">
        <v>44245</v>
      </c>
      <c r="B246" s="34">
        <v>7.33</v>
      </c>
      <c r="C246" s="35">
        <f t="shared" si="0"/>
        <v>0.12596006144393246</v>
      </c>
      <c r="D246" s="35">
        <f t="array" ref="D246">PRODUCT(1+C246:C252)-1</f>
        <v>0.20163934426229524</v>
      </c>
      <c r="E246" s="35">
        <f t="array" ref="E246">PRODUCT(1+C246:C275)-1</f>
        <v>8.1625000000000014</v>
      </c>
      <c r="F246" s="35">
        <f t="array" ref="F246">PRODUCT(1+C246:C335)-1</f>
        <v>21.90625</v>
      </c>
      <c r="G246" s="36">
        <f t="shared" si="38"/>
        <v>0.14499499319973433</v>
      </c>
      <c r="H246" s="36">
        <f t="shared" si="39"/>
        <v>0.61454175993122573</v>
      </c>
      <c r="I246" s="36">
        <f t="shared" si="40"/>
        <v>0.51752663465209681</v>
      </c>
      <c r="J246" s="37">
        <v>439320960</v>
      </c>
      <c r="K246" s="37">
        <v>203808000</v>
      </c>
      <c r="L246" s="37">
        <v>-2521370</v>
      </c>
      <c r="M246" s="37">
        <v>44537440</v>
      </c>
      <c r="N246" s="38"/>
      <c r="O246" s="38"/>
      <c r="P246" s="38"/>
      <c r="Q246" s="37">
        <f t="shared" si="41"/>
        <v>3088503.9932359369</v>
      </c>
      <c r="R246" s="38">
        <v>1.0011650000000001</v>
      </c>
      <c r="S246" s="35">
        <f t="shared" si="5"/>
        <v>1.1650000000000826E-3</v>
      </c>
      <c r="T246" s="37">
        <v>484715026</v>
      </c>
      <c r="U246" s="37">
        <f t="shared" si="6"/>
        <v>484150990.09653747</v>
      </c>
      <c r="V246" s="37">
        <f t="shared" si="7"/>
        <v>22638734.270419419</v>
      </c>
      <c r="W246" s="38">
        <f t="shared" si="8"/>
        <v>1.1650000000000826E-3</v>
      </c>
      <c r="X246" s="38" t="str">
        <f t="shared" si="9"/>
        <v/>
      </c>
      <c r="Y246" s="39" t="str">
        <f t="shared" si="42"/>
        <v/>
      </c>
      <c r="Z246" s="39" t="str">
        <f t="shared" si="43"/>
        <v/>
      </c>
      <c r="AA246" s="39" t="str">
        <f t="shared" si="44"/>
        <v/>
      </c>
      <c r="AB246" s="39" t="str">
        <f t="shared" si="45"/>
        <v/>
      </c>
      <c r="AC246" s="37">
        <v>52144</v>
      </c>
      <c r="AD246" s="35">
        <f t="shared" si="14"/>
        <v>5.9019456517324098E-2</v>
      </c>
      <c r="AE246" s="40">
        <v>1.0006740000000001</v>
      </c>
      <c r="AF246" s="37">
        <v>33750136268</v>
      </c>
      <c r="AG246" s="35">
        <f t="shared" si="15"/>
        <v>6.7400000000006344E-4</v>
      </c>
      <c r="AH246" s="38">
        <f t="shared" si="16"/>
        <v>6.7400000000006344E-4</v>
      </c>
      <c r="AI246" s="38" t="str">
        <f t="shared" si="17"/>
        <v/>
      </c>
      <c r="AJ246" s="42" t="str">
        <f t="shared" si="18"/>
        <v/>
      </c>
      <c r="AK246" s="41" t="str">
        <f t="shared" si="19"/>
        <v/>
      </c>
      <c r="AL246" s="41" t="str">
        <f t="shared" si="20"/>
        <v/>
      </c>
      <c r="AM246" s="41" t="str">
        <f t="shared" si="21"/>
        <v/>
      </c>
    </row>
    <row r="247" spans="1:39" x14ac:dyDescent="0.2">
      <c r="A247" s="33">
        <v>44244</v>
      </c>
      <c r="B247" s="34">
        <v>6.51</v>
      </c>
      <c r="C247" s="35">
        <f t="shared" si="0"/>
        <v>0.19889502762430933</v>
      </c>
      <c r="D247" s="35">
        <f t="array" ref="D247">PRODUCT(1+C247:C253)-1</f>
        <v>-1.5337423312880016E-3</v>
      </c>
      <c r="E247" s="35">
        <f t="array" ref="E247">PRODUCT(1+C247:C276)-1</f>
        <v>7.0370370370370399</v>
      </c>
      <c r="F247" s="35">
        <f t="array" ref="F247">PRODUCT(1+C247:C336)-1</f>
        <v>19.343749999999993</v>
      </c>
      <c r="G247" s="36">
        <f t="shared" si="38"/>
        <v>0.11992042430539941</v>
      </c>
      <c r="H247" s="36">
        <f t="shared" si="39"/>
        <v>0.61124894597431201</v>
      </c>
      <c r="I247" s="36">
        <f t="shared" si="40"/>
        <v>0.51501315896496436</v>
      </c>
      <c r="J247" s="37">
        <v>441842304</v>
      </c>
      <c r="K247" s="37">
        <v>203492000</v>
      </c>
      <c r="L247" s="37">
        <v>-3709743</v>
      </c>
      <c r="M247" s="37">
        <v>42016072</v>
      </c>
      <c r="N247" s="38"/>
      <c r="O247" s="38"/>
      <c r="P247" s="38"/>
      <c r="Q247" s="37">
        <f t="shared" si="41"/>
        <v>2875980.7698281682</v>
      </c>
      <c r="R247" s="38">
        <v>0.99985100000000005</v>
      </c>
      <c r="S247" s="35">
        <f t="shared" si="5"/>
        <v>-1.4899999999995472E-4</v>
      </c>
      <c r="T247" s="37">
        <v>461443490.5</v>
      </c>
      <c r="U247" s="37">
        <f t="shared" si="6"/>
        <v>461512255.82611805</v>
      </c>
      <c r="V247" s="37">
        <f t="shared" si="7"/>
        <v>18722634.811581373</v>
      </c>
      <c r="W247" s="38" t="str">
        <f t="shared" si="8"/>
        <v/>
      </c>
      <c r="X247" s="38">
        <f t="shared" si="9"/>
        <v>-1.4899999999995472E-4</v>
      </c>
      <c r="Y247" s="39" t="str">
        <f t="shared" si="42"/>
        <v/>
      </c>
      <c r="Z247" s="39" t="str">
        <f t="shared" si="43"/>
        <v/>
      </c>
      <c r="AA247" s="39" t="str">
        <f t="shared" si="44"/>
        <v/>
      </c>
      <c r="AB247" s="39" t="str">
        <f t="shared" si="45"/>
        <v/>
      </c>
      <c r="AC247" s="37">
        <v>49238</v>
      </c>
      <c r="AD247" s="35">
        <f t="shared" si="14"/>
        <v>2.7976115912981658E-2</v>
      </c>
      <c r="AE247" s="40">
        <v>1.0010790000000001</v>
      </c>
      <c r="AF247" s="37">
        <v>33157947105</v>
      </c>
      <c r="AG247" s="35">
        <f t="shared" si="15"/>
        <v>1.0790000000000521E-3</v>
      </c>
      <c r="AH247" s="38">
        <f t="shared" si="16"/>
        <v>1.0790000000000521E-3</v>
      </c>
      <c r="AI247" s="38" t="str">
        <f t="shared" si="17"/>
        <v/>
      </c>
      <c r="AJ247" s="42" t="str">
        <f t="shared" si="18"/>
        <v/>
      </c>
      <c r="AK247" s="41" t="str">
        <f t="shared" si="19"/>
        <v/>
      </c>
      <c r="AL247" s="41" t="str">
        <f t="shared" si="20"/>
        <v/>
      </c>
      <c r="AM247" s="41" t="str">
        <f t="shared" si="21"/>
        <v/>
      </c>
    </row>
    <row r="248" spans="1:39" x14ac:dyDescent="0.2">
      <c r="A248" s="33">
        <v>44243</v>
      </c>
      <c r="B248" s="34">
        <v>5.43</v>
      </c>
      <c r="C248" s="35">
        <f t="shared" si="0"/>
        <v>-4.2328042328042326E-2</v>
      </c>
      <c r="D248" s="35">
        <f t="array" ref="D248">PRODUCT(1+C248:C254)-1</f>
        <v>-5.7291666666666519E-2</v>
      </c>
      <c r="E248" s="35">
        <f t="array" ref="E248">PRODUCT(1+C248:C277)-1</f>
        <v>6.1447368421052664</v>
      </c>
      <c r="F248" s="35">
        <f t="array" ref="F248">PRODUCT(1+C248:C337)-1</f>
        <v>16.516129032258071</v>
      </c>
      <c r="G248" s="36">
        <f t="shared" si="38"/>
        <v>-0.12076625789487919</v>
      </c>
      <c r="H248" s="36">
        <f t="shared" si="39"/>
        <v>0.60904210506636303</v>
      </c>
      <c r="I248" s="36">
        <f t="shared" si="40"/>
        <v>0.51497371796346436</v>
      </c>
      <c r="J248" s="37">
        <v>445552064</v>
      </c>
      <c r="K248" s="37">
        <v>207424000</v>
      </c>
      <c r="L248" s="37">
        <v>-3592611</v>
      </c>
      <c r="M248" s="37">
        <v>38306328</v>
      </c>
      <c r="N248" s="38"/>
      <c r="O248" s="38"/>
      <c r="P248" s="38"/>
      <c r="Q248" s="37">
        <f t="shared" si="41"/>
        <v>3615212.4363458618</v>
      </c>
      <c r="R248" s="38">
        <v>0.98921999999999999</v>
      </c>
      <c r="S248" s="35">
        <f t="shared" si="5"/>
        <v>-1.0780000000000012E-2</v>
      </c>
      <c r="T248" s="37">
        <v>438016348.89999998</v>
      </c>
      <c r="U248" s="37">
        <f t="shared" si="6"/>
        <v>442789621.01453668</v>
      </c>
      <c r="V248" s="37">
        <f t="shared" si="7"/>
        <v>19630603.529358029</v>
      </c>
      <c r="W248" s="38" t="str">
        <f t="shared" si="8"/>
        <v/>
      </c>
      <c r="X248" s="38">
        <f t="shared" si="9"/>
        <v>-1.0780000000000012E-2</v>
      </c>
      <c r="Y248" s="39">
        <f t="shared" si="42"/>
        <v>-1.0780000000000012E-2</v>
      </c>
      <c r="Z248" s="39" t="str">
        <f t="shared" si="43"/>
        <v/>
      </c>
      <c r="AA248" s="39" t="str">
        <f t="shared" si="44"/>
        <v/>
      </c>
      <c r="AB248" s="39" t="str">
        <f t="shared" si="45"/>
        <v/>
      </c>
      <c r="AC248" s="37">
        <v>47898</v>
      </c>
      <c r="AD248" s="35">
        <f t="shared" si="14"/>
        <v>-1.4606649111257419E-2</v>
      </c>
      <c r="AE248" s="40">
        <v>1.0001789999999999</v>
      </c>
      <c r="AF248" s="37">
        <v>32391466874</v>
      </c>
      <c r="AG248" s="35">
        <f t="shared" si="15"/>
        <v>1.7899999999992922E-4</v>
      </c>
      <c r="AH248" s="38">
        <f t="shared" si="16"/>
        <v>1.7899999999992922E-4</v>
      </c>
      <c r="AI248" s="38" t="str">
        <f t="shared" si="17"/>
        <v/>
      </c>
      <c r="AJ248" s="35">
        <f t="shared" si="18"/>
        <v>1.7899999999992922E-4</v>
      </c>
      <c r="AK248" s="41" t="str">
        <f t="shared" si="19"/>
        <v/>
      </c>
      <c r="AL248" s="41" t="str">
        <f t="shared" si="20"/>
        <v/>
      </c>
      <c r="AM248" s="41" t="str">
        <f t="shared" si="21"/>
        <v/>
      </c>
    </row>
    <row r="249" spans="1:39" x14ac:dyDescent="0.2">
      <c r="A249" s="33">
        <v>44242</v>
      </c>
      <c r="B249" s="34">
        <v>5.67</v>
      </c>
      <c r="C249" s="35">
        <f t="shared" si="0"/>
        <v>1.4311270125223707E-2</v>
      </c>
      <c r="D249" s="35">
        <f t="array" ref="D249">PRODUCT(1+C249:C255)-1</f>
        <v>0.85901639344262337</v>
      </c>
      <c r="E249" s="35">
        <f t="array" ref="E249">PRODUCT(1+C249:C278)-1</f>
        <v>6.1772151898734204</v>
      </c>
      <c r="F249" s="35">
        <f t="array" ref="F249">PRODUCT(1+C249:C338)-1</f>
        <v>17.290322580645167</v>
      </c>
      <c r="G249" s="36">
        <f t="shared" si="38"/>
        <v>0.86246695864951017</v>
      </c>
      <c r="H249" s="36">
        <f t="shared" si="39"/>
        <v>0.60895165771981163</v>
      </c>
      <c r="I249" s="36">
        <f t="shared" si="40"/>
        <v>0.5071938854600555</v>
      </c>
      <c r="J249" s="37">
        <v>449144704</v>
      </c>
      <c r="K249" s="37">
        <v>211284000</v>
      </c>
      <c r="L249" s="37">
        <v>-3828984</v>
      </c>
      <c r="M249" s="37">
        <v>34713716</v>
      </c>
      <c r="N249" s="38"/>
      <c r="O249" s="38"/>
      <c r="P249" s="38"/>
      <c r="Q249" s="37">
        <f t="shared" si="41"/>
        <v>4416942.4385765241</v>
      </c>
      <c r="R249" s="38">
        <v>0.99856</v>
      </c>
      <c r="S249" s="35">
        <f t="shared" si="5"/>
        <v>-1.4399999999999968E-3</v>
      </c>
      <c r="T249" s="37">
        <v>422549668.5</v>
      </c>
      <c r="U249" s="37">
        <f t="shared" si="6"/>
        <v>423159017.48517865</v>
      </c>
      <c r="V249" s="37">
        <f t="shared" si="7"/>
        <v>25044063.626728892</v>
      </c>
      <c r="W249" s="38" t="str">
        <f t="shared" si="8"/>
        <v/>
      </c>
      <c r="X249" s="38">
        <f t="shared" si="9"/>
        <v>-1.4399999999999968E-3</v>
      </c>
      <c r="Y249" s="39" t="str">
        <f t="shared" si="42"/>
        <v/>
      </c>
      <c r="Z249" s="39" t="str">
        <f t="shared" si="43"/>
        <v/>
      </c>
      <c r="AA249" s="39" t="str">
        <f t="shared" si="44"/>
        <v/>
      </c>
      <c r="AB249" s="39" t="str">
        <f t="shared" si="45"/>
        <v/>
      </c>
      <c r="AC249" s="37">
        <v>48608</v>
      </c>
      <c r="AD249" s="35">
        <f t="shared" si="14"/>
        <v>3.5512664834579599E-2</v>
      </c>
      <c r="AE249" s="40">
        <v>0.99630099999999999</v>
      </c>
      <c r="AF249" s="37">
        <v>32322580881</v>
      </c>
      <c r="AG249" s="35">
        <f t="shared" si="15"/>
        <v>-3.6990000000000078E-3</v>
      </c>
      <c r="AH249" s="38" t="str">
        <f t="shared" si="16"/>
        <v/>
      </c>
      <c r="AI249" s="38">
        <f t="shared" si="17"/>
        <v>-3.6990000000000078E-3</v>
      </c>
      <c r="AJ249" s="42" t="str">
        <f t="shared" si="18"/>
        <v/>
      </c>
      <c r="AK249" s="41" t="str">
        <f t="shared" si="19"/>
        <v/>
      </c>
      <c r="AL249" s="41" t="str">
        <f t="shared" si="20"/>
        <v/>
      </c>
      <c r="AM249" s="41" t="str">
        <f t="shared" si="21"/>
        <v/>
      </c>
    </row>
    <row r="250" spans="1:39" x14ac:dyDescent="0.2">
      <c r="A250" s="33">
        <v>44241</v>
      </c>
      <c r="B250" s="34">
        <v>5.59</v>
      </c>
      <c r="C250" s="35">
        <f t="shared" si="0"/>
        <v>-2.1015761821365997E-2</v>
      </c>
      <c r="D250" s="35">
        <f t="array" ref="D250">PRODUCT(1+C250:C256)-1</f>
        <v>1.0858208955223878</v>
      </c>
      <c r="E250" s="35">
        <f t="array" ref="E250">PRODUCT(1+C250:C279)-1</f>
        <v>5.7349397590361457</v>
      </c>
      <c r="F250" s="35">
        <f t="array" ref="F250">PRODUCT(1+C250:C339)-1</f>
        <v>17.032258064516125</v>
      </c>
      <c r="G250" s="36">
        <f t="shared" si="38"/>
        <v>0.85246192851546321</v>
      </c>
      <c r="H250" s="36">
        <f t="shared" si="39"/>
        <v>0.62432647944009689</v>
      </c>
      <c r="I250" s="36">
        <f t="shared" si="40"/>
        <v>0.50503082660157672</v>
      </c>
      <c r="J250" s="37">
        <v>452973696</v>
      </c>
      <c r="K250" s="37">
        <v>214715000</v>
      </c>
      <c r="L250" s="37">
        <v>-5492369</v>
      </c>
      <c r="M250" s="37">
        <v>30884734</v>
      </c>
      <c r="N250" s="38"/>
      <c r="O250" s="38"/>
      <c r="P250" s="38"/>
      <c r="Q250" s="37">
        <f t="shared" si="41"/>
        <v>6173293.7365033124</v>
      </c>
      <c r="R250" s="38">
        <v>0.99595699999999998</v>
      </c>
      <c r="S250" s="35">
        <f t="shared" si="5"/>
        <v>-4.0430000000000188E-3</v>
      </c>
      <c r="T250" s="37">
        <v>396505375.10000002</v>
      </c>
      <c r="U250" s="37">
        <f t="shared" si="6"/>
        <v>398114953.85844976</v>
      </c>
      <c r="V250" s="37">
        <f t="shared" si="7"/>
        <v>34508711.987053514</v>
      </c>
      <c r="W250" s="38" t="str">
        <f t="shared" si="8"/>
        <v/>
      </c>
      <c r="X250" s="38">
        <f t="shared" si="9"/>
        <v>-4.0430000000000188E-3</v>
      </c>
      <c r="Y250" s="39">
        <f t="shared" si="42"/>
        <v>-4.0430000000000188E-3</v>
      </c>
      <c r="Z250" s="39" t="str">
        <f t="shared" si="43"/>
        <v/>
      </c>
      <c r="AA250" s="39" t="str">
        <f t="shared" si="44"/>
        <v/>
      </c>
      <c r="AB250" s="39" t="str">
        <f t="shared" si="45"/>
        <v/>
      </c>
      <c r="AC250" s="37">
        <v>46941</v>
      </c>
      <c r="AD250" s="35">
        <f t="shared" si="14"/>
        <v>-9.9759564685535373E-3</v>
      </c>
      <c r="AE250" s="40">
        <v>0.99877400000000005</v>
      </c>
      <c r="AF250" s="37">
        <v>32119872730</v>
      </c>
      <c r="AG250" s="35">
        <f t="shared" si="15"/>
        <v>-1.2259999999999494E-3</v>
      </c>
      <c r="AH250" s="38" t="str">
        <f t="shared" si="16"/>
        <v/>
      </c>
      <c r="AI250" s="38">
        <f t="shared" si="17"/>
        <v>-1.2259999999999494E-3</v>
      </c>
      <c r="AJ250" s="35">
        <f t="shared" si="18"/>
        <v>-1.2259999999999494E-3</v>
      </c>
      <c r="AK250" s="41" t="str">
        <f t="shared" si="19"/>
        <v/>
      </c>
      <c r="AL250" s="41" t="str">
        <f t="shared" si="20"/>
        <v/>
      </c>
      <c r="AM250" s="41" t="str">
        <f t="shared" si="21"/>
        <v/>
      </c>
    </row>
    <row r="251" spans="1:39" x14ac:dyDescent="0.2">
      <c r="A251" s="33">
        <v>44240</v>
      </c>
      <c r="B251" s="34">
        <v>5.71</v>
      </c>
      <c r="C251" s="35">
        <f t="shared" si="0"/>
        <v>3.4420289855072506E-2</v>
      </c>
      <c r="D251" s="35">
        <f t="array" ref="D251">PRODUCT(1+C251:C257)-1</f>
        <v>0.98263888888888928</v>
      </c>
      <c r="E251" s="35">
        <f t="array" ref="E251">PRODUCT(1+C251:C280)-1</f>
        <v>5.9634146341463428</v>
      </c>
      <c r="F251" s="35">
        <f t="array" ref="F251">PRODUCT(1+C251:C340)-1</f>
        <v>17.419354838709683</v>
      </c>
      <c r="G251" s="36">
        <f t="shared" si="38"/>
        <v>0.81663175416452227</v>
      </c>
      <c r="H251" s="36">
        <f t="shared" si="39"/>
        <v>0.60823013943450221</v>
      </c>
      <c r="I251" s="36">
        <f t="shared" si="40"/>
        <v>0.50444633095677127</v>
      </c>
      <c r="J251" s="37">
        <v>458466048</v>
      </c>
      <c r="K251" s="37">
        <v>220490000</v>
      </c>
      <c r="L251" s="37">
        <v>-6628007</v>
      </c>
      <c r="M251" s="37">
        <v>25392364</v>
      </c>
      <c r="N251" s="38"/>
      <c r="O251" s="38"/>
      <c r="P251" s="38"/>
      <c r="Q251" s="37">
        <f t="shared" si="41"/>
        <v>5488199.5730817318</v>
      </c>
      <c r="R251" s="38">
        <v>1.00417</v>
      </c>
      <c r="S251" s="35">
        <f t="shared" si="5"/>
        <v>4.170000000000007E-3</v>
      </c>
      <c r="T251" s="37">
        <v>365122479.89999998</v>
      </c>
      <c r="U251" s="37">
        <f t="shared" si="6"/>
        <v>363606241.87139624</v>
      </c>
      <c r="V251" s="37">
        <f t="shared" si="7"/>
        <v>31337619.562296689</v>
      </c>
      <c r="W251" s="38">
        <f t="shared" si="8"/>
        <v>4.170000000000007E-3</v>
      </c>
      <c r="X251" s="38" t="str">
        <f t="shared" si="9"/>
        <v/>
      </c>
      <c r="Y251" s="39">
        <f t="shared" si="42"/>
        <v>4.170000000000007E-3</v>
      </c>
      <c r="Z251" s="39" t="str">
        <f t="shared" si="43"/>
        <v/>
      </c>
      <c r="AA251" s="39" t="str">
        <f t="shared" si="44"/>
        <v/>
      </c>
      <c r="AB251" s="39" t="str">
        <f t="shared" si="45"/>
        <v/>
      </c>
      <c r="AC251" s="37">
        <v>47414</v>
      </c>
      <c r="AD251" s="35">
        <f t="shared" si="14"/>
        <v>-8.4072277062071654E-3</v>
      </c>
      <c r="AE251" s="40">
        <v>0.997166</v>
      </c>
      <c r="AF251" s="37">
        <v>31950061617</v>
      </c>
      <c r="AG251" s="35">
        <f t="shared" si="15"/>
        <v>-2.8340000000000032E-3</v>
      </c>
      <c r="AH251" s="38" t="str">
        <f t="shared" si="16"/>
        <v/>
      </c>
      <c r="AI251" s="38">
        <f t="shared" si="17"/>
        <v>-2.8340000000000032E-3</v>
      </c>
      <c r="AJ251" s="35">
        <f t="shared" si="18"/>
        <v>-2.8340000000000032E-3</v>
      </c>
      <c r="AK251" s="41" t="str">
        <f t="shared" si="19"/>
        <v/>
      </c>
      <c r="AL251" s="41" t="str">
        <f t="shared" si="20"/>
        <v/>
      </c>
      <c r="AM251" s="41" t="str">
        <f t="shared" si="21"/>
        <v/>
      </c>
    </row>
    <row r="252" spans="1:39" x14ac:dyDescent="0.2">
      <c r="A252" s="33">
        <v>44239</v>
      </c>
      <c r="B252" s="34">
        <v>5.52</v>
      </c>
      <c r="C252" s="35">
        <f t="shared" si="0"/>
        <v>-9.5081967213114793E-2</v>
      </c>
      <c r="D252" s="35">
        <f t="array" ref="D252">PRODUCT(1+C252:C258)-1</f>
        <v>1.0830188679245283</v>
      </c>
      <c r="E252" s="35">
        <f t="array" ref="E252">PRODUCT(1+C252:C281)-1</f>
        <v>6.3599999999999968</v>
      </c>
      <c r="F252" s="35">
        <f t="array" ref="F252">PRODUCT(1+C252:C341)-1</f>
        <v>16.249999999999989</v>
      </c>
      <c r="G252" s="36">
        <f t="shared" si="38"/>
        <v>0.81631939023375111</v>
      </c>
      <c r="H252" s="36">
        <f t="shared" si="39"/>
        <v>0.58404074029163988</v>
      </c>
      <c r="I252" s="36">
        <f t="shared" si="40"/>
        <v>0.50655998268378699</v>
      </c>
      <c r="J252" s="37">
        <v>465094080</v>
      </c>
      <c r="K252" s="37">
        <v>227250000</v>
      </c>
      <c r="L252" s="37">
        <v>-6620252</v>
      </c>
      <c r="M252" s="37">
        <v>18764358</v>
      </c>
      <c r="N252" s="38"/>
      <c r="O252" s="38"/>
      <c r="P252" s="38"/>
      <c r="Q252" s="37">
        <f t="shared" si="41"/>
        <v>4808312.7806777544</v>
      </c>
      <c r="R252" s="38">
        <v>0.99757499999999999</v>
      </c>
      <c r="S252" s="35">
        <f t="shared" si="5"/>
        <v>-2.4250000000000105E-3</v>
      </c>
      <c r="T252" s="37">
        <v>331462870.89999998</v>
      </c>
      <c r="U252" s="37">
        <f t="shared" si="6"/>
        <v>332268622.30909956</v>
      </c>
      <c r="V252" s="37">
        <f t="shared" si="7"/>
        <v>26541886.549341202</v>
      </c>
      <c r="W252" s="38" t="str">
        <f t="shared" si="8"/>
        <v/>
      </c>
      <c r="X252" s="38">
        <f t="shared" si="9"/>
        <v>-2.4250000000000105E-3</v>
      </c>
      <c r="Y252" s="39" t="str">
        <f t="shared" si="42"/>
        <v/>
      </c>
      <c r="Z252" s="39" t="str">
        <f t="shared" si="43"/>
        <v/>
      </c>
      <c r="AA252" s="39" t="str">
        <f t="shared" si="44"/>
        <v/>
      </c>
      <c r="AB252" s="39" t="str">
        <f t="shared" si="45"/>
        <v/>
      </c>
      <c r="AC252" s="37">
        <v>47816</v>
      </c>
      <c r="AD252" s="35">
        <f t="shared" si="14"/>
        <v>6.6155321188878347E-2</v>
      </c>
      <c r="AE252" s="40">
        <v>0.99760700000000002</v>
      </c>
      <c r="AF252" s="37">
        <v>31539493807</v>
      </c>
      <c r="AG252" s="35">
        <f t="shared" si="15"/>
        <v>-2.3929999999999785E-3</v>
      </c>
      <c r="AH252" s="38" t="str">
        <f t="shared" si="16"/>
        <v/>
      </c>
      <c r="AI252" s="38">
        <f t="shared" si="17"/>
        <v>-2.3929999999999785E-3</v>
      </c>
      <c r="AJ252" s="42" t="str">
        <f t="shared" si="18"/>
        <v/>
      </c>
      <c r="AK252" s="41" t="str">
        <f t="shared" si="19"/>
        <v/>
      </c>
      <c r="AL252" s="41" t="str">
        <f t="shared" si="20"/>
        <v/>
      </c>
      <c r="AM252" s="41" t="str">
        <f t="shared" si="21"/>
        <v/>
      </c>
    </row>
    <row r="253" spans="1:39" x14ac:dyDescent="0.2">
      <c r="A253" s="33">
        <v>44238</v>
      </c>
      <c r="B253" s="34">
        <v>6.1</v>
      </c>
      <c r="C253" s="35">
        <f t="shared" si="0"/>
        <v>-6.4417177914110391E-2</v>
      </c>
      <c r="D253" s="35">
        <f t="array" ref="D253">PRODUCT(1+C253:C259)-1</f>
        <v>1.8773584905660381</v>
      </c>
      <c r="E253" s="35">
        <f t="array" ref="E253">PRODUCT(1+C253:C282)-1</f>
        <v>7.2432432432432456</v>
      </c>
      <c r="F253" s="35">
        <f t="array" ref="F253">PRODUCT(1+C253:C342)-1</f>
        <v>18.062499999999996</v>
      </c>
      <c r="G253" s="36">
        <f t="shared" si="38"/>
        <v>0.86330250296624789</v>
      </c>
      <c r="H253" s="36">
        <f t="shared" si="39"/>
        <v>0.63025875811348198</v>
      </c>
      <c r="I253" s="36">
        <f t="shared" si="40"/>
        <v>0.52659987312111234</v>
      </c>
      <c r="J253" s="37">
        <v>471714304</v>
      </c>
      <c r="K253" s="37">
        <v>233802000</v>
      </c>
      <c r="L253" s="37">
        <v>-4755619</v>
      </c>
      <c r="M253" s="37">
        <v>12144107</v>
      </c>
      <c r="N253" s="38"/>
      <c r="O253" s="38"/>
      <c r="P253" s="38"/>
      <c r="Q253" s="37">
        <f t="shared" si="41"/>
        <v>3069563.143051052</v>
      </c>
      <c r="R253" s="38">
        <v>1.0040560000000001</v>
      </c>
      <c r="S253" s="35">
        <f t="shared" si="5"/>
        <v>4.0560000000000596E-3</v>
      </c>
      <c r="T253" s="37">
        <v>306966763.39999998</v>
      </c>
      <c r="U253" s="37">
        <f t="shared" si="6"/>
        <v>305726735.75975835</v>
      </c>
      <c r="V253" s="37">
        <f t="shared" si="7"/>
        <v>18724335.172611415</v>
      </c>
      <c r="W253" s="38">
        <f t="shared" si="8"/>
        <v>4.0560000000000596E-3</v>
      </c>
      <c r="X253" s="38" t="str">
        <f t="shared" si="9"/>
        <v/>
      </c>
      <c r="Y253" s="39">
        <f t="shared" si="42"/>
        <v>4.0560000000000596E-3</v>
      </c>
      <c r="Z253" s="39" t="str">
        <f t="shared" si="43"/>
        <v/>
      </c>
      <c r="AA253" s="39" t="str">
        <f t="shared" si="44"/>
        <v/>
      </c>
      <c r="AB253" s="39" t="str">
        <f t="shared" si="45"/>
        <v/>
      </c>
      <c r="AC253" s="37">
        <v>44849</v>
      </c>
      <c r="AD253" s="35">
        <f t="shared" si="14"/>
        <v>-3.6955121322739926E-2</v>
      </c>
      <c r="AE253" s="40">
        <v>0.99801899999999999</v>
      </c>
      <c r="AF253" s="37">
        <v>31064574294</v>
      </c>
      <c r="AG253" s="35">
        <f t="shared" si="15"/>
        <v>-1.9810000000000105E-3</v>
      </c>
      <c r="AH253" s="38" t="str">
        <f t="shared" si="16"/>
        <v/>
      </c>
      <c r="AI253" s="38">
        <f t="shared" si="17"/>
        <v>-1.9810000000000105E-3</v>
      </c>
      <c r="AJ253" s="35">
        <f t="shared" si="18"/>
        <v>-1.9810000000000105E-3</v>
      </c>
      <c r="AK253" s="41" t="str">
        <f t="shared" si="19"/>
        <v/>
      </c>
      <c r="AL253" s="41" t="str">
        <f t="shared" si="20"/>
        <v/>
      </c>
      <c r="AM253" s="41" t="str">
        <f t="shared" si="21"/>
        <v/>
      </c>
    </row>
    <row r="254" spans="1:39" x14ac:dyDescent="0.2">
      <c r="A254" s="33">
        <v>44237</v>
      </c>
      <c r="B254" s="34">
        <v>6.52</v>
      </c>
      <c r="C254" s="35">
        <f t="shared" si="0"/>
        <v>0.13194444444444442</v>
      </c>
      <c r="D254" s="35">
        <f t="array" ref="D254">PRODUCT(1+C254:C260)-1</f>
        <v>1.8103448275862073</v>
      </c>
      <c r="E254" s="35">
        <f t="array" ref="E254">PRODUCT(1+C254:C283)-1</f>
        <v>6.6705882352941206</v>
      </c>
      <c r="F254" s="35">
        <f t="array" ref="F254">PRODUCT(1+C254:C343)-1</f>
        <v>19.375000000000007</v>
      </c>
      <c r="G254" s="36">
        <f t="shared" si="38"/>
        <v>0.74510410568801766</v>
      </c>
      <c r="H254" s="36">
        <f t="shared" si="39"/>
        <v>0.64021035530317827</v>
      </c>
      <c r="I254" s="36">
        <f t="shared" si="40"/>
        <v>0.51944158842678778</v>
      </c>
      <c r="J254" s="37">
        <v>476469952</v>
      </c>
      <c r="K254" s="37">
        <v>238826000</v>
      </c>
      <c r="L254" s="37">
        <v>-2881827</v>
      </c>
      <c r="M254" s="37">
        <v>7388488</v>
      </c>
      <c r="N254" s="38"/>
      <c r="O254" s="38"/>
      <c r="P254" s="38"/>
      <c r="Q254" s="37">
        <f t="shared" si="41"/>
        <v>2976019.0903670676</v>
      </c>
      <c r="R254" s="38">
        <v>1.009628</v>
      </c>
      <c r="S254" s="35">
        <f t="shared" si="5"/>
        <v>9.6279999999999699E-3</v>
      </c>
      <c r="T254" s="37">
        <v>289765659.69999999</v>
      </c>
      <c r="U254" s="37">
        <f t="shared" si="6"/>
        <v>287002400.58714694</v>
      </c>
      <c r="V254" s="37">
        <f t="shared" si="7"/>
        <v>19403644.46919328</v>
      </c>
      <c r="W254" s="38">
        <f t="shared" si="8"/>
        <v>9.6279999999999699E-3</v>
      </c>
      <c r="X254" s="38" t="str">
        <f t="shared" si="9"/>
        <v/>
      </c>
      <c r="Y254" s="39" t="str">
        <f t="shared" si="42"/>
        <v/>
      </c>
      <c r="Z254" s="39" t="str">
        <f t="shared" si="43"/>
        <v/>
      </c>
      <c r="AA254" s="39" t="str">
        <f t="shared" si="44"/>
        <v/>
      </c>
      <c r="AB254" s="39" t="str">
        <f t="shared" si="45"/>
        <v/>
      </c>
      <c r="AC254" s="37">
        <v>46570</v>
      </c>
      <c r="AD254" s="35">
        <f t="shared" si="14"/>
        <v>5.6577697158157747E-3</v>
      </c>
      <c r="AE254" s="40">
        <v>0.99556100000000003</v>
      </c>
      <c r="AF254" s="37">
        <v>30750705243</v>
      </c>
      <c r="AG254" s="35">
        <f t="shared" si="15"/>
        <v>-4.4389999999999707E-3</v>
      </c>
      <c r="AH254" s="38" t="str">
        <f t="shared" si="16"/>
        <v/>
      </c>
      <c r="AI254" s="38">
        <f t="shared" si="17"/>
        <v>-4.4389999999999707E-3</v>
      </c>
      <c r="AJ254" s="42" t="str">
        <f t="shared" si="18"/>
        <v/>
      </c>
      <c r="AK254" s="41" t="str">
        <f t="shared" si="19"/>
        <v/>
      </c>
      <c r="AL254" s="41" t="str">
        <f t="shared" si="20"/>
        <v/>
      </c>
      <c r="AM254" s="41" t="str">
        <f t="shared" si="21"/>
        <v/>
      </c>
    </row>
    <row r="255" spans="1:39" x14ac:dyDescent="0.2">
      <c r="A255" s="33">
        <v>44236</v>
      </c>
      <c r="B255" s="34">
        <v>5.76</v>
      </c>
      <c r="C255" s="35">
        <f t="shared" si="0"/>
        <v>0.88852459016393448</v>
      </c>
      <c r="D255" s="35">
        <f t="array" ref="D255">PRODUCT(1+C255:C261)-1</f>
        <v>2.2178770949720672</v>
      </c>
      <c r="E255" s="35">
        <f t="array" ref="E255">PRODUCT(1+C255:C284)-1</f>
        <v>6.0243902439024399</v>
      </c>
      <c r="F255" s="35">
        <f t="array" ref="F255">PRODUCT(1+C255:C344)-1</f>
        <v>17.58064516129031</v>
      </c>
      <c r="G255" s="36">
        <f t="shared" si="38"/>
        <v>0.75019524008476568</v>
      </c>
      <c r="H255" s="36">
        <f t="shared" si="39"/>
        <v>0.63885184595687838</v>
      </c>
      <c r="I255" s="36">
        <f t="shared" si="40"/>
        <v>0.52178325817662563</v>
      </c>
      <c r="J255" s="37">
        <v>479351808</v>
      </c>
      <c r="K255" s="37">
        <v>240369000</v>
      </c>
      <c r="L255" s="37">
        <v>-3364838</v>
      </c>
      <c r="M255" s="37">
        <v>4506662</v>
      </c>
      <c r="N255" s="38"/>
      <c r="O255" s="38"/>
      <c r="P255" s="38"/>
      <c r="Q255" s="37">
        <f t="shared" si="41"/>
        <v>1395050.7024847488</v>
      </c>
      <c r="R255" s="38">
        <v>1.022605</v>
      </c>
      <c r="S255" s="35">
        <f t="shared" si="5"/>
        <v>2.2604999999999986E-2</v>
      </c>
      <c r="T255" s="37">
        <v>273647826</v>
      </c>
      <c r="U255" s="37">
        <f t="shared" si="6"/>
        <v>267598756.11795366</v>
      </c>
      <c r="V255" s="37">
        <f t="shared" si="7"/>
        <v>8035492.0463121533</v>
      </c>
      <c r="W255" s="38">
        <f t="shared" si="8"/>
        <v>2.2604999999999986E-2</v>
      </c>
      <c r="X255" s="38" t="str">
        <f t="shared" si="9"/>
        <v/>
      </c>
      <c r="Y255" s="39" t="str">
        <f t="shared" si="42"/>
        <v/>
      </c>
      <c r="Z255" s="39" t="str">
        <f t="shared" si="43"/>
        <v/>
      </c>
      <c r="AA255" s="39" t="str">
        <f t="shared" si="44"/>
        <v/>
      </c>
      <c r="AB255" s="39" t="str">
        <f t="shared" si="45"/>
        <v/>
      </c>
      <c r="AC255" s="37">
        <v>46308</v>
      </c>
      <c r="AD255" s="35">
        <f t="shared" si="14"/>
        <v>0.19249092266886403</v>
      </c>
      <c r="AE255" s="40">
        <v>1.0029680000000001</v>
      </c>
      <c r="AF255" s="37">
        <v>30256118930</v>
      </c>
      <c r="AG255" s="35">
        <f t="shared" si="15"/>
        <v>2.9680000000000817E-3</v>
      </c>
      <c r="AH255" s="38">
        <f t="shared" si="16"/>
        <v>2.9680000000000817E-3</v>
      </c>
      <c r="AI255" s="38" t="str">
        <f t="shared" si="17"/>
        <v/>
      </c>
      <c r="AJ255" s="42" t="str">
        <f t="shared" si="18"/>
        <v/>
      </c>
      <c r="AK255" s="41" t="str">
        <f t="shared" si="19"/>
        <v/>
      </c>
      <c r="AL255" s="41" t="str">
        <f t="shared" si="20"/>
        <v/>
      </c>
      <c r="AM255" s="41" t="str">
        <f t="shared" si="21"/>
        <v/>
      </c>
    </row>
    <row r="256" spans="1:39" x14ac:dyDescent="0.2">
      <c r="A256" s="33">
        <v>44235</v>
      </c>
      <c r="B256" s="34">
        <v>3.05</v>
      </c>
      <c r="C256" s="35">
        <f t="shared" si="0"/>
        <v>0.1380597014925371</v>
      </c>
      <c r="D256" s="35">
        <f t="array" ref="D256">PRODUCT(1+C256:C262)-1</f>
        <v>1.0748299319727894</v>
      </c>
      <c r="E256" s="35">
        <f t="array" ref="E256">PRODUCT(1+C256:C285)-1</f>
        <v>2.5882352941176472</v>
      </c>
      <c r="F256" s="35">
        <f t="array" ref="F256">PRODUCT(1+C256:C345)-1</f>
        <v>9.1666666666666625</v>
      </c>
      <c r="G256" s="36">
        <f t="shared" si="38"/>
        <v>-0.33403103836102888</v>
      </c>
      <c r="H256" s="36">
        <f t="shared" si="39"/>
        <v>0.39049032317027516</v>
      </c>
      <c r="I256" s="36">
        <f t="shared" si="40"/>
        <v>0.36123988837504012</v>
      </c>
      <c r="J256" s="37">
        <v>482716672</v>
      </c>
      <c r="K256" s="37">
        <v>238463000</v>
      </c>
      <c r="L256" s="37">
        <v>-1036799</v>
      </c>
      <c r="M256" s="37">
        <v>1141824</v>
      </c>
      <c r="N256" s="38"/>
      <c r="O256" s="38"/>
      <c r="P256" s="38"/>
      <c r="Q256" s="37">
        <f t="shared" si="41"/>
        <v>-10410.915454469743</v>
      </c>
      <c r="R256" s="38">
        <v>1.023317</v>
      </c>
      <c r="S256" s="35">
        <f t="shared" si="5"/>
        <v>2.3317000000000032E-2</v>
      </c>
      <c r="T256" s="37">
        <v>265615500.69999999</v>
      </c>
      <c r="U256" s="37">
        <f t="shared" si="6"/>
        <v>259563264.0716415</v>
      </c>
      <c r="V256" s="37">
        <f t="shared" si="7"/>
        <v>-31753.292136132717</v>
      </c>
      <c r="W256" s="38">
        <f t="shared" si="8"/>
        <v>2.3317000000000032E-2</v>
      </c>
      <c r="X256" s="38" t="str">
        <f t="shared" si="9"/>
        <v/>
      </c>
      <c r="Y256" s="39">
        <f t="shared" si="42"/>
        <v>2.3317000000000032E-2</v>
      </c>
      <c r="Z256" s="39" t="str">
        <f t="shared" si="43"/>
        <v/>
      </c>
      <c r="AA256" s="39" t="str">
        <f t="shared" si="44"/>
        <v/>
      </c>
      <c r="AB256" s="39" t="str">
        <f t="shared" si="45"/>
        <v/>
      </c>
      <c r="AC256" s="37">
        <v>38833</v>
      </c>
      <c r="AD256" s="35">
        <f t="shared" si="14"/>
        <v>-1.1354667888693659E-2</v>
      </c>
      <c r="AE256" s="40">
        <v>0.99873299999999998</v>
      </c>
      <c r="AF256" s="37">
        <v>29758402439</v>
      </c>
      <c r="AG256" s="35">
        <f t="shared" si="15"/>
        <v>-1.2670000000000181E-3</v>
      </c>
      <c r="AH256" s="38" t="str">
        <f t="shared" si="16"/>
        <v/>
      </c>
      <c r="AI256" s="38">
        <f t="shared" si="17"/>
        <v>-1.2670000000000181E-3</v>
      </c>
      <c r="AJ256" s="35">
        <f t="shared" si="18"/>
        <v>-1.2670000000000181E-3</v>
      </c>
      <c r="AK256" s="41" t="str">
        <f t="shared" si="19"/>
        <v/>
      </c>
      <c r="AL256" s="41" t="str">
        <f t="shared" si="20"/>
        <v/>
      </c>
      <c r="AM256" s="41" t="str">
        <f t="shared" si="21"/>
        <v/>
      </c>
    </row>
    <row r="257" spans="1:39" x14ac:dyDescent="0.2">
      <c r="A257" s="33">
        <v>44234</v>
      </c>
      <c r="B257" s="34">
        <v>2.68</v>
      </c>
      <c r="C257" s="35">
        <f t="shared" si="0"/>
        <v>-6.9444444444444309E-2</v>
      </c>
      <c r="D257" s="35">
        <f t="array" ref="D257">PRODUCT(1+C257:C263)-1</f>
        <v>0.87412587412587528</v>
      </c>
      <c r="E257" s="35">
        <f t="array" ref="E257">PRODUCT(1+C257:C286)-1</f>
        <v>2.1162790697674443</v>
      </c>
      <c r="F257" s="35">
        <f t="array" ref="F257">PRODUCT(1+C257:C346)-1</f>
        <v>7.9333333333333371</v>
      </c>
      <c r="G257" s="36">
        <f t="shared" si="38"/>
        <v>-0.11946098072826822</v>
      </c>
      <c r="H257" s="36">
        <f t="shared" si="39"/>
        <v>0.38536841588266896</v>
      </c>
      <c r="I257" s="36">
        <f t="shared" si="40"/>
        <v>0.37240707629147068</v>
      </c>
      <c r="J257" s="37">
        <v>483753472</v>
      </c>
      <c r="K257" s="37">
        <v>239078000</v>
      </c>
      <c r="L257" s="37">
        <v>-105025</v>
      </c>
      <c r="M257" s="37">
        <v>105025</v>
      </c>
      <c r="N257" s="38"/>
      <c r="O257" s="38"/>
      <c r="P257" s="38"/>
      <c r="Q257" s="37">
        <f t="shared" si="41"/>
        <v>289748.90225662</v>
      </c>
      <c r="R257" s="38">
        <v>1.0026619999999999</v>
      </c>
      <c r="S257" s="35">
        <f t="shared" si="5"/>
        <v>2.6619999999999422E-3</v>
      </c>
      <c r="T257" s="37">
        <v>260286059.30000001</v>
      </c>
      <c r="U257" s="37">
        <f t="shared" si="6"/>
        <v>259595017.36377764</v>
      </c>
      <c r="V257" s="37">
        <f t="shared" si="7"/>
        <v>776527.05804774165</v>
      </c>
      <c r="W257" s="38">
        <f t="shared" si="8"/>
        <v>2.6619999999999422E-3</v>
      </c>
      <c r="X257" s="38" t="str">
        <f t="shared" si="9"/>
        <v/>
      </c>
      <c r="Y257" s="39" t="str">
        <f t="shared" si="42"/>
        <v/>
      </c>
      <c r="Z257" s="39" t="str">
        <f t="shared" si="43"/>
        <v/>
      </c>
      <c r="AA257" s="39" t="str">
        <f t="shared" si="44"/>
        <v/>
      </c>
      <c r="AB257" s="39" t="str">
        <f t="shared" si="45"/>
        <v/>
      </c>
      <c r="AC257" s="37">
        <v>39279</v>
      </c>
      <c r="AD257" s="35">
        <f t="shared" si="14"/>
        <v>3.3440328351926007E-2</v>
      </c>
      <c r="AE257" s="40">
        <v>0.99937699999999996</v>
      </c>
      <c r="AF257" s="37">
        <v>28863249466</v>
      </c>
      <c r="AG257" s="35">
        <f t="shared" si="15"/>
        <v>-6.2300000000004019E-4</v>
      </c>
      <c r="AH257" s="38" t="str">
        <f t="shared" si="16"/>
        <v/>
      </c>
      <c r="AI257" s="38">
        <f t="shared" si="17"/>
        <v>-6.2300000000004019E-4</v>
      </c>
      <c r="AJ257" s="42" t="str">
        <f t="shared" si="18"/>
        <v/>
      </c>
      <c r="AK257" s="41" t="str">
        <f t="shared" si="19"/>
        <v/>
      </c>
      <c r="AL257" s="41" t="str">
        <f t="shared" si="20"/>
        <v/>
      </c>
      <c r="AM257" s="41" t="str">
        <f t="shared" si="21"/>
        <v/>
      </c>
    </row>
    <row r="258" spans="1:39" x14ac:dyDescent="0.2">
      <c r="A258" s="33">
        <v>44233</v>
      </c>
      <c r="B258" s="34">
        <v>2.88</v>
      </c>
      <c r="C258" s="35">
        <f t="shared" si="0"/>
        <v>8.679245283018866E-2</v>
      </c>
      <c r="D258" s="35">
        <f t="array" ref="D258">PRODUCT(1+C258:C264)-1</f>
        <v>0.95918367346938793</v>
      </c>
      <c r="E258" s="35">
        <f t="array" ref="E258">PRODUCT(1+C258:C287)-1</f>
        <v>3</v>
      </c>
      <c r="F258" s="35">
        <f t="array" ref="F258">PRODUCT(1+C258:C347)-1</f>
        <v>8.9310344827586157</v>
      </c>
      <c r="G258" s="36">
        <f t="shared" si="38"/>
        <v>2.8388620666032857E-2</v>
      </c>
      <c r="H258" s="36">
        <f t="shared" si="39"/>
        <v>0.44085062504348033</v>
      </c>
      <c r="I258" s="36">
        <f t="shared" si="40"/>
        <v>0.38050567788726752</v>
      </c>
      <c r="J258" s="38"/>
      <c r="K258" s="38"/>
      <c r="L258" s="38"/>
      <c r="M258" s="38"/>
      <c r="N258" s="38"/>
      <c r="O258" s="38"/>
      <c r="P258" s="38"/>
      <c r="Q258" s="37">
        <f t="shared" si="41"/>
        <v>-545924.66397137486</v>
      </c>
      <c r="R258" s="38">
        <v>1.017663</v>
      </c>
      <c r="S258" s="35">
        <f t="shared" si="5"/>
        <v>1.7662999999999984E-2</v>
      </c>
      <c r="T258" s="37">
        <v>263390001.30000001</v>
      </c>
      <c r="U258" s="37">
        <f t="shared" si="6"/>
        <v>258818490.3057299</v>
      </c>
      <c r="V258" s="37">
        <f t="shared" si="7"/>
        <v>-1572263.0322375596</v>
      </c>
      <c r="W258" s="38">
        <f t="shared" si="8"/>
        <v>1.7662999999999984E-2</v>
      </c>
      <c r="X258" s="38" t="str">
        <f t="shared" si="9"/>
        <v/>
      </c>
      <c r="Y258" s="39" t="str">
        <f t="shared" si="42"/>
        <v/>
      </c>
      <c r="Z258" s="39" t="str">
        <f t="shared" si="43"/>
        <v/>
      </c>
      <c r="AA258" s="39" t="str">
        <f t="shared" si="44"/>
        <v/>
      </c>
      <c r="AB258" s="39" t="str">
        <f t="shared" si="45"/>
        <v/>
      </c>
      <c r="AC258" s="37">
        <v>38008</v>
      </c>
      <c r="AD258" s="35">
        <f t="shared" si="14"/>
        <v>3.2349186517098172E-2</v>
      </c>
      <c r="AE258" s="40">
        <v>1.00204</v>
      </c>
      <c r="AF258" s="37">
        <v>28564384007</v>
      </c>
      <c r="AG258" s="35">
        <f t="shared" si="15"/>
        <v>2.0400000000000418E-3</v>
      </c>
      <c r="AH258" s="38">
        <f t="shared" si="16"/>
        <v>2.0400000000000418E-3</v>
      </c>
      <c r="AI258" s="38" t="str">
        <f t="shared" si="17"/>
        <v/>
      </c>
      <c r="AJ258" s="42" t="str">
        <f t="shared" si="18"/>
        <v/>
      </c>
      <c r="AK258" s="41" t="str">
        <f t="shared" si="19"/>
        <v/>
      </c>
      <c r="AL258" s="41" t="str">
        <f t="shared" si="20"/>
        <v/>
      </c>
      <c r="AM258" s="41" t="str">
        <f t="shared" si="21"/>
        <v/>
      </c>
    </row>
    <row r="259" spans="1:39" x14ac:dyDescent="0.2">
      <c r="A259" s="33">
        <v>44232</v>
      </c>
      <c r="B259" s="34">
        <v>2.65</v>
      </c>
      <c r="C259" s="35">
        <f t="shared" si="0"/>
        <v>0.25</v>
      </c>
      <c r="D259" s="35">
        <f t="array" ref="D259">PRODUCT(1+C259:C265)-1</f>
        <v>0.82758620689655182</v>
      </c>
      <c r="E259" s="35">
        <f t="array" ref="E259">PRODUCT(1+C259:C288)-1</f>
        <v>2.6805555555555549</v>
      </c>
      <c r="F259" s="35">
        <f t="array" ref="F259">PRODUCT(1+C259:C348)-1</f>
        <v>7.8333333333333286</v>
      </c>
      <c r="G259" s="36">
        <f t="shared" si="38"/>
        <v>-4.9020483271373398E-3</v>
      </c>
      <c r="H259" s="36">
        <f t="shared" si="39"/>
        <v>0.40032571292493546</v>
      </c>
      <c r="I259" s="36">
        <f t="shared" si="40"/>
        <v>0.38361790878264074</v>
      </c>
      <c r="J259" s="38"/>
      <c r="K259" s="38"/>
      <c r="L259" s="38"/>
      <c r="M259" s="38"/>
      <c r="N259" s="38"/>
      <c r="O259" s="38"/>
      <c r="P259" s="38"/>
      <c r="Q259" s="37">
        <f t="shared" si="41"/>
        <v>217269.43180129214</v>
      </c>
      <c r="R259" s="38">
        <v>0.99551599999999996</v>
      </c>
      <c r="S259" s="35">
        <f t="shared" si="5"/>
        <v>-4.4840000000000435E-3</v>
      </c>
      <c r="T259" s="37">
        <v>259223161.19999999</v>
      </c>
      <c r="U259" s="37">
        <f t="shared" si="6"/>
        <v>260390753.33796746</v>
      </c>
      <c r="V259" s="37">
        <f t="shared" si="7"/>
        <v>575763.99427342415</v>
      </c>
      <c r="W259" s="38" t="str">
        <f t="shared" si="8"/>
        <v/>
      </c>
      <c r="X259" s="38">
        <f t="shared" si="9"/>
        <v>-4.4840000000000435E-3</v>
      </c>
      <c r="Y259" s="39">
        <f t="shared" si="42"/>
        <v>-4.4840000000000435E-3</v>
      </c>
      <c r="Z259" s="39" t="str">
        <f t="shared" si="43"/>
        <v/>
      </c>
      <c r="AA259" s="39" t="str">
        <f t="shared" si="44"/>
        <v/>
      </c>
      <c r="AB259" s="39" t="str">
        <f t="shared" si="45"/>
        <v/>
      </c>
      <c r="AC259" s="37">
        <v>36817</v>
      </c>
      <c r="AD259" s="35">
        <f t="shared" si="14"/>
        <v>-1.8082410988131792E-2</v>
      </c>
      <c r="AE259" s="40">
        <v>1.001396</v>
      </c>
      <c r="AF259" s="37">
        <v>28318232689</v>
      </c>
      <c r="AG259" s="35">
        <f t="shared" si="15"/>
        <v>1.3959999999999528E-3</v>
      </c>
      <c r="AH259" s="38">
        <f t="shared" si="16"/>
        <v>1.3959999999999528E-3</v>
      </c>
      <c r="AI259" s="38" t="str">
        <f t="shared" si="17"/>
        <v/>
      </c>
      <c r="AJ259" s="35">
        <f t="shared" si="18"/>
        <v>1.3959999999999528E-3</v>
      </c>
      <c r="AK259" s="41" t="str">
        <f t="shared" si="19"/>
        <v/>
      </c>
      <c r="AL259" s="41" t="str">
        <f t="shared" si="20"/>
        <v/>
      </c>
      <c r="AM259" s="41" t="str">
        <f t="shared" si="21"/>
        <v/>
      </c>
    </row>
    <row r="260" spans="1:39" x14ac:dyDescent="0.2">
      <c r="A260" s="33">
        <v>44231</v>
      </c>
      <c r="B260" s="34">
        <v>2.12</v>
      </c>
      <c r="C260" s="35">
        <f t="shared" ref="C260:C514" si="46">B260/B261-1</f>
        <v>-8.6206896551723977E-2</v>
      </c>
      <c r="D260" s="35">
        <f t="array" ref="D260">PRODUCT(1+C260:C266)-1</f>
        <v>0.89285714285714257</v>
      </c>
      <c r="E260" s="35">
        <f t="array" ref="E260">PRODUCT(1+C260:C289)-1</f>
        <v>2.2615384615384597</v>
      </c>
      <c r="F260" s="35">
        <f t="array" ref="F260">PRODUCT(1+C260:C349)-1</f>
        <v>6.3103448275862011</v>
      </c>
      <c r="G260" s="36">
        <f t="shared" si="38"/>
        <v>0.46337827467774551</v>
      </c>
      <c r="H260" s="36">
        <f t="shared" si="39"/>
        <v>0.44577864860551203</v>
      </c>
      <c r="I260" s="36">
        <f t="shared" si="40"/>
        <v>0.41528733466346607</v>
      </c>
      <c r="J260" s="38"/>
      <c r="K260" s="38"/>
      <c r="L260" s="38"/>
      <c r="M260" s="38"/>
      <c r="N260" s="38"/>
      <c r="O260" s="38"/>
      <c r="P260" s="38"/>
      <c r="Q260" s="37">
        <f t="shared" si="41"/>
        <v>-801866.09187578817</v>
      </c>
      <c r="R260" s="38">
        <v>1.0125459999999999</v>
      </c>
      <c r="S260" s="35">
        <f t="shared" ref="S260:S385" si="47">(R260-1)/1</f>
        <v>1.2545999999999946E-2</v>
      </c>
      <c r="T260" s="37">
        <v>263074628.19999999</v>
      </c>
      <c r="U260" s="37">
        <f t="shared" ref="U260:U330" si="48">T260/R260</f>
        <v>259814989.34369403</v>
      </c>
      <c r="V260" s="37">
        <f t="shared" ref="V260:V329" si="49">U260-U261</f>
        <v>-1699956.1147766709</v>
      </c>
      <c r="W260" s="38">
        <f t="shared" ref="W260:W385" si="50">IF(R260&gt;1,R260-1,"")</f>
        <v>1.2545999999999946E-2</v>
      </c>
      <c r="X260" s="38" t="str">
        <f t="shared" ref="X260:X385" si="51">IF(R260&lt;1,R260-1,"")</f>
        <v/>
      </c>
      <c r="Y260" s="39" t="str">
        <f t="shared" si="42"/>
        <v/>
      </c>
      <c r="Z260" s="39" t="str">
        <f t="shared" si="43"/>
        <v/>
      </c>
      <c r="AA260" s="39" t="str">
        <f t="shared" si="44"/>
        <v/>
      </c>
      <c r="AB260" s="39" t="str">
        <f t="shared" si="45"/>
        <v/>
      </c>
      <c r="AC260" s="37">
        <v>37495</v>
      </c>
      <c r="AD260" s="35">
        <f t="shared" ref="AD260:AD514" si="52">AC260/AC261-1</f>
        <v>5.6613875894719001E-2</v>
      </c>
      <c r="AE260" s="40">
        <v>0.999919</v>
      </c>
      <c r="AF260" s="37">
        <v>27816326086</v>
      </c>
      <c r="AG260" s="35">
        <f t="shared" ref="AG260:AG514" si="53">(AE260-1)/1</f>
        <v>-8.099999999999774E-5</v>
      </c>
      <c r="AH260" s="38" t="str">
        <f t="shared" ref="AH260:AH514" si="54">IF(AE260&gt;1,AE260-1,"")</f>
        <v/>
      </c>
      <c r="AI260" s="38">
        <f t="shared" ref="AI260:AI514" si="55">IF(AE260&lt;1,AE260-1,"")</f>
        <v>-8.099999999999774E-5</v>
      </c>
      <c r="AJ260" s="42" t="str">
        <f t="shared" ref="AJ260:AJ514" si="56">IF(AD260&lt;0,AG260,"")</f>
        <v/>
      </c>
      <c r="AK260" s="41" t="str">
        <f t="shared" ref="AK260:AK514" si="57">IF(AD260&lt;-5%,AG260,"")</f>
        <v/>
      </c>
      <c r="AL260" s="41" t="str">
        <f t="shared" ref="AL260:AL514" si="58">IF(AD260&lt;-7.5%,AG260,"")</f>
        <v/>
      </c>
      <c r="AM260" s="41" t="str">
        <f t="shared" ref="AM260:AM514" si="59">IF(AD260&lt;-10%,AG260,"")</f>
        <v/>
      </c>
    </row>
    <row r="261" spans="1:39" x14ac:dyDescent="0.2">
      <c r="A261" s="33">
        <v>44230</v>
      </c>
      <c r="B261" s="34">
        <v>2.3199999999999998</v>
      </c>
      <c r="C261" s="35">
        <f t="shared" si="46"/>
        <v>0.2960893854748603</v>
      </c>
      <c r="D261" s="35">
        <f t="array" ref="D261">PRODUCT(1+C261:C267)-1</f>
        <v>0.85600000000000009</v>
      </c>
      <c r="E261" s="35">
        <f t="array" ref="E261">PRODUCT(1+C261:C290)-1</f>
        <v>2.5151515151515156</v>
      </c>
      <c r="F261" s="35">
        <f t="array" ref="F261">PRODUCT(1+C261:C350)-1</f>
        <v>7.28571428571429</v>
      </c>
      <c r="G261" s="36">
        <f t="shared" ref="G261:G324" si="60">CORREL(C261:C267,AD261:AD267)</f>
        <v>0.83171739776804121</v>
      </c>
      <c r="H261" s="36">
        <f t="shared" ref="H261:H324" si="61">CORREL(C261:C290,AD261:AD290)</f>
        <v>0.50082088725698326</v>
      </c>
      <c r="I261" s="36">
        <f t="shared" ref="I261:I295" si="62">CORREL(C261:C350,AD261:AD350)</f>
        <v>0.42797025114598636</v>
      </c>
      <c r="J261" s="38"/>
      <c r="K261" s="38"/>
      <c r="L261" s="38"/>
      <c r="M261" s="38"/>
      <c r="N261" s="38"/>
      <c r="O261" s="38"/>
      <c r="P261" s="38"/>
      <c r="Q261" s="37">
        <f t="shared" ref="Q261:Q329" si="63">V261/B261</f>
        <v>331943.31969162775</v>
      </c>
      <c r="R261" s="38">
        <v>1.0282990000000001</v>
      </c>
      <c r="S261" s="35">
        <f t="shared" si="47"/>
        <v>2.8299000000000074E-2</v>
      </c>
      <c r="T261" s="37">
        <v>268915556.89999998</v>
      </c>
      <c r="U261" s="37">
        <f t="shared" si="48"/>
        <v>261514945.4584707</v>
      </c>
      <c r="V261" s="37">
        <f t="shared" si="49"/>
        <v>770108.50168457627</v>
      </c>
      <c r="W261" s="38">
        <f t="shared" si="50"/>
        <v>2.8299000000000074E-2</v>
      </c>
      <c r="X261" s="38" t="str">
        <f t="shared" si="51"/>
        <v/>
      </c>
      <c r="Y261" s="39" t="str">
        <f t="shared" ref="Y261:Y324" si="64">IF(AD261&lt;0,S261,"")</f>
        <v/>
      </c>
      <c r="Z261" s="39" t="str">
        <f t="shared" ref="Z261:Z324" si="65">IF(AD261&lt;-5%,S261,"")</f>
        <v/>
      </c>
      <c r="AA261" s="39" t="str">
        <f t="shared" ref="AA261:AA324" si="66">IF(AD261&lt;-7.5%,S261,"")</f>
        <v/>
      </c>
      <c r="AB261" s="39" t="str">
        <f t="shared" ref="AB261:AB324" si="67">IF(AD261&lt;-10%,S261,"")</f>
        <v/>
      </c>
      <c r="AC261" s="37">
        <v>35486</v>
      </c>
      <c r="AD261" s="35">
        <f t="shared" si="52"/>
        <v>6.2264263904687756E-2</v>
      </c>
      <c r="AE261" s="40">
        <v>1.000929</v>
      </c>
      <c r="AF261" s="37">
        <v>27464486048</v>
      </c>
      <c r="AG261" s="35">
        <f t="shared" si="53"/>
        <v>9.2899999999995764E-4</v>
      </c>
      <c r="AH261" s="38">
        <f t="shared" si="54"/>
        <v>9.2899999999995764E-4</v>
      </c>
      <c r="AI261" s="38" t="str">
        <f t="shared" si="55"/>
        <v/>
      </c>
      <c r="AJ261" s="42" t="str">
        <f t="shared" si="56"/>
        <v/>
      </c>
      <c r="AK261" s="41" t="str">
        <f t="shared" si="57"/>
        <v/>
      </c>
      <c r="AL261" s="41" t="str">
        <f t="shared" si="58"/>
        <v/>
      </c>
      <c r="AM261" s="41" t="str">
        <f t="shared" si="59"/>
        <v/>
      </c>
    </row>
    <row r="262" spans="1:39" x14ac:dyDescent="0.2">
      <c r="A262" s="33">
        <v>44229</v>
      </c>
      <c r="B262" s="34">
        <v>1.79</v>
      </c>
      <c r="C262" s="35">
        <f t="shared" si="46"/>
        <v>0.21768707482993199</v>
      </c>
      <c r="D262" s="35">
        <f t="array" ref="D262">PRODUCT(1+C262:C268)-1</f>
        <v>1.0574712643678157</v>
      </c>
      <c r="E262" s="35">
        <f t="array" ref="E262">PRODUCT(1+C262:C291)-1</f>
        <v>1.8412698412698409</v>
      </c>
      <c r="F262" s="35">
        <f t="array" ref="F262">PRODUCT(1+C262:C351)-1</f>
        <v>5.1724137931034475</v>
      </c>
      <c r="G262" s="36">
        <f t="shared" si="60"/>
        <v>0.57030289221770059</v>
      </c>
      <c r="H262" s="36">
        <f t="shared" si="61"/>
        <v>0.46886244068226601</v>
      </c>
      <c r="I262" s="36">
        <f t="shared" si="62"/>
        <v>0.41217001333040576</v>
      </c>
      <c r="J262" s="38"/>
      <c r="K262" s="38"/>
      <c r="L262" s="38"/>
      <c r="M262" s="38"/>
      <c r="N262" s="38"/>
      <c r="O262" s="38"/>
      <c r="P262" s="38"/>
      <c r="Q262" s="37">
        <f t="shared" si="63"/>
        <v>-107031.52543029972</v>
      </c>
      <c r="R262" s="38">
        <v>1.027795</v>
      </c>
      <c r="S262" s="35">
        <f t="shared" si="47"/>
        <v>2.7795000000000014E-2</v>
      </c>
      <c r="T262" s="37">
        <v>267992239.69999999</v>
      </c>
      <c r="U262" s="37">
        <f t="shared" si="48"/>
        <v>260744836.95678613</v>
      </c>
      <c r="V262" s="37">
        <f t="shared" si="49"/>
        <v>-191586.43052023649</v>
      </c>
      <c r="W262" s="38">
        <f t="shared" si="50"/>
        <v>2.7795000000000014E-2</v>
      </c>
      <c r="X262" s="38" t="str">
        <f t="shared" si="51"/>
        <v/>
      </c>
      <c r="Y262" s="39" t="str">
        <f t="shared" si="64"/>
        <v/>
      </c>
      <c r="Z262" s="39" t="str">
        <f t="shared" si="65"/>
        <v/>
      </c>
      <c r="AA262" s="39" t="str">
        <f t="shared" si="66"/>
        <v/>
      </c>
      <c r="AB262" s="39" t="str">
        <f t="shared" si="67"/>
        <v/>
      </c>
      <c r="AC262" s="37">
        <v>33406</v>
      </c>
      <c r="AD262" s="35">
        <f t="shared" si="52"/>
        <v>1.0313019809466306E-2</v>
      </c>
      <c r="AE262" s="40">
        <v>0.99745600000000001</v>
      </c>
      <c r="AF262" s="37">
        <v>27040294469</v>
      </c>
      <c r="AG262" s="35">
        <f t="shared" si="53"/>
        <v>-2.5439999999999907E-3</v>
      </c>
      <c r="AH262" s="38" t="str">
        <f t="shared" si="54"/>
        <v/>
      </c>
      <c r="AI262" s="38">
        <f t="shared" si="55"/>
        <v>-2.5439999999999907E-3</v>
      </c>
      <c r="AJ262" s="42" t="str">
        <f t="shared" si="56"/>
        <v/>
      </c>
      <c r="AK262" s="41" t="str">
        <f t="shared" si="57"/>
        <v/>
      </c>
      <c r="AL262" s="41" t="str">
        <f t="shared" si="58"/>
        <v/>
      </c>
      <c r="AM262" s="41" t="str">
        <f t="shared" si="59"/>
        <v/>
      </c>
    </row>
    <row r="263" spans="1:39" x14ac:dyDescent="0.2">
      <c r="A263" s="33">
        <v>44228</v>
      </c>
      <c r="B263" s="34">
        <v>1.47</v>
      </c>
      <c r="C263" s="35">
        <f t="shared" si="46"/>
        <v>2.7972027972027913E-2</v>
      </c>
      <c r="D263" s="35">
        <f t="array" ref="D263">PRODUCT(1+C263:C269)-1</f>
        <v>0.61538461538461475</v>
      </c>
      <c r="E263" s="35">
        <f t="array" ref="E263">PRODUCT(1+C263:C292)-1</f>
        <v>1.2615384615384602</v>
      </c>
      <c r="F263" s="35">
        <f t="array" ref="F263">PRODUCT(1+C263:C352)-1</f>
        <v>4.0689655172413737</v>
      </c>
      <c r="G263" s="36">
        <f t="shared" si="60"/>
        <v>0.55425938641326056</v>
      </c>
      <c r="H263" s="36">
        <f t="shared" si="61"/>
        <v>0.42525754541208061</v>
      </c>
      <c r="I263" s="36">
        <f t="shared" si="62"/>
        <v>0.42269289535802351</v>
      </c>
      <c r="J263" s="38"/>
      <c r="K263" s="38"/>
      <c r="L263" s="38"/>
      <c r="M263" s="38"/>
      <c r="N263" s="38"/>
      <c r="O263" s="38"/>
      <c r="P263" s="38"/>
      <c r="Q263" s="37">
        <f t="shared" si="63"/>
        <v>-347509.11137394758</v>
      </c>
      <c r="R263" s="38">
        <v>1.0391619999999999</v>
      </c>
      <c r="S263" s="35">
        <f t="shared" si="47"/>
        <v>3.9161999999999919E-2</v>
      </c>
      <c r="T263" s="37">
        <v>271155215.60000002</v>
      </c>
      <c r="U263" s="37">
        <f t="shared" si="48"/>
        <v>260936423.38730636</v>
      </c>
      <c r="V263" s="37">
        <f t="shared" si="49"/>
        <v>-510838.39371970296</v>
      </c>
      <c r="W263" s="38">
        <f t="shared" si="50"/>
        <v>3.9161999999999919E-2</v>
      </c>
      <c r="X263" s="38" t="str">
        <f t="shared" si="51"/>
        <v/>
      </c>
      <c r="Y263" s="39">
        <f t="shared" si="64"/>
        <v>3.9161999999999919E-2</v>
      </c>
      <c r="Z263" s="39" t="str">
        <f t="shared" si="65"/>
        <v/>
      </c>
      <c r="AA263" s="39" t="str">
        <f t="shared" si="66"/>
        <v/>
      </c>
      <c r="AB263" s="39" t="str">
        <f t="shared" si="67"/>
        <v/>
      </c>
      <c r="AC263" s="37">
        <v>33065</v>
      </c>
      <c r="AD263" s="35">
        <f t="shared" si="52"/>
        <v>-3.3187134502923987E-2</v>
      </c>
      <c r="AE263" s="40">
        <v>1.0008889999999999</v>
      </c>
      <c r="AF263" s="37">
        <v>26737565394</v>
      </c>
      <c r="AG263" s="35">
        <f t="shared" si="53"/>
        <v>8.8899999999991763E-4</v>
      </c>
      <c r="AH263" s="38">
        <f t="shared" si="54"/>
        <v>8.8899999999991763E-4</v>
      </c>
      <c r="AI263" s="38" t="str">
        <f t="shared" si="55"/>
        <v/>
      </c>
      <c r="AJ263" s="35">
        <f t="shared" si="56"/>
        <v>8.8899999999991763E-4</v>
      </c>
      <c r="AK263" s="41" t="str">
        <f t="shared" si="57"/>
        <v/>
      </c>
      <c r="AL263" s="41" t="str">
        <f t="shared" si="58"/>
        <v/>
      </c>
      <c r="AM263" s="41" t="str">
        <f t="shared" si="59"/>
        <v/>
      </c>
    </row>
    <row r="264" spans="1:39" x14ac:dyDescent="0.2">
      <c r="A264" s="33">
        <v>44227</v>
      </c>
      <c r="B264" s="34">
        <v>1.43</v>
      </c>
      <c r="C264" s="35">
        <f t="shared" si="46"/>
        <v>-2.7210884353741527E-2</v>
      </c>
      <c r="D264" s="35">
        <f t="array" ref="D264">PRODUCT(1+C264:C270)-1</f>
        <v>0.5888888888888888</v>
      </c>
      <c r="E264" s="35">
        <f t="array" ref="E264">PRODUCT(1+C264:C293)-1</f>
        <v>1.2000000000000002</v>
      </c>
      <c r="F264" s="35">
        <f t="array" ref="F264">PRODUCT(1+C264:C353)-1</f>
        <v>3.7666666666666693</v>
      </c>
      <c r="G264" s="36">
        <f t="shared" si="60"/>
        <v>0.54675795567556129</v>
      </c>
      <c r="H264" s="36">
        <f t="shared" si="61"/>
        <v>0.42628902937935487</v>
      </c>
      <c r="I264" s="36">
        <f t="shared" si="62"/>
        <v>0.42834043920221015</v>
      </c>
      <c r="J264" s="38"/>
      <c r="K264" s="38"/>
      <c r="L264" s="38"/>
      <c r="M264" s="38"/>
      <c r="N264" s="38"/>
      <c r="O264" s="38"/>
      <c r="P264" s="38"/>
      <c r="Q264" s="37">
        <f t="shared" si="63"/>
        <v>198505.44411569208</v>
      </c>
      <c r="R264" s="38">
        <v>1.028497</v>
      </c>
      <c r="S264" s="35">
        <f t="shared" si="47"/>
        <v>2.8496999999999995E-2</v>
      </c>
      <c r="T264" s="37">
        <v>268897724.39999998</v>
      </c>
      <c r="U264" s="37">
        <f t="shared" si="48"/>
        <v>261447261.78102607</v>
      </c>
      <c r="V264" s="37">
        <f t="shared" si="49"/>
        <v>283862.78508543968</v>
      </c>
      <c r="W264" s="38">
        <f t="shared" si="50"/>
        <v>2.8496999999999995E-2</v>
      </c>
      <c r="X264" s="38" t="str">
        <f t="shared" si="51"/>
        <v/>
      </c>
      <c r="Y264" s="39" t="str">
        <f t="shared" si="64"/>
        <v/>
      </c>
      <c r="Z264" s="39" t="str">
        <f t="shared" si="65"/>
        <v/>
      </c>
      <c r="AA264" s="39" t="str">
        <f t="shared" si="66"/>
        <v/>
      </c>
      <c r="AB264" s="39" t="str">
        <f t="shared" si="67"/>
        <v/>
      </c>
      <c r="AC264" s="37">
        <v>34200</v>
      </c>
      <c r="AD264" s="35">
        <f t="shared" si="52"/>
        <v>1.4348042517056125E-3</v>
      </c>
      <c r="AE264" s="40">
        <v>0.99650499999999997</v>
      </c>
      <c r="AF264" s="37">
        <v>26539965349</v>
      </c>
      <c r="AG264" s="35">
        <f t="shared" si="53"/>
        <v>-3.4950000000000259E-3</v>
      </c>
      <c r="AH264" s="38" t="str">
        <f t="shared" si="54"/>
        <v/>
      </c>
      <c r="AI264" s="38">
        <f t="shared" si="55"/>
        <v>-3.4950000000000259E-3</v>
      </c>
      <c r="AJ264" s="42" t="str">
        <f t="shared" si="56"/>
        <v/>
      </c>
      <c r="AK264" s="41" t="str">
        <f t="shared" si="57"/>
        <v/>
      </c>
      <c r="AL264" s="41" t="str">
        <f t="shared" si="58"/>
        <v/>
      </c>
      <c r="AM264" s="41" t="str">
        <f t="shared" si="59"/>
        <v/>
      </c>
    </row>
    <row r="265" spans="1:39" x14ac:dyDescent="0.2">
      <c r="A265" s="33">
        <v>44226</v>
      </c>
      <c r="B265" s="34">
        <v>1.47</v>
      </c>
      <c r="C265" s="35">
        <f t="shared" si="46"/>
        <v>1.379310344827589E-2</v>
      </c>
      <c r="D265" s="35">
        <f t="array" ref="D265">PRODUCT(1+C265:C271)-1</f>
        <v>0.81481481481481466</v>
      </c>
      <c r="E265" s="35">
        <f t="array" ref="E265">PRODUCT(1+C265:C294)-1</f>
        <v>1.1940298507462677</v>
      </c>
      <c r="F265" s="35">
        <f t="array" ref="F265">PRODUCT(1+C265:C354)-1</f>
        <v>3.899999999999995</v>
      </c>
      <c r="G265" s="36">
        <f t="shared" si="60"/>
        <v>0.51236931356608384</v>
      </c>
      <c r="H265" s="36">
        <f t="shared" si="61"/>
        <v>0.42465696609185954</v>
      </c>
      <c r="I265" s="36">
        <f t="shared" si="62"/>
        <v>0.42835248906381856</v>
      </c>
      <c r="J265" s="38"/>
      <c r="K265" s="38"/>
      <c r="L265" s="38"/>
      <c r="M265" s="38"/>
      <c r="N265" s="38"/>
      <c r="O265" s="38"/>
      <c r="P265" s="38"/>
      <c r="Q265" s="37">
        <f t="shared" si="63"/>
        <v>1804727.2684826737</v>
      </c>
      <c r="R265" s="38">
        <v>1.01986</v>
      </c>
      <c r="S265" s="35">
        <f t="shared" si="47"/>
        <v>1.9859999999999989E-2</v>
      </c>
      <c r="T265" s="37">
        <v>266350104.09999999</v>
      </c>
      <c r="U265" s="37">
        <f t="shared" si="48"/>
        <v>261163398.99594063</v>
      </c>
      <c r="V265" s="37">
        <f t="shared" si="49"/>
        <v>2652949.0846695304</v>
      </c>
      <c r="W265" s="38">
        <f t="shared" si="50"/>
        <v>1.9859999999999989E-2</v>
      </c>
      <c r="X265" s="38" t="str">
        <f t="shared" si="51"/>
        <v/>
      </c>
      <c r="Y265" s="39" t="str">
        <f t="shared" si="64"/>
        <v/>
      </c>
      <c r="Z265" s="39" t="str">
        <f t="shared" si="65"/>
        <v/>
      </c>
      <c r="AA265" s="39" t="str">
        <f t="shared" si="66"/>
        <v/>
      </c>
      <c r="AB265" s="39" t="str">
        <f t="shared" si="67"/>
        <v/>
      </c>
      <c r="AC265" s="37">
        <v>34151</v>
      </c>
      <c r="AD265" s="35">
        <f t="shared" si="52"/>
        <v>3.0880222168558236E-2</v>
      </c>
      <c r="AE265" s="40">
        <v>0.99504000000000004</v>
      </c>
      <c r="AF265" s="37">
        <v>26460152363</v>
      </c>
      <c r="AG265" s="35">
        <f t="shared" si="53"/>
        <v>-4.9599999999999644E-3</v>
      </c>
      <c r="AH265" s="38" t="str">
        <f t="shared" si="54"/>
        <v/>
      </c>
      <c r="AI265" s="38">
        <f t="shared" si="55"/>
        <v>-4.9599999999999644E-3</v>
      </c>
      <c r="AJ265" s="42" t="str">
        <f t="shared" si="56"/>
        <v/>
      </c>
      <c r="AK265" s="41" t="str">
        <f t="shared" si="57"/>
        <v/>
      </c>
      <c r="AL265" s="41" t="str">
        <f t="shared" si="58"/>
        <v/>
      </c>
      <c r="AM265" s="41" t="str">
        <f t="shared" si="59"/>
        <v/>
      </c>
    </row>
    <row r="266" spans="1:39" x14ac:dyDescent="0.2">
      <c r="A266" s="33">
        <v>44225</v>
      </c>
      <c r="B266" s="34">
        <v>1.45</v>
      </c>
      <c r="C266" s="35">
        <f t="shared" si="46"/>
        <v>0.29464285714285698</v>
      </c>
      <c r="D266" s="35">
        <f t="array" ref="D266">PRODUCT(1+C266:C272)-1</f>
        <v>0.81249999999999956</v>
      </c>
      <c r="E266" s="35">
        <f t="array" ref="E266">PRODUCT(1+C266:C295)-1</f>
        <v>1.2307692307692308</v>
      </c>
      <c r="F266" s="35">
        <f t="array" ref="F266">PRODUCT(1+C266:C355)-1</f>
        <v>3.8333333333333339</v>
      </c>
      <c r="G266" s="36">
        <f t="shared" si="60"/>
        <v>0.41376092219358424</v>
      </c>
      <c r="H266" s="36">
        <f t="shared" si="61"/>
        <v>0.42358225323219673</v>
      </c>
      <c r="I266" s="36">
        <f t="shared" si="62"/>
        <v>0.42866071442354947</v>
      </c>
      <c r="J266" s="38"/>
      <c r="K266" s="38"/>
      <c r="L266" s="38"/>
      <c r="M266" s="38"/>
      <c r="N266" s="38"/>
      <c r="O266" s="38"/>
      <c r="P266" s="38"/>
      <c r="Q266" s="37">
        <f t="shared" si="63"/>
        <v>804415.68595156586</v>
      </c>
      <c r="R266" s="38">
        <v>1.0148889999999999</v>
      </c>
      <c r="S266" s="35">
        <f t="shared" si="47"/>
        <v>1.488899999999993E-2</v>
      </c>
      <c r="T266" s="37">
        <v>262359412</v>
      </c>
      <c r="U266" s="37">
        <f t="shared" si="48"/>
        <v>258510449.9112711</v>
      </c>
      <c r="V266" s="37">
        <f t="shared" si="49"/>
        <v>1166402.7446297705</v>
      </c>
      <c r="W266" s="38">
        <f t="shared" si="50"/>
        <v>1.488899999999993E-2</v>
      </c>
      <c r="X266" s="38" t="str">
        <f t="shared" si="51"/>
        <v/>
      </c>
      <c r="Y266" s="39" t="str">
        <f t="shared" si="64"/>
        <v/>
      </c>
      <c r="Z266" s="39" t="str">
        <f t="shared" si="65"/>
        <v/>
      </c>
      <c r="AA266" s="39" t="str">
        <f t="shared" si="66"/>
        <v/>
      </c>
      <c r="AB266" s="39" t="str">
        <f t="shared" si="67"/>
        <v/>
      </c>
      <c r="AC266" s="37">
        <v>33128</v>
      </c>
      <c r="AD266" s="35">
        <f t="shared" si="52"/>
        <v>8.8090389542140102E-2</v>
      </c>
      <c r="AE266" s="40">
        <v>0.998861</v>
      </c>
      <c r="AF266" s="37">
        <v>26260606338</v>
      </c>
      <c r="AG266" s="35">
        <f t="shared" si="53"/>
        <v>-1.1390000000000011E-3</v>
      </c>
      <c r="AH266" s="38" t="str">
        <f t="shared" si="54"/>
        <v/>
      </c>
      <c r="AI266" s="38">
        <f t="shared" si="55"/>
        <v>-1.1390000000000011E-3</v>
      </c>
      <c r="AJ266" s="42" t="str">
        <f t="shared" si="56"/>
        <v/>
      </c>
      <c r="AK266" s="41" t="str">
        <f t="shared" si="57"/>
        <v/>
      </c>
      <c r="AL266" s="41" t="str">
        <f t="shared" si="58"/>
        <v/>
      </c>
      <c r="AM266" s="41" t="str">
        <f t="shared" si="59"/>
        <v/>
      </c>
    </row>
    <row r="267" spans="1:39" x14ac:dyDescent="0.2">
      <c r="A267" s="33">
        <v>44224</v>
      </c>
      <c r="B267" s="34">
        <v>1.1200000000000001</v>
      </c>
      <c r="C267" s="35">
        <f t="shared" si="46"/>
        <v>-0.10399999999999987</v>
      </c>
      <c r="D267" s="35">
        <f t="array" ref="D267">PRODUCT(1+C267:C273)-1</f>
        <v>0.23076923076923084</v>
      </c>
      <c r="E267" s="35">
        <f t="array" ref="E267">PRODUCT(1+C267:C296)-1</f>
        <v>0.80645161290322687</v>
      </c>
      <c r="F267" s="35">
        <f t="array" ref="F267">PRODUCT(1+C267:C356)-1</f>
        <v>2.7333333333333347</v>
      </c>
      <c r="G267" s="36">
        <f t="shared" si="60"/>
        <v>0.40759569095542331</v>
      </c>
      <c r="H267" s="36">
        <f t="shared" si="61"/>
        <v>0.35700848442011829</v>
      </c>
      <c r="I267" s="36">
        <f t="shared" si="62"/>
        <v>0.39364997245611527</v>
      </c>
      <c r="J267" s="38"/>
      <c r="K267" s="38"/>
      <c r="L267" s="38"/>
      <c r="M267" s="38"/>
      <c r="N267" s="38"/>
      <c r="O267" s="38"/>
      <c r="P267" s="38"/>
      <c r="Q267" s="37">
        <f t="shared" si="63"/>
        <v>6703388.8156684907</v>
      </c>
      <c r="R267" s="38">
        <v>0.99994400000000006</v>
      </c>
      <c r="S267" s="35">
        <f t="shared" si="47"/>
        <v>-5.5999999999944983E-5</v>
      </c>
      <c r="T267" s="37">
        <v>257329635.90000001</v>
      </c>
      <c r="U267" s="37">
        <f t="shared" si="48"/>
        <v>257344047.16664132</v>
      </c>
      <c r="V267" s="37">
        <f t="shared" si="49"/>
        <v>7507795.4735487103</v>
      </c>
      <c r="W267" s="38" t="str">
        <f t="shared" si="50"/>
        <v/>
      </c>
      <c r="X267" s="38">
        <f t="shared" si="51"/>
        <v>-5.5999999999944983E-5</v>
      </c>
      <c r="Y267" s="39">
        <f t="shared" si="64"/>
        <v>-5.5999999999944983E-5</v>
      </c>
      <c r="Z267" s="39">
        <f t="shared" si="65"/>
        <v>-5.5999999999944983E-5</v>
      </c>
      <c r="AA267" s="39" t="str">
        <f t="shared" si="66"/>
        <v/>
      </c>
      <c r="AB267" s="39" t="str">
        <f t="shared" si="67"/>
        <v/>
      </c>
      <c r="AC267" s="37">
        <v>30446</v>
      </c>
      <c r="AD267" s="35">
        <f t="shared" si="52"/>
        <v>-6.5557669879074298E-2</v>
      </c>
      <c r="AE267" s="40">
        <v>1.002075</v>
      </c>
      <c r="AF267" s="37">
        <v>25228959196</v>
      </c>
      <c r="AG267" s="35">
        <f t="shared" si="53"/>
        <v>2.075000000000049E-3</v>
      </c>
      <c r="AH267" s="38">
        <f t="shared" si="54"/>
        <v>2.075000000000049E-3</v>
      </c>
      <c r="AI267" s="38" t="str">
        <f t="shared" si="55"/>
        <v/>
      </c>
      <c r="AJ267" s="35">
        <f t="shared" si="56"/>
        <v>2.075000000000049E-3</v>
      </c>
      <c r="AK267" s="43">
        <f t="shared" si="57"/>
        <v>2.075000000000049E-3</v>
      </c>
      <c r="AL267" s="41" t="str">
        <f t="shared" si="58"/>
        <v/>
      </c>
      <c r="AM267" s="41" t="str">
        <f t="shared" si="59"/>
        <v/>
      </c>
    </row>
    <row r="268" spans="1:39" x14ac:dyDescent="0.2">
      <c r="A268" s="33">
        <v>44223</v>
      </c>
      <c r="B268" s="34">
        <v>1.25</v>
      </c>
      <c r="C268" s="35">
        <f t="shared" si="46"/>
        <v>0.43678160919540221</v>
      </c>
      <c r="D268" s="35">
        <f t="array" ref="D268">PRODUCT(1+C268:C274)-1</f>
        <v>0.37362637362637341</v>
      </c>
      <c r="E268" s="35">
        <f t="array" ref="E268">PRODUCT(1+C268:C297)-1</f>
        <v>1.2727272727272734</v>
      </c>
      <c r="F268" s="35">
        <f t="array" ref="F268">PRODUCT(1+C268:C357)-1</f>
        <v>3.0322580645161299</v>
      </c>
      <c r="G268" s="36">
        <f t="shared" si="60"/>
        <v>0.33407478115468398</v>
      </c>
      <c r="H268" s="36">
        <f t="shared" si="61"/>
        <v>0.32471926952962205</v>
      </c>
      <c r="I268" s="36">
        <f t="shared" si="62"/>
        <v>0.37297844210951114</v>
      </c>
      <c r="J268" s="38"/>
      <c r="K268" s="38"/>
      <c r="L268" s="38"/>
      <c r="M268" s="38"/>
      <c r="N268" s="38"/>
      <c r="O268" s="38"/>
      <c r="P268" s="38"/>
      <c r="Q268" s="37">
        <f t="shared" si="63"/>
        <v>1707694.2052136897</v>
      </c>
      <c r="R268" s="38">
        <v>1.0122009999999999</v>
      </c>
      <c r="S268" s="35">
        <f t="shared" si="47"/>
        <v>1.2200999999999906E-2</v>
      </c>
      <c r="T268" s="37">
        <v>252884503.80000001</v>
      </c>
      <c r="U268" s="37">
        <f t="shared" si="48"/>
        <v>249836251.69309261</v>
      </c>
      <c r="V268" s="37">
        <f t="shared" si="49"/>
        <v>2134617.7565171123</v>
      </c>
      <c r="W268" s="38">
        <f t="shared" si="50"/>
        <v>1.2200999999999906E-2</v>
      </c>
      <c r="X268" s="38" t="str">
        <f t="shared" si="51"/>
        <v/>
      </c>
      <c r="Y268" s="39" t="str">
        <f t="shared" si="64"/>
        <v/>
      </c>
      <c r="Z268" s="39" t="str">
        <f t="shared" si="65"/>
        <v/>
      </c>
      <c r="AA268" s="39" t="str">
        <f t="shared" si="66"/>
        <v/>
      </c>
      <c r="AB268" s="39" t="str">
        <f t="shared" si="67"/>
        <v/>
      </c>
      <c r="AC268" s="37">
        <v>32582</v>
      </c>
      <c r="AD268" s="35">
        <f t="shared" si="52"/>
        <v>6.3938223938224681E-3</v>
      </c>
      <c r="AE268" s="40">
        <v>1.003201</v>
      </c>
      <c r="AF268" s="37">
        <v>25378936182</v>
      </c>
      <c r="AG268" s="35">
        <f t="shared" si="53"/>
        <v>3.2010000000000094E-3</v>
      </c>
      <c r="AH268" s="38">
        <f t="shared" si="54"/>
        <v>3.2010000000000094E-3</v>
      </c>
      <c r="AI268" s="38" t="str">
        <f t="shared" si="55"/>
        <v/>
      </c>
      <c r="AJ268" s="42" t="str">
        <f t="shared" si="56"/>
        <v/>
      </c>
      <c r="AK268" s="41" t="str">
        <f t="shared" si="57"/>
        <v/>
      </c>
      <c r="AL268" s="41" t="str">
        <f t="shared" si="58"/>
        <v/>
      </c>
      <c r="AM268" s="41" t="str">
        <f t="shared" si="59"/>
        <v/>
      </c>
    </row>
    <row r="269" spans="1:39" x14ac:dyDescent="0.2">
      <c r="A269" s="33">
        <v>44222</v>
      </c>
      <c r="B269" s="34">
        <v>0.87</v>
      </c>
      <c r="C269" s="35">
        <f t="shared" si="46"/>
        <v>-4.3956043956044022E-2</v>
      </c>
      <c r="D269" s="35">
        <f t="array" ref="D269">PRODUCT(1+C269:C275)-1</f>
        <v>8.7499999999999911E-2</v>
      </c>
      <c r="E269" s="35">
        <f t="array" ref="E269">PRODUCT(1+C269:C298)-1</f>
        <v>0.61111111111111094</v>
      </c>
      <c r="F269" s="35">
        <f t="array" ref="F269">PRODUCT(1+C269:C358)-1</f>
        <v>1.8064516129032242</v>
      </c>
      <c r="G269" s="36">
        <f t="shared" si="60"/>
        <v>0.43146273832001963</v>
      </c>
      <c r="H269" s="36">
        <f t="shared" si="61"/>
        <v>0.48246111323952895</v>
      </c>
      <c r="I269" s="36">
        <f t="shared" si="62"/>
        <v>0.46420109527164555</v>
      </c>
      <c r="J269" s="38"/>
      <c r="K269" s="38"/>
      <c r="L269" s="38"/>
      <c r="M269" s="38"/>
      <c r="N269" s="38"/>
      <c r="O269" s="38"/>
      <c r="P269" s="38"/>
      <c r="Q269" s="37">
        <f t="shared" si="63"/>
        <v>27796320.473136779</v>
      </c>
      <c r="R269" s="38">
        <v>0.99948800000000004</v>
      </c>
      <c r="S269" s="35">
        <f t="shared" si="47"/>
        <v>-5.1199999999995693E-4</v>
      </c>
      <c r="T269" s="37">
        <v>247574810.69999999</v>
      </c>
      <c r="U269" s="37">
        <f t="shared" si="48"/>
        <v>247701633.9365755</v>
      </c>
      <c r="V269" s="37">
        <f t="shared" si="49"/>
        <v>24182798.811628997</v>
      </c>
      <c r="W269" s="38" t="str">
        <f t="shared" si="50"/>
        <v/>
      </c>
      <c r="X269" s="38">
        <f t="shared" si="51"/>
        <v>-5.1199999999995693E-4</v>
      </c>
      <c r="Y269" s="39" t="str">
        <f t="shared" si="64"/>
        <v/>
      </c>
      <c r="Z269" s="39" t="str">
        <f t="shared" si="65"/>
        <v/>
      </c>
      <c r="AA269" s="39" t="str">
        <f t="shared" si="66"/>
        <v/>
      </c>
      <c r="AB269" s="39" t="str">
        <f t="shared" si="67"/>
        <v/>
      </c>
      <c r="AC269" s="37">
        <v>32375</v>
      </c>
      <c r="AD269" s="35">
        <f t="shared" si="52"/>
        <v>3.1294540496995538E-3</v>
      </c>
      <c r="AE269" s="40">
        <v>1.0008459999999999</v>
      </c>
      <c r="AF269" s="37">
        <v>25255177034</v>
      </c>
      <c r="AG269" s="35">
        <f t="shared" si="53"/>
        <v>8.4599999999990239E-4</v>
      </c>
      <c r="AH269" s="38">
        <f t="shared" si="54"/>
        <v>8.4599999999990239E-4</v>
      </c>
      <c r="AI269" s="38" t="str">
        <f t="shared" si="55"/>
        <v/>
      </c>
      <c r="AJ269" s="42" t="str">
        <f t="shared" si="56"/>
        <v/>
      </c>
      <c r="AK269" s="41" t="str">
        <f t="shared" si="57"/>
        <v/>
      </c>
      <c r="AL269" s="41" t="str">
        <f t="shared" si="58"/>
        <v/>
      </c>
      <c r="AM269" s="41" t="str">
        <f t="shared" si="59"/>
        <v/>
      </c>
    </row>
    <row r="270" spans="1:39" x14ac:dyDescent="0.2">
      <c r="A270" s="33">
        <v>44221</v>
      </c>
      <c r="B270" s="34">
        <v>0.91</v>
      </c>
      <c r="C270" s="35">
        <f t="shared" si="46"/>
        <v>1.1111111111111072E-2</v>
      </c>
      <c r="D270" s="35">
        <f t="array" ref="D270">PRODUCT(1+C270:C276)-1</f>
        <v>0.12345679012345645</v>
      </c>
      <c r="E270" s="35">
        <f t="array" ref="E270">PRODUCT(1+C270:C299)-1</f>
        <v>0.68518518518518556</v>
      </c>
      <c r="F270" s="35">
        <f t="array" ref="F270">PRODUCT(1+C270:C359)-1</f>
        <v>2.0333333333333345</v>
      </c>
      <c r="G270" s="36">
        <f t="shared" si="60"/>
        <v>0.43466409177463827</v>
      </c>
      <c r="H270" s="36">
        <f t="shared" si="61"/>
        <v>0.46272390566263644</v>
      </c>
      <c r="I270" s="36">
        <f t="shared" si="62"/>
        <v>0.4654256343933279</v>
      </c>
      <c r="J270" s="38"/>
      <c r="K270" s="38"/>
      <c r="L270" s="38"/>
      <c r="M270" s="38"/>
      <c r="N270" s="38"/>
      <c r="O270" s="38"/>
      <c r="P270" s="38"/>
      <c r="Q270" s="37">
        <f t="shared" si="63"/>
        <v>1954512.7989637328</v>
      </c>
      <c r="R270" s="38">
        <v>1.000588</v>
      </c>
      <c r="S270" s="35">
        <f t="shared" si="47"/>
        <v>5.8800000000003294E-4</v>
      </c>
      <c r="T270" s="37">
        <v>223650264.19999999</v>
      </c>
      <c r="U270" s="37">
        <f t="shared" si="48"/>
        <v>223518835.1249465</v>
      </c>
      <c r="V270" s="37">
        <f t="shared" si="49"/>
        <v>1778606.6470569968</v>
      </c>
      <c r="W270" s="38">
        <f t="shared" si="50"/>
        <v>5.8800000000003294E-4</v>
      </c>
      <c r="X270" s="38" t="str">
        <f t="shared" si="51"/>
        <v/>
      </c>
      <c r="Y270" s="39" t="str">
        <f t="shared" si="64"/>
        <v/>
      </c>
      <c r="Z270" s="39" t="str">
        <f t="shared" si="65"/>
        <v/>
      </c>
      <c r="AA270" s="39" t="str">
        <f t="shared" si="66"/>
        <v/>
      </c>
      <c r="AB270" s="39" t="str">
        <f t="shared" si="67"/>
        <v/>
      </c>
      <c r="AC270" s="37">
        <v>32274</v>
      </c>
      <c r="AD270" s="35">
        <f t="shared" si="52"/>
        <v>6.4238493201946856E-3</v>
      </c>
      <c r="AE270" s="40">
        <v>0.99958599999999997</v>
      </c>
      <c r="AF270" s="37">
        <v>25059561869</v>
      </c>
      <c r="AG270" s="35">
        <f t="shared" si="53"/>
        <v>-4.1400000000002546E-4</v>
      </c>
      <c r="AH270" s="38" t="str">
        <f t="shared" si="54"/>
        <v/>
      </c>
      <c r="AI270" s="38">
        <f t="shared" si="55"/>
        <v>-4.1400000000002546E-4</v>
      </c>
      <c r="AJ270" s="42" t="str">
        <f t="shared" si="56"/>
        <v/>
      </c>
      <c r="AK270" s="41" t="str">
        <f t="shared" si="57"/>
        <v/>
      </c>
      <c r="AL270" s="41" t="str">
        <f t="shared" si="58"/>
        <v/>
      </c>
      <c r="AM270" s="41" t="str">
        <f t="shared" si="59"/>
        <v/>
      </c>
    </row>
    <row r="271" spans="1:39" x14ac:dyDescent="0.2">
      <c r="A271" s="33">
        <v>44220</v>
      </c>
      <c r="B271" s="34">
        <v>0.9</v>
      </c>
      <c r="C271" s="35">
        <f t="shared" si="46"/>
        <v>0.11111111111111116</v>
      </c>
      <c r="D271" s="35">
        <f t="array" ref="D271">PRODUCT(1+C271:C277)-1</f>
        <v>0.1842105263157896</v>
      </c>
      <c r="E271" s="35">
        <f t="array" ref="E271">PRODUCT(1+C271:C300)-1</f>
        <v>0.73076923076923084</v>
      </c>
      <c r="F271" s="35">
        <f t="array" ref="F271">PRODUCT(1+C271:C360)-1</f>
        <v>1.9032258064516121</v>
      </c>
      <c r="G271" s="36">
        <f t="shared" si="60"/>
        <v>0.44216160079180328</v>
      </c>
      <c r="H271" s="36">
        <f t="shared" si="61"/>
        <v>0.46443524532393349</v>
      </c>
      <c r="I271" s="36">
        <f t="shared" si="62"/>
        <v>0.46545478152880487</v>
      </c>
      <c r="J271" s="38"/>
      <c r="K271" s="38"/>
      <c r="L271" s="38"/>
      <c r="M271" s="38"/>
      <c r="N271" s="38"/>
      <c r="O271" s="38"/>
      <c r="P271" s="38"/>
      <c r="Q271" s="37">
        <f t="shared" si="63"/>
        <v>9633628.1682840642</v>
      </c>
      <c r="R271" s="38">
        <v>1.010426</v>
      </c>
      <c r="S271" s="35">
        <f t="shared" si="47"/>
        <v>1.0426000000000046E-2</v>
      </c>
      <c r="T271" s="37">
        <v>224052092.09999999</v>
      </c>
      <c r="U271" s="37">
        <f t="shared" si="48"/>
        <v>221740228.47788951</v>
      </c>
      <c r="V271" s="37">
        <f t="shared" si="49"/>
        <v>8670265.3514556587</v>
      </c>
      <c r="W271" s="38">
        <f t="shared" si="50"/>
        <v>1.0426000000000046E-2</v>
      </c>
      <c r="X271" s="38" t="str">
        <f t="shared" si="51"/>
        <v/>
      </c>
      <c r="Y271" s="39">
        <f t="shared" si="64"/>
        <v>1.0426000000000046E-2</v>
      </c>
      <c r="Z271" s="39" t="str">
        <f t="shared" si="65"/>
        <v/>
      </c>
      <c r="AA271" s="39" t="str">
        <f t="shared" si="66"/>
        <v/>
      </c>
      <c r="AB271" s="39" t="str">
        <f t="shared" si="67"/>
        <v/>
      </c>
      <c r="AC271" s="37">
        <v>32068</v>
      </c>
      <c r="AD271" s="35">
        <f t="shared" si="52"/>
        <v>-2.7004065780690589E-2</v>
      </c>
      <c r="AE271" s="40">
        <v>0.99858199999999997</v>
      </c>
      <c r="AF271" s="37">
        <v>24943473423</v>
      </c>
      <c r="AG271" s="35">
        <f t="shared" si="53"/>
        <v>-1.4180000000000303E-3</v>
      </c>
      <c r="AH271" s="38" t="str">
        <f t="shared" si="54"/>
        <v/>
      </c>
      <c r="AI271" s="38">
        <f t="shared" si="55"/>
        <v>-1.4180000000000303E-3</v>
      </c>
      <c r="AJ271" s="35">
        <f t="shared" si="56"/>
        <v>-1.4180000000000303E-3</v>
      </c>
      <c r="AK271" s="41" t="str">
        <f t="shared" si="57"/>
        <v/>
      </c>
      <c r="AL271" s="41" t="str">
        <f t="shared" si="58"/>
        <v/>
      </c>
      <c r="AM271" s="41" t="str">
        <f t="shared" si="59"/>
        <v/>
      </c>
    </row>
    <row r="272" spans="1:39" x14ac:dyDescent="0.2">
      <c r="A272" s="33">
        <v>44219</v>
      </c>
      <c r="B272" s="34">
        <v>0.81</v>
      </c>
      <c r="C272" s="35">
        <f t="shared" si="46"/>
        <v>1.2499999999999956E-2</v>
      </c>
      <c r="D272" s="35">
        <f t="array" ref="D272">PRODUCT(1+C272:C278)-1</f>
        <v>2.5316455696202445E-2</v>
      </c>
      <c r="E272" s="35">
        <f t="array" ref="E272">PRODUCT(1+C272:C301)-1</f>
        <v>0.76086956521739135</v>
      </c>
      <c r="F272" s="35">
        <f t="array" ref="F272">PRODUCT(1+C272:C361)-1</f>
        <v>1.6129032258064533</v>
      </c>
      <c r="G272" s="36">
        <f t="shared" si="60"/>
        <v>0.51404056237049212</v>
      </c>
      <c r="H272" s="36">
        <f t="shared" si="61"/>
        <v>0.50026009344768185</v>
      </c>
      <c r="I272" s="36">
        <f t="shared" si="62"/>
        <v>0.4904980492956586</v>
      </c>
      <c r="J272" s="38"/>
      <c r="K272" s="38"/>
      <c r="L272" s="38"/>
      <c r="M272" s="38"/>
      <c r="N272" s="38"/>
      <c r="O272" s="38"/>
      <c r="P272" s="38"/>
      <c r="Q272" s="37">
        <f t="shared" si="63"/>
        <v>8484342.9240065217</v>
      </c>
      <c r="R272" s="38">
        <v>1.007768</v>
      </c>
      <c r="S272" s="35">
        <f t="shared" si="47"/>
        <v>7.7679999999999971E-3</v>
      </c>
      <c r="T272" s="37">
        <v>214725090.59999999</v>
      </c>
      <c r="U272" s="37">
        <f t="shared" si="48"/>
        <v>213069963.12643385</v>
      </c>
      <c r="V272" s="37">
        <f t="shared" si="49"/>
        <v>6872317.7684452832</v>
      </c>
      <c r="W272" s="38">
        <f t="shared" si="50"/>
        <v>7.7679999999999971E-3</v>
      </c>
      <c r="X272" s="38" t="str">
        <f t="shared" si="51"/>
        <v/>
      </c>
      <c r="Y272" s="39" t="str">
        <f t="shared" si="64"/>
        <v/>
      </c>
      <c r="Z272" s="39" t="str">
        <f t="shared" si="65"/>
        <v/>
      </c>
      <c r="AA272" s="39" t="str">
        <f t="shared" si="66"/>
        <v/>
      </c>
      <c r="AB272" s="39" t="str">
        <f t="shared" si="67"/>
        <v/>
      </c>
      <c r="AC272" s="37">
        <v>32958</v>
      </c>
      <c r="AD272" s="35">
        <f t="shared" si="52"/>
        <v>6.6118910525975183E-2</v>
      </c>
      <c r="AE272" s="40">
        <v>1.0004120000000001</v>
      </c>
      <c r="AF272" s="37">
        <v>24813122585</v>
      </c>
      <c r="AG272" s="35">
        <f t="shared" si="53"/>
        <v>4.1200000000007897E-4</v>
      </c>
      <c r="AH272" s="38">
        <f t="shared" si="54"/>
        <v>4.1200000000007897E-4</v>
      </c>
      <c r="AI272" s="38" t="str">
        <f t="shared" si="55"/>
        <v/>
      </c>
      <c r="AJ272" s="42" t="str">
        <f t="shared" si="56"/>
        <v/>
      </c>
      <c r="AK272" s="41" t="str">
        <f t="shared" si="57"/>
        <v/>
      </c>
      <c r="AL272" s="41" t="str">
        <f t="shared" si="58"/>
        <v/>
      </c>
      <c r="AM272" s="41" t="str">
        <f t="shared" si="59"/>
        <v/>
      </c>
    </row>
    <row r="273" spans="1:39" x14ac:dyDescent="0.2">
      <c r="A273" s="33">
        <v>44218</v>
      </c>
      <c r="B273" s="34">
        <v>0.8</v>
      </c>
      <c r="C273" s="35">
        <f t="shared" si="46"/>
        <v>-0.12087912087912089</v>
      </c>
      <c r="D273" s="35">
        <f t="array" ref="D273">PRODUCT(1+C273:C279)-1</f>
        <v>-3.6144578313252906E-2</v>
      </c>
      <c r="E273" s="35">
        <f t="array" ref="E273">PRODUCT(1+C273:C302)-1</f>
        <v>0.56862745098039214</v>
      </c>
      <c r="F273" s="35">
        <f t="array" ref="F273">PRODUCT(1+C273:C362)-1</f>
        <v>1.5000000000000018</v>
      </c>
      <c r="G273" s="36">
        <f t="shared" si="60"/>
        <v>0.63733600318272388</v>
      </c>
      <c r="H273" s="36">
        <f t="shared" si="61"/>
        <v>0.51944528428719583</v>
      </c>
      <c r="I273" s="36">
        <f t="shared" si="62"/>
        <v>0.49344727793254944</v>
      </c>
      <c r="J273" s="38"/>
      <c r="K273" s="38"/>
      <c r="L273" s="38"/>
      <c r="M273" s="38"/>
      <c r="N273" s="38"/>
      <c r="O273" s="38"/>
      <c r="P273" s="38"/>
      <c r="Q273" s="37">
        <f t="shared" si="63"/>
        <v>10981876.707474776</v>
      </c>
      <c r="R273" s="38">
        <v>0.99743400000000004</v>
      </c>
      <c r="S273" s="35">
        <f t="shared" si="47"/>
        <v>-2.5659999999999572E-3</v>
      </c>
      <c r="T273" s="37">
        <v>205668542.19999999</v>
      </c>
      <c r="U273" s="37">
        <f t="shared" si="48"/>
        <v>206197645.35798857</v>
      </c>
      <c r="V273" s="37">
        <f t="shared" si="49"/>
        <v>8785501.3659798205</v>
      </c>
      <c r="W273" s="38" t="str">
        <f t="shared" si="50"/>
        <v/>
      </c>
      <c r="X273" s="38">
        <f t="shared" si="51"/>
        <v>-2.5659999999999572E-3</v>
      </c>
      <c r="Y273" s="39">
        <f t="shared" si="64"/>
        <v>-2.5659999999999572E-3</v>
      </c>
      <c r="Z273" s="39">
        <f t="shared" si="65"/>
        <v>-2.5659999999999572E-3</v>
      </c>
      <c r="AA273" s="39">
        <f t="shared" si="66"/>
        <v>-2.5659999999999572E-3</v>
      </c>
      <c r="AB273" s="39">
        <f t="shared" si="67"/>
        <v>-2.5659999999999572E-3</v>
      </c>
      <c r="AC273" s="37">
        <v>30914</v>
      </c>
      <c r="AD273" s="35">
        <f t="shared" si="52"/>
        <v>-0.13131199595357856</v>
      </c>
      <c r="AE273" s="40">
        <v>1.006988</v>
      </c>
      <c r="AF273" s="37">
        <v>24747246254</v>
      </c>
      <c r="AG273" s="35">
        <f t="shared" si="53"/>
        <v>6.9879999999999942E-3</v>
      </c>
      <c r="AH273" s="38">
        <f t="shared" si="54"/>
        <v>6.9879999999999942E-3</v>
      </c>
      <c r="AI273" s="38" t="str">
        <f t="shared" si="55"/>
        <v/>
      </c>
      <c r="AJ273" s="35">
        <f t="shared" si="56"/>
        <v>6.9879999999999942E-3</v>
      </c>
      <c r="AK273" s="43">
        <f t="shared" si="57"/>
        <v>6.9879999999999942E-3</v>
      </c>
      <c r="AL273" s="43">
        <f t="shared" si="58"/>
        <v>6.9879999999999942E-3</v>
      </c>
      <c r="AM273" s="43">
        <f t="shared" si="59"/>
        <v>6.9879999999999942E-3</v>
      </c>
    </row>
    <row r="274" spans="1:39" x14ac:dyDescent="0.2">
      <c r="A274" s="33">
        <v>44217</v>
      </c>
      <c r="B274" s="34">
        <v>0.91</v>
      </c>
      <c r="C274" s="35">
        <f t="shared" si="46"/>
        <v>0</v>
      </c>
      <c r="D274" s="35">
        <f t="array" ref="D274">PRODUCT(1+C274:C280)-1</f>
        <v>0.10975609756097593</v>
      </c>
      <c r="E274" s="35">
        <f t="array" ref="E274">PRODUCT(1+C274:C303)-1</f>
        <v>0.93617021276595791</v>
      </c>
      <c r="F274" s="35">
        <f t="array" ref="F274">PRODUCT(1+C274:C363)-1</f>
        <v>1.9354838709677429</v>
      </c>
      <c r="G274" s="36">
        <f t="shared" si="60"/>
        <v>0.14907022765048331</v>
      </c>
      <c r="H274" s="36">
        <f t="shared" si="61"/>
        <v>0.43436126232704791</v>
      </c>
      <c r="I274" s="36">
        <f t="shared" si="62"/>
        <v>0.45116997378725288</v>
      </c>
      <c r="J274" s="38"/>
      <c r="K274" s="38"/>
      <c r="L274" s="38"/>
      <c r="M274" s="38"/>
      <c r="N274" s="38"/>
      <c r="O274" s="38"/>
      <c r="P274" s="38"/>
      <c r="Q274" s="37">
        <f t="shared" si="63"/>
        <v>3133743.9140837272</v>
      </c>
      <c r="R274" s="38">
        <v>1.017112</v>
      </c>
      <c r="S274" s="35">
        <f t="shared" si="47"/>
        <v>1.7112000000000016E-2</v>
      </c>
      <c r="T274" s="37">
        <v>200790260.59999999</v>
      </c>
      <c r="U274" s="37">
        <f t="shared" si="48"/>
        <v>197412143.99200875</v>
      </c>
      <c r="V274" s="37">
        <f t="shared" si="49"/>
        <v>2851706.9618161917</v>
      </c>
      <c r="W274" s="38">
        <f t="shared" si="50"/>
        <v>1.7112000000000016E-2</v>
      </c>
      <c r="X274" s="38" t="str">
        <f t="shared" si="51"/>
        <v/>
      </c>
      <c r="Y274" s="39">
        <f t="shared" si="64"/>
        <v>1.7112000000000016E-2</v>
      </c>
      <c r="Z274" s="39" t="str">
        <f t="shared" si="65"/>
        <v/>
      </c>
      <c r="AA274" s="39" t="str">
        <f t="shared" si="66"/>
        <v/>
      </c>
      <c r="AB274" s="39" t="str">
        <f t="shared" si="67"/>
        <v/>
      </c>
      <c r="AC274" s="37">
        <v>35587</v>
      </c>
      <c r="AD274" s="35">
        <f t="shared" si="52"/>
        <v>-1.434704334579695E-2</v>
      </c>
      <c r="AE274" s="40">
        <v>0.99775599999999998</v>
      </c>
      <c r="AF274" s="37">
        <v>24801327623</v>
      </c>
      <c r="AG274" s="35">
        <f t="shared" si="53"/>
        <v>-2.2440000000000238E-3</v>
      </c>
      <c r="AH274" s="38" t="str">
        <f t="shared" si="54"/>
        <v/>
      </c>
      <c r="AI274" s="38">
        <f t="shared" si="55"/>
        <v>-2.2440000000000238E-3</v>
      </c>
      <c r="AJ274" s="35">
        <f t="shared" si="56"/>
        <v>-2.2440000000000238E-3</v>
      </c>
      <c r="AK274" s="41" t="str">
        <f t="shared" si="57"/>
        <v/>
      </c>
      <c r="AL274" s="41" t="str">
        <f t="shared" si="58"/>
        <v/>
      </c>
      <c r="AM274" s="41" t="str">
        <f t="shared" si="59"/>
        <v/>
      </c>
    </row>
    <row r="275" spans="1:39" x14ac:dyDescent="0.2">
      <c r="A275" s="33">
        <v>44216</v>
      </c>
      <c r="B275" s="34">
        <v>0.91</v>
      </c>
      <c r="C275" s="35">
        <f t="shared" si="46"/>
        <v>0.13749999999999996</v>
      </c>
      <c r="D275" s="35">
        <f t="array" ref="D275">PRODUCT(1+C275:C281)-1</f>
        <v>0.2133333333333336</v>
      </c>
      <c r="E275" s="35">
        <f t="array" ref="E275">PRODUCT(1+C275:C304)-1</f>
        <v>0.85714285714285743</v>
      </c>
      <c r="F275" s="35">
        <f t="array" ref="F275">PRODUCT(1+C275:C364)-1</f>
        <v>1.9354838709677429</v>
      </c>
      <c r="G275" s="36">
        <f t="shared" si="60"/>
        <v>0.38739676479577462</v>
      </c>
      <c r="H275" s="36">
        <f t="shared" si="61"/>
        <v>0.44730999063686427</v>
      </c>
      <c r="I275" s="36">
        <f t="shared" si="62"/>
        <v>0.45067285568552745</v>
      </c>
      <c r="J275" s="38"/>
      <c r="K275" s="38"/>
      <c r="L275" s="38"/>
      <c r="M275" s="38"/>
      <c r="N275" s="38"/>
      <c r="O275" s="38"/>
      <c r="P275" s="38"/>
      <c r="Q275" s="37">
        <f t="shared" si="63"/>
        <v>128813.01070477936</v>
      </c>
      <c r="R275" s="38">
        <v>1.0010749999999999</v>
      </c>
      <c r="S275" s="35">
        <f t="shared" si="47"/>
        <v>1.0749999999999371E-3</v>
      </c>
      <c r="T275" s="37">
        <v>194769589.5</v>
      </c>
      <c r="U275" s="37">
        <f t="shared" si="48"/>
        <v>194560437.03019255</v>
      </c>
      <c r="V275" s="37">
        <f t="shared" si="49"/>
        <v>117219.83974134922</v>
      </c>
      <c r="W275" s="38">
        <f t="shared" si="50"/>
        <v>1.0749999999999371E-3</v>
      </c>
      <c r="X275" s="38" t="str">
        <f t="shared" si="51"/>
        <v/>
      </c>
      <c r="Y275" s="39">
        <f t="shared" si="64"/>
        <v>1.0749999999999371E-3</v>
      </c>
      <c r="Z275" s="39" t="str">
        <f t="shared" si="65"/>
        <v/>
      </c>
      <c r="AA275" s="39" t="str">
        <f t="shared" si="66"/>
        <v/>
      </c>
      <c r="AB275" s="39" t="str">
        <f t="shared" si="67"/>
        <v/>
      </c>
      <c r="AC275" s="37">
        <v>36105</v>
      </c>
      <c r="AD275" s="35">
        <f t="shared" si="52"/>
        <v>-1.338980735073092E-2</v>
      </c>
      <c r="AE275" s="40">
        <v>0.99745799999999996</v>
      </c>
      <c r="AF275" s="37">
        <v>25008394353</v>
      </c>
      <c r="AG275" s="35">
        <f t="shared" si="53"/>
        <v>-2.5420000000000442E-3</v>
      </c>
      <c r="AH275" s="38" t="str">
        <f t="shared" si="54"/>
        <v/>
      </c>
      <c r="AI275" s="38">
        <f t="shared" si="55"/>
        <v>-2.5420000000000442E-3</v>
      </c>
      <c r="AJ275" s="35">
        <f t="shared" si="56"/>
        <v>-2.5420000000000442E-3</v>
      </c>
      <c r="AK275" s="41" t="str">
        <f t="shared" si="57"/>
        <v/>
      </c>
      <c r="AL275" s="41" t="str">
        <f t="shared" si="58"/>
        <v/>
      </c>
      <c r="AM275" s="41" t="str">
        <f t="shared" si="59"/>
        <v/>
      </c>
    </row>
    <row r="276" spans="1:39" x14ac:dyDescent="0.2">
      <c r="A276" s="33">
        <v>44215</v>
      </c>
      <c r="B276" s="34">
        <v>0.8</v>
      </c>
      <c r="C276" s="35">
        <f t="shared" si="46"/>
        <v>-1.2345679012345734E-2</v>
      </c>
      <c r="D276" s="35">
        <f t="array" ref="D276">PRODUCT(1+C276:C282)-1</f>
        <v>8.1081081081081141E-2</v>
      </c>
      <c r="E276" s="35">
        <f t="array" ref="E276">PRODUCT(1+C276:C305)-1</f>
        <v>0.48148148148148162</v>
      </c>
      <c r="F276" s="35">
        <f t="array" ref="F276">PRODUCT(1+C276:C365)-1</f>
        <v>1.5806451612903243</v>
      </c>
      <c r="G276" s="36">
        <f t="shared" si="60"/>
        <v>0.64670941491331579</v>
      </c>
      <c r="H276" s="36">
        <f t="shared" si="61"/>
        <v>0.5174409576204243</v>
      </c>
      <c r="I276" s="36">
        <f t="shared" si="62"/>
        <v>0.46773955251476856</v>
      </c>
      <c r="J276" s="38"/>
      <c r="K276" s="38"/>
      <c r="L276" s="38"/>
      <c r="M276" s="38"/>
      <c r="N276" s="38"/>
      <c r="O276" s="38"/>
      <c r="P276" s="38"/>
      <c r="Q276" s="37">
        <f t="shared" si="63"/>
        <v>159168.42726547271</v>
      </c>
      <c r="R276" s="38">
        <v>1.011771</v>
      </c>
      <c r="S276" s="35">
        <f t="shared" si="47"/>
        <v>1.1770999999999976E-2</v>
      </c>
      <c r="T276" s="37">
        <v>196732008.30000001</v>
      </c>
      <c r="U276" s="37">
        <f t="shared" si="48"/>
        <v>194443217.1904512</v>
      </c>
      <c r="V276" s="37">
        <f t="shared" si="49"/>
        <v>127334.74181237817</v>
      </c>
      <c r="W276" s="38">
        <f t="shared" si="50"/>
        <v>1.1770999999999976E-2</v>
      </c>
      <c r="X276" s="38" t="str">
        <f t="shared" si="51"/>
        <v/>
      </c>
      <c r="Y276" s="39" t="str">
        <f t="shared" si="64"/>
        <v/>
      </c>
      <c r="Z276" s="39" t="str">
        <f t="shared" si="65"/>
        <v/>
      </c>
      <c r="AA276" s="39" t="str">
        <f t="shared" si="66"/>
        <v/>
      </c>
      <c r="AB276" s="39" t="str">
        <f t="shared" si="67"/>
        <v/>
      </c>
      <c r="AC276" s="37">
        <v>36595</v>
      </c>
      <c r="AD276" s="35">
        <f t="shared" si="52"/>
        <v>2.2092503630879223E-2</v>
      </c>
      <c r="AE276" s="40">
        <v>1.0001500000000001</v>
      </c>
      <c r="AF276" s="37">
        <v>24773996063</v>
      </c>
      <c r="AG276" s="35">
        <f t="shared" si="53"/>
        <v>1.500000000000945E-4</v>
      </c>
      <c r="AH276" s="38">
        <f t="shared" si="54"/>
        <v>1.500000000000945E-4</v>
      </c>
      <c r="AI276" s="38" t="str">
        <f t="shared" si="55"/>
        <v/>
      </c>
      <c r="AJ276" s="42" t="str">
        <f t="shared" si="56"/>
        <v/>
      </c>
      <c r="AK276" s="41" t="str">
        <f t="shared" si="57"/>
        <v/>
      </c>
      <c r="AL276" s="41" t="str">
        <f t="shared" si="58"/>
        <v/>
      </c>
      <c r="AM276" s="41" t="str">
        <f t="shared" si="59"/>
        <v/>
      </c>
    </row>
    <row r="277" spans="1:39" x14ac:dyDescent="0.2">
      <c r="A277" s="33">
        <v>44214</v>
      </c>
      <c r="B277" s="34">
        <v>0.81</v>
      </c>
      <c r="C277" s="35">
        <f t="shared" si="46"/>
        <v>6.578947368421062E-2</v>
      </c>
      <c r="D277" s="35">
        <f t="array" ref="D277">PRODUCT(1+C277:C283)-1</f>
        <v>-4.7058823529411598E-2</v>
      </c>
      <c r="E277" s="35">
        <f t="array" ref="E277">PRODUCT(1+C277:C306)-1</f>
        <v>0.52830188679245316</v>
      </c>
      <c r="F277" s="35">
        <f t="array" ref="F277">PRODUCT(1+C277:C366)-1</f>
        <v>1.5312500000000018</v>
      </c>
      <c r="G277" s="36">
        <f t="shared" si="60"/>
        <v>0.74479588520384454</v>
      </c>
      <c r="H277" s="36">
        <f t="shared" si="61"/>
        <v>0.5202638090541446</v>
      </c>
      <c r="I277" s="36">
        <f t="shared" si="62"/>
        <v>0.46795400576231516</v>
      </c>
      <c r="J277" s="38"/>
      <c r="K277" s="38"/>
      <c r="L277" s="38"/>
      <c r="M277" s="38"/>
      <c r="N277" s="38"/>
      <c r="O277" s="38"/>
      <c r="P277" s="38"/>
      <c r="Q277" s="37">
        <f t="shared" si="63"/>
        <v>-367380.78820138797</v>
      </c>
      <c r="R277" s="38">
        <v>0.97734299999999996</v>
      </c>
      <c r="S277" s="35">
        <f t="shared" si="47"/>
        <v>-2.2657000000000038E-2</v>
      </c>
      <c r="T277" s="37">
        <v>189913267.5</v>
      </c>
      <c r="U277" s="37">
        <f t="shared" si="48"/>
        <v>194315882.44863883</v>
      </c>
      <c r="V277" s="37">
        <f t="shared" si="49"/>
        <v>-297578.43844312429</v>
      </c>
      <c r="W277" s="38" t="str">
        <f t="shared" si="50"/>
        <v/>
      </c>
      <c r="X277" s="38">
        <f t="shared" si="51"/>
        <v>-2.2657000000000038E-2</v>
      </c>
      <c r="Y277" s="39">
        <f t="shared" si="64"/>
        <v>-2.2657000000000038E-2</v>
      </c>
      <c r="Z277" s="39" t="str">
        <f t="shared" si="65"/>
        <v/>
      </c>
      <c r="AA277" s="39" t="str">
        <f t="shared" si="66"/>
        <v/>
      </c>
      <c r="AB277" s="39" t="str">
        <f t="shared" si="67"/>
        <v/>
      </c>
      <c r="AC277" s="37">
        <v>35804</v>
      </c>
      <c r="AD277" s="35">
        <f t="shared" si="52"/>
        <v>-1.2439663494690389E-2</v>
      </c>
      <c r="AE277" s="40">
        <v>0.99818200000000001</v>
      </c>
      <c r="AF277" s="37">
        <v>24298711593</v>
      </c>
      <c r="AG277" s="35">
        <f t="shared" si="53"/>
        <v>-1.8179999999999863E-3</v>
      </c>
      <c r="AH277" s="38" t="str">
        <f t="shared" si="54"/>
        <v/>
      </c>
      <c r="AI277" s="38">
        <f t="shared" si="55"/>
        <v>-1.8179999999999863E-3</v>
      </c>
      <c r="AJ277" s="35">
        <f t="shared" si="56"/>
        <v>-1.8179999999999863E-3</v>
      </c>
      <c r="AK277" s="41" t="str">
        <f t="shared" si="57"/>
        <v/>
      </c>
      <c r="AL277" s="41" t="str">
        <f t="shared" si="58"/>
        <v/>
      </c>
      <c r="AM277" s="41" t="str">
        <f t="shared" si="59"/>
        <v/>
      </c>
    </row>
    <row r="278" spans="1:39" x14ac:dyDescent="0.2">
      <c r="A278" s="33">
        <v>44213</v>
      </c>
      <c r="B278" s="34">
        <v>0.76</v>
      </c>
      <c r="C278" s="35">
        <f t="shared" si="46"/>
        <v>-3.7974683544303778E-2</v>
      </c>
      <c r="D278" s="35">
        <f t="array" ref="D278">PRODUCT(1+C278:C284)-1</f>
        <v>-7.3170731707316916E-2</v>
      </c>
      <c r="E278" s="35">
        <f t="array" ref="E278">PRODUCT(1+C278:C307)-1</f>
        <v>0.58333333333333326</v>
      </c>
      <c r="F278" s="35">
        <f t="array" ref="F278">PRODUCT(1+C278:C367)-1</f>
        <v>1.4516129032258056</v>
      </c>
      <c r="G278" s="36">
        <f t="shared" si="60"/>
        <v>0.71250310454713639</v>
      </c>
      <c r="H278" s="36">
        <f t="shared" si="61"/>
        <v>0.52633768442936057</v>
      </c>
      <c r="I278" s="36">
        <f t="shared" si="62"/>
        <v>0.4784905095975695</v>
      </c>
      <c r="J278" s="38"/>
      <c r="K278" s="38"/>
      <c r="L278" s="38"/>
      <c r="M278" s="38"/>
      <c r="N278" s="38"/>
      <c r="O278" s="38"/>
      <c r="P278" s="38"/>
      <c r="Q278" s="37">
        <f t="shared" si="63"/>
        <v>-238313.73625566301</v>
      </c>
      <c r="R278" s="38">
        <v>1.0067390000000001</v>
      </c>
      <c r="S278" s="35">
        <f t="shared" si="47"/>
        <v>6.7390000000000505E-3</v>
      </c>
      <c r="T278" s="37">
        <v>195924961</v>
      </c>
      <c r="U278" s="37">
        <f t="shared" si="48"/>
        <v>194613460.88708195</v>
      </c>
      <c r="V278" s="37">
        <f t="shared" si="49"/>
        <v>-181118.43955430388</v>
      </c>
      <c r="W278" s="38">
        <f t="shared" si="50"/>
        <v>6.7390000000000505E-3</v>
      </c>
      <c r="X278" s="38" t="str">
        <f t="shared" si="51"/>
        <v/>
      </c>
      <c r="Y278" s="39">
        <f t="shared" si="64"/>
        <v>6.7390000000000505E-3</v>
      </c>
      <c r="Z278" s="39" t="str">
        <f t="shared" si="65"/>
        <v/>
      </c>
      <c r="AA278" s="39" t="str">
        <f t="shared" si="66"/>
        <v/>
      </c>
      <c r="AB278" s="39" t="str">
        <f t="shared" si="67"/>
        <v/>
      </c>
      <c r="AC278" s="37">
        <v>36255</v>
      </c>
      <c r="AD278" s="35">
        <f t="shared" si="52"/>
        <v>-1.4488420137001246E-2</v>
      </c>
      <c r="AE278" s="40">
        <v>1.0021409999999999</v>
      </c>
      <c r="AF278" s="37">
        <v>24361784336</v>
      </c>
      <c r="AG278" s="35">
        <f t="shared" si="53"/>
        <v>2.1409999999999485E-3</v>
      </c>
      <c r="AH278" s="38">
        <f t="shared" si="54"/>
        <v>2.1409999999999485E-3</v>
      </c>
      <c r="AI278" s="38" t="str">
        <f t="shared" si="55"/>
        <v/>
      </c>
      <c r="AJ278" s="35">
        <f t="shared" si="56"/>
        <v>2.1409999999999485E-3</v>
      </c>
      <c r="AK278" s="41" t="str">
        <f t="shared" si="57"/>
        <v/>
      </c>
      <c r="AL278" s="41" t="str">
        <f t="shared" si="58"/>
        <v/>
      </c>
      <c r="AM278" s="41" t="str">
        <f t="shared" si="59"/>
        <v/>
      </c>
    </row>
    <row r="279" spans="1:39" x14ac:dyDescent="0.2">
      <c r="A279" s="33">
        <v>44212</v>
      </c>
      <c r="B279" s="34">
        <v>0.79</v>
      </c>
      <c r="C279" s="35">
        <f t="shared" si="46"/>
        <v>-4.8192771084337283E-2</v>
      </c>
      <c r="D279" s="35">
        <f t="array" ref="D279">PRODUCT(1+C279:C285)-1</f>
        <v>-7.0588235294117396E-2</v>
      </c>
      <c r="E279" s="35">
        <f t="array" ref="E279">PRODUCT(1+C279:C308)-1</f>
        <v>0.57999999999999985</v>
      </c>
      <c r="F279" s="35">
        <f t="array" ref="F279">PRODUCT(1+C279:C368)-1</f>
        <v>1.4687500000000004</v>
      </c>
      <c r="G279" s="36">
        <f t="shared" si="60"/>
        <v>0.71245711469789841</v>
      </c>
      <c r="H279" s="36">
        <f t="shared" si="61"/>
        <v>0.47206026197190387</v>
      </c>
      <c r="I279" s="36">
        <f t="shared" si="62"/>
        <v>0.47400565752260421</v>
      </c>
      <c r="J279" s="38"/>
      <c r="K279" s="38"/>
      <c r="L279" s="38"/>
      <c r="M279" s="38"/>
      <c r="N279" s="38"/>
      <c r="O279" s="38"/>
      <c r="P279" s="38"/>
      <c r="Q279" s="37">
        <f t="shared" si="63"/>
        <v>1821642.4394734297</v>
      </c>
      <c r="R279" s="38">
        <v>1.005816</v>
      </c>
      <c r="S279" s="35">
        <f t="shared" si="47"/>
        <v>5.8160000000000434E-3</v>
      </c>
      <c r="T279" s="37">
        <v>195927504.59999999</v>
      </c>
      <c r="U279" s="37">
        <f t="shared" si="48"/>
        <v>194794579.32663625</v>
      </c>
      <c r="V279" s="37">
        <f t="shared" si="49"/>
        <v>1439097.5271840096</v>
      </c>
      <c r="W279" s="38">
        <f t="shared" si="50"/>
        <v>5.8160000000000434E-3</v>
      </c>
      <c r="X279" s="38" t="str">
        <f t="shared" si="51"/>
        <v/>
      </c>
      <c r="Y279" s="39">
        <f t="shared" si="64"/>
        <v>5.8160000000000434E-3</v>
      </c>
      <c r="Z279" s="39">
        <f t="shared" si="65"/>
        <v>5.8160000000000434E-3</v>
      </c>
      <c r="AA279" s="39" t="str">
        <f t="shared" si="66"/>
        <v/>
      </c>
      <c r="AB279" s="39" t="str">
        <f t="shared" si="67"/>
        <v/>
      </c>
      <c r="AC279" s="37">
        <v>36788</v>
      </c>
      <c r="AD279" s="35">
        <f t="shared" si="52"/>
        <v>-6.2319985726301819E-2</v>
      </c>
      <c r="AE279" s="40">
        <v>1.0005219999999999</v>
      </c>
      <c r="AF279" s="37">
        <v>24325253500</v>
      </c>
      <c r="AG279" s="35">
        <f t="shared" si="53"/>
        <v>5.2199999999991142E-4</v>
      </c>
      <c r="AH279" s="38">
        <f t="shared" si="54"/>
        <v>5.2199999999991142E-4</v>
      </c>
      <c r="AI279" s="38" t="str">
        <f t="shared" si="55"/>
        <v/>
      </c>
      <c r="AJ279" s="35">
        <f t="shared" si="56"/>
        <v>5.2199999999991142E-4</v>
      </c>
      <c r="AK279" s="43">
        <f t="shared" si="57"/>
        <v>5.2199999999991142E-4</v>
      </c>
      <c r="AL279" s="41" t="str">
        <f t="shared" si="58"/>
        <v/>
      </c>
      <c r="AM279" s="41" t="str">
        <f t="shared" si="59"/>
        <v/>
      </c>
    </row>
    <row r="280" spans="1:39" x14ac:dyDescent="0.2">
      <c r="A280" s="33">
        <v>44211</v>
      </c>
      <c r="B280" s="34">
        <v>0.83</v>
      </c>
      <c r="C280" s="35">
        <f t="shared" si="46"/>
        <v>1.2195121951219523E-2</v>
      </c>
      <c r="D280" s="35">
        <f t="array" ref="D280">PRODUCT(1+C280:C286)-1</f>
        <v>-3.488372093023262E-2</v>
      </c>
      <c r="E280" s="35">
        <f t="array" ref="E280">PRODUCT(1+C280:C309)-1</f>
        <v>0.72916666666666674</v>
      </c>
      <c r="F280" s="35">
        <f t="array" ref="F280">PRODUCT(1+C280:C369)-1</f>
        <v>1.5937499999999996</v>
      </c>
      <c r="G280" s="36">
        <f t="shared" si="60"/>
        <v>0.65909699900907659</v>
      </c>
      <c r="H280" s="36">
        <f t="shared" si="61"/>
        <v>0.44316910532768899</v>
      </c>
      <c r="I280" s="36">
        <f t="shared" si="62"/>
        <v>0.46473926161062795</v>
      </c>
      <c r="J280" s="38"/>
      <c r="K280" s="38"/>
      <c r="L280" s="38"/>
      <c r="M280" s="38"/>
      <c r="N280" s="38"/>
      <c r="O280" s="38"/>
      <c r="P280" s="38"/>
      <c r="Q280" s="37">
        <f t="shared" si="63"/>
        <v>-446258.8814517461</v>
      </c>
      <c r="R280" s="38">
        <v>1.0168649999999999</v>
      </c>
      <c r="S280" s="35">
        <f t="shared" si="47"/>
        <v>1.6864999999999908E-2</v>
      </c>
      <c r="T280" s="37">
        <v>196616422</v>
      </c>
      <c r="U280" s="37">
        <f t="shared" si="48"/>
        <v>193355481.79945225</v>
      </c>
      <c r="V280" s="37">
        <f t="shared" si="49"/>
        <v>-370394.87160494924</v>
      </c>
      <c r="W280" s="38">
        <f t="shared" si="50"/>
        <v>1.6864999999999908E-2</v>
      </c>
      <c r="X280" s="38" t="str">
        <f t="shared" si="51"/>
        <v/>
      </c>
      <c r="Y280" s="39" t="str">
        <f t="shared" si="64"/>
        <v/>
      </c>
      <c r="Z280" s="39" t="str">
        <f t="shared" si="65"/>
        <v/>
      </c>
      <c r="AA280" s="39" t="str">
        <f t="shared" si="66"/>
        <v/>
      </c>
      <c r="AB280" s="39" t="str">
        <f t="shared" si="67"/>
        <v/>
      </c>
      <c r="AC280" s="37">
        <v>39233</v>
      </c>
      <c r="AD280" s="35">
        <f t="shared" si="52"/>
        <v>4.7442332336608217E-2</v>
      </c>
      <c r="AE280" s="40">
        <v>0.99787599999999999</v>
      </c>
      <c r="AF280" s="37">
        <v>24315907744</v>
      </c>
      <c r="AG280" s="35">
        <f t="shared" si="53"/>
        <v>-2.1240000000000148E-3</v>
      </c>
      <c r="AH280" s="38" t="str">
        <f t="shared" si="54"/>
        <v/>
      </c>
      <c r="AI280" s="38">
        <f t="shared" si="55"/>
        <v>-2.1240000000000148E-3</v>
      </c>
      <c r="AJ280" s="42" t="str">
        <f t="shared" si="56"/>
        <v/>
      </c>
      <c r="AK280" s="41" t="str">
        <f t="shared" si="57"/>
        <v/>
      </c>
      <c r="AL280" s="41" t="str">
        <f t="shared" si="58"/>
        <v/>
      </c>
      <c r="AM280" s="41" t="str">
        <f t="shared" si="59"/>
        <v/>
      </c>
    </row>
    <row r="281" spans="1:39" x14ac:dyDescent="0.2">
      <c r="A281" s="33">
        <v>44210</v>
      </c>
      <c r="B281" s="34">
        <v>0.82</v>
      </c>
      <c r="C281" s="35">
        <f t="shared" si="46"/>
        <v>9.3333333333333268E-2</v>
      </c>
      <c r="D281" s="35">
        <f t="array" ref="D281">PRODUCT(1+C281:C287)-1</f>
        <v>0.13888888888888884</v>
      </c>
      <c r="E281" s="35">
        <f t="array" ref="E281">PRODUCT(1+C281:C310)-1</f>
        <v>0.74468085106382964</v>
      </c>
      <c r="F281" s="35">
        <f t="array" ref="F281">PRODUCT(1+C281:C370)-1</f>
        <v>1.5625</v>
      </c>
      <c r="G281" s="36">
        <f t="shared" si="60"/>
        <v>0.73054927332948905</v>
      </c>
      <c r="H281" s="36">
        <f t="shared" si="61"/>
        <v>0.44638541126880121</v>
      </c>
      <c r="I281" s="36">
        <f t="shared" si="62"/>
        <v>0.46687224133518862</v>
      </c>
      <c r="J281" s="38"/>
      <c r="K281" s="38"/>
      <c r="L281" s="38"/>
      <c r="M281" s="38"/>
      <c r="N281" s="38"/>
      <c r="O281" s="38"/>
      <c r="P281" s="38"/>
      <c r="Q281" s="37">
        <f t="shared" si="63"/>
        <v>-192643.49397053808</v>
      </c>
      <c r="R281" s="38">
        <v>0.99076500000000001</v>
      </c>
      <c r="S281" s="35">
        <f t="shared" si="47"/>
        <v>-9.2349999999999932E-3</v>
      </c>
      <c r="T281" s="37">
        <v>191936818.19999999</v>
      </c>
      <c r="U281" s="37">
        <f t="shared" si="48"/>
        <v>193725876.67105719</v>
      </c>
      <c r="V281" s="37">
        <f t="shared" si="49"/>
        <v>-157967.66505584121</v>
      </c>
      <c r="W281" s="38" t="str">
        <f t="shared" si="50"/>
        <v/>
      </c>
      <c r="X281" s="38">
        <f t="shared" si="51"/>
        <v>-9.2349999999999932E-3</v>
      </c>
      <c r="Y281" s="39" t="str">
        <f t="shared" si="64"/>
        <v/>
      </c>
      <c r="Z281" s="39" t="str">
        <f t="shared" si="65"/>
        <v/>
      </c>
      <c r="AA281" s="39" t="str">
        <f t="shared" si="66"/>
        <v/>
      </c>
      <c r="AB281" s="39" t="str">
        <f t="shared" si="67"/>
        <v/>
      </c>
      <c r="AC281" s="37">
        <v>37456</v>
      </c>
      <c r="AD281" s="35">
        <f t="shared" si="52"/>
        <v>0.10365961459131356</v>
      </c>
      <c r="AE281" s="40">
        <v>1.003619</v>
      </c>
      <c r="AF281" s="37">
        <v>24266793529</v>
      </c>
      <c r="AG281" s="35">
        <f t="shared" si="53"/>
        <v>3.6190000000000389E-3</v>
      </c>
      <c r="AH281" s="38">
        <f t="shared" si="54"/>
        <v>3.6190000000000389E-3</v>
      </c>
      <c r="AI281" s="38" t="str">
        <f t="shared" si="55"/>
        <v/>
      </c>
      <c r="AJ281" s="42" t="str">
        <f t="shared" si="56"/>
        <v/>
      </c>
      <c r="AK281" s="41" t="str">
        <f t="shared" si="57"/>
        <v/>
      </c>
      <c r="AL281" s="41" t="str">
        <f t="shared" si="58"/>
        <v/>
      </c>
      <c r="AM281" s="41" t="str">
        <f t="shared" si="59"/>
        <v/>
      </c>
    </row>
    <row r="282" spans="1:39" x14ac:dyDescent="0.2">
      <c r="A282" s="33">
        <v>44209</v>
      </c>
      <c r="B282" s="34">
        <v>0.75</v>
      </c>
      <c r="C282" s="35">
        <f t="shared" si="46"/>
        <v>1.3513513513513598E-2</v>
      </c>
      <c r="D282" s="35">
        <f t="array" ref="D282">PRODUCT(1+C282:C288)-1</f>
        <v>4.1666666666666963E-2</v>
      </c>
      <c r="E282" s="35">
        <f t="array" ref="E282">PRODUCT(1+C282:C311)-1</f>
        <v>0.5625</v>
      </c>
      <c r="F282" s="35">
        <f t="array" ref="F282">PRODUCT(1+C282:C371)-1</f>
        <v>1.3437499999999996</v>
      </c>
      <c r="G282" s="36">
        <f t="shared" si="60"/>
        <v>0.57160805941842607</v>
      </c>
      <c r="H282" s="36">
        <f t="shared" si="61"/>
        <v>0.41782593331513751</v>
      </c>
      <c r="I282" s="36">
        <f t="shared" si="62"/>
        <v>0.44937794767418276</v>
      </c>
      <c r="J282" s="38"/>
      <c r="K282" s="38"/>
      <c r="L282" s="38"/>
      <c r="M282" s="38"/>
      <c r="N282" s="38"/>
      <c r="O282" s="38"/>
      <c r="P282" s="38"/>
      <c r="Q282" s="37">
        <f t="shared" si="63"/>
        <v>11851304.399006724</v>
      </c>
      <c r="R282" s="38">
        <v>1.0080180000000001</v>
      </c>
      <c r="S282" s="35">
        <f t="shared" si="47"/>
        <v>8.0180000000000806E-3</v>
      </c>
      <c r="T282" s="37">
        <v>195438405</v>
      </c>
      <c r="U282" s="37">
        <f t="shared" si="48"/>
        <v>193883844.33611304</v>
      </c>
      <c r="V282" s="37">
        <f t="shared" si="49"/>
        <v>8888478.2992550433</v>
      </c>
      <c r="W282" s="38">
        <f t="shared" si="50"/>
        <v>8.0180000000000806E-3</v>
      </c>
      <c r="X282" s="38" t="str">
        <f t="shared" si="51"/>
        <v/>
      </c>
      <c r="Y282" s="39">
        <f t="shared" si="64"/>
        <v>8.0180000000000806E-3</v>
      </c>
      <c r="Z282" s="39" t="str">
        <f t="shared" si="65"/>
        <v/>
      </c>
      <c r="AA282" s="39" t="str">
        <f t="shared" si="66"/>
        <v/>
      </c>
      <c r="AB282" s="39" t="str">
        <f t="shared" si="67"/>
        <v/>
      </c>
      <c r="AC282" s="37">
        <v>33938</v>
      </c>
      <c r="AD282" s="35">
        <f t="shared" si="52"/>
        <v>-4.8556209700028052E-2</v>
      </c>
      <c r="AE282" s="40">
        <v>1.0023249999999999</v>
      </c>
      <c r="AF282" s="37">
        <v>24213693581</v>
      </c>
      <c r="AG282" s="35">
        <f t="shared" si="53"/>
        <v>2.3249999999999105E-3</v>
      </c>
      <c r="AH282" s="38">
        <f t="shared" si="54"/>
        <v>2.3249999999999105E-3</v>
      </c>
      <c r="AI282" s="38" t="str">
        <f t="shared" si="55"/>
        <v/>
      </c>
      <c r="AJ282" s="35">
        <f t="shared" si="56"/>
        <v>2.3249999999999105E-3</v>
      </c>
      <c r="AK282" s="41" t="str">
        <f t="shared" si="57"/>
        <v/>
      </c>
      <c r="AL282" s="41" t="str">
        <f t="shared" si="58"/>
        <v/>
      </c>
      <c r="AM282" s="41" t="str">
        <f t="shared" si="59"/>
        <v/>
      </c>
    </row>
    <row r="283" spans="1:39" x14ac:dyDescent="0.2">
      <c r="A283" s="33">
        <v>44208</v>
      </c>
      <c r="B283" s="34">
        <v>0.74</v>
      </c>
      <c r="C283" s="35">
        <f t="shared" si="46"/>
        <v>-0.12941176470588234</v>
      </c>
      <c r="D283" s="35">
        <f t="array" ref="D283">PRODUCT(1+C283:C289)-1</f>
        <v>0.13846153846153819</v>
      </c>
      <c r="E283" s="35">
        <f t="array" ref="E283">PRODUCT(1+C283:C312)-1</f>
        <v>0.54166666666666674</v>
      </c>
      <c r="F283" s="35">
        <f t="array" ref="F283">PRODUCT(1+C283:C372)-1</f>
        <v>1.3125000000000009</v>
      </c>
      <c r="G283" s="36">
        <f t="shared" si="60"/>
        <v>0.674507393439431</v>
      </c>
      <c r="H283" s="36">
        <f t="shared" si="61"/>
        <v>0.43363169408919544</v>
      </c>
      <c r="I283" s="36">
        <f t="shared" si="62"/>
        <v>0.45786997272220792</v>
      </c>
      <c r="J283" s="38"/>
      <c r="K283" s="38"/>
      <c r="L283" s="38"/>
      <c r="M283" s="38"/>
      <c r="N283" s="38"/>
      <c r="O283" s="38"/>
      <c r="P283" s="38"/>
      <c r="Q283" s="37">
        <f t="shared" si="63"/>
        <v>-986347.94860719831</v>
      </c>
      <c r="R283" s="38">
        <v>1.0144880000000001</v>
      </c>
      <c r="S283" s="35">
        <f t="shared" si="47"/>
        <v>1.4488000000000056E-2</v>
      </c>
      <c r="T283" s="37">
        <v>187675578.90000001</v>
      </c>
      <c r="U283" s="37">
        <f t="shared" si="48"/>
        <v>184995366.03685799</v>
      </c>
      <c r="V283" s="37">
        <f t="shared" si="49"/>
        <v>-729897.48196932673</v>
      </c>
      <c r="W283" s="38">
        <f t="shared" si="50"/>
        <v>1.4488000000000056E-2</v>
      </c>
      <c r="X283" s="38" t="str">
        <f t="shared" si="51"/>
        <v/>
      </c>
      <c r="Y283" s="39">
        <f t="shared" si="64"/>
        <v>1.4488000000000056E-2</v>
      </c>
      <c r="Z283" s="39">
        <f t="shared" si="65"/>
        <v>1.4488000000000056E-2</v>
      </c>
      <c r="AA283" s="39" t="str">
        <f t="shared" si="66"/>
        <v/>
      </c>
      <c r="AB283" s="39" t="str">
        <f t="shared" si="67"/>
        <v/>
      </c>
      <c r="AC283" s="37">
        <v>35670</v>
      </c>
      <c r="AD283" s="35">
        <f t="shared" si="52"/>
        <v>-7.1045366946195121E-2</v>
      </c>
      <c r="AE283" s="40">
        <v>1.008518</v>
      </c>
      <c r="AF283" s="37">
        <v>24337321170</v>
      </c>
      <c r="AG283" s="35">
        <f t="shared" si="53"/>
        <v>8.5180000000000256E-3</v>
      </c>
      <c r="AH283" s="38">
        <f t="shared" si="54"/>
        <v>8.5180000000000256E-3</v>
      </c>
      <c r="AI283" s="38" t="str">
        <f t="shared" si="55"/>
        <v/>
      </c>
      <c r="AJ283" s="35">
        <f t="shared" si="56"/>
        <v>8.5180000000000256E-3</v>
      </c>
      <c r="AK283" s="43">
        <f t="shared" si="57"/>
        <v>8.5180000000000256E-3</v>
      </c>
      <c r="AL283" s="41" t="str">
        <f t="shared" si="58"/>
        <v/>
      </c>
      <c r="AM283" s="41" t="str">
        <f t="shared" si="59"/>
        <v/>
      </c>
    </row>
    <row r="284" spans="1:39" x14ac:dyDescent="0.2">
      <c r="A284" s="33">
        <v>44207</v>
      </c>
      <c r="B284" s="34">
        <v>0.85</v>
      </c>
      <c r="C284" s="35">
        <f t="shared" si="46"/>
        <v>3.6585365853658569E-2</v>
      </c>
      <c r="D284" s="35">
        <f t="array" ref="D284">PRODUCT(1+C284:C290)-1</f>
        <v>0.28787878787878762</v>
      </c>
      <c r="E284" s="35">
        <f t="array" ref="E284">PRODUCT(1+C284:C313)-1</f>
        <v>0.84782608695652151</v>
      </c>
      <c r="F284" s="35">
        <f t="array" ref="F284">PRODUCT(1+C284:C373)-1</f>
        <v>1.5757575757575748</v>
      </c>
      <c r="G284" s="36">
        <f t="shared" si="60"/>
        <v>0.52152177165605573</v>
      </c>
      <c r="H284" s="36">
        <f t="shared" si="61"/>
        <v>0.32895325379434637</v>
      </c>
      <c r="I284" s="36">
        <f t="shared" si="62"/>
        <v>0.42423296506846692</v>
      </c>
      <c r="J284" s="38"/>
      <c r="K284" s="38"/>
      <c r="L284" s="38"/>
      <c r="M284" s="38"/>
      <c r="N284" s="38"/>
      <c r="O284" s="38"/>
      <c r="P284" s="38"/>
      <c r="Q284" s="37">
        <f t="shared" si="63"/>
        <v>208887.56878425094</v>
      </c>
      <c r="R284" s="38">
        <v>1.0032490000000001</v>
      </c>
      <c r="S284" s="35">
        <f t="shared" si="47"/>
        <v>3.2490000000000574E-3</v>
      </c>
      <c r="T284" s="37">
        <v>186328684.90000001</v>
      </c>
      <c r="U284" s="37">
        <f t="shared" si="48"/>
        <v>185725263.51882732</v>
      </c>
      <c r="V284" s="37">
        <f t="shared" si="49"/>
        <v>177554.43346661329</v>
      </c>
      <c r="W284" s="38">
        <f t="shared" si="50"/>
        <v>3.2490000000000574E-3</v>
      </c>
      <c r="X284" s="38" t="str">
        <f t="shared" si="51"/>
        <v/>
      </c>
      <c r="Y284" s="39">
        <f t="shared" si="64"/>
        <v>3.2490000000000574E-3</v>
      </c>
      <c r="Z284" s="39" t="str">
        <f t="shared" si="65"/>
        <v/>
      </c>
      <c r="AA284" s="39" t="str">
        <f t="shared" si="66"/>
        <v/>
      </c>
      <c r="AB284" s="39" t="str">
        <f t="shared" si="67"/>
        <v/>
      </c>
      <c r="AC284" s="37">
        <v>38398</v>
      </c>
      <c r="AD284" s="35">
        <f t="shared" si="52"/>
        <v>-4.7125096161004576E-2</v>
      </c>
      <c r="AE284" s="40">
        <v>1.0020450000000001</v>
      </c>
      <c r="AF284" s="37">
        <v>24294673601</v>
      </c>
      <c r="AG284" s="35">
        <f t="shared" si="53"/>
        <v>2.0450000000000745E-3</v>
      </c>
      <c r="AH284" s="38">
        <f t="shared" si="54"/>
        <v>2.0450000000000745E-3</v>
      </c>
      <c r="AI284" s="38" t="str">
        <f t="shared" si="55"/>
        <v/>
      </c>
      <c r="AJ284" s="35">
        <f t="shared" si="56"/>
        <v>2.0450000000000745E-3</v>
      </c>
      <c r="AK284" s="41" t="str">
        <f t="shared" si="57"/>
        <v/>
      </c>
      <c r="AL284" s="41" t="str">
        <f t="shared" si="58"/>
        <v/>
      </c>
      <c r="AM284" s="41" t="str">
        <f t="shared" si="59"/>
        <v/>
      </c>
    </row>
    <row r="285" spans="1:39" x14ac:dyDescent="0.2">
      <c r="A285" s="33">
        <v>44206</v>
      </c>
      <c r="B285" s="34">
        <v>0.82</v>
      </c>
      <c r="C285" s="35">
        <f t="shared" si="46"/>
        <v>-3.5294117647058809E-2</v>
      </c>
      <c r="D285" s="35">
        <f t="array" ref="D285">PRODUCT(1+C285:C291)-1</f>
        <v>0.3015873015873014</v>
      </c>
      <c r="E285" s="35">
        <f t="array" ref="E285">PRODUCT(1+C285:C314)-1</f>
        <v>0.70833333333333304</v>
      </c>
      <c r="F285" s="35">
        <f t="array" ref="F285">PRODUCT(1+C285:C374)-1</f>
        <v>1.5625</v>
      </c>
      <c r="G285" s="36">
        <f t="shared" si="60"/>
        <v>0.60285548454741689</v>
      </c>
      <c r="H285" s="36">
        <f t="shared" si="61"/>
        <v>0.38820327657095993</v>
      </c>
      <c r="I285" s="36">
        <f t="shared" si="62"/>
        <v>0.44070096931241576</v>
      </c>
      <c r="J285" s="38"/>
      <c r="K285" s="38"/>
      <c r="L285" s="38"/>
      <c r="M285" s="38"/>
      <c r="N285" s="38"/>
      <c r="O285" s="38"/>
      <c r="P285" s="38"/>
      <c r="Q285" s="37">
        <f t="shared" si="63"/>
        <v>656810.44739473891</v>
      </c>
      <c r="R285" s="38">
        <v>0.99619599999999997</v>
      </c>
      <c r="S285" s="35">
        <f t="shared" si="47"/>
        <v>-3.8040000000000296E-3</v>
      </c>
      <c r="T285" s="37">
        <v>184841885.59999999</v>
      </c>
      <c r="U285" s="37">
        <f t="shared" si="48"/>
        <v>185547709.08536071</v>
      </c>
      <c r="V285" s="37">
        <f t="shared" si="49"/>
        <v>538584.56686368585</v>
      </c>
      <c r="W285" s="38" t="str">
        <f t="shared" si="50"/>
        <v/>
      </c>
      <c r="X285" s="38">
        <f t="shared" si="51"/>
        <v>-3.8040000000000296E-3</v>
      </c>
      <c r="Y285" s="39">
        <f t="shared" si="64"/>
        <v>-3.8040000000000296E-3</v>
      </c>
      <c r="Z285" s="39" t="str">
        <f t="shared" si="65"/>
        <v/>
      </c>
      <c r="AA285" s="39" t="str">
        <f t="shared" si="66"/>
        <v/>
      </c>
      <c r="AB285" s="39" t="str">
        <f t="shared" si="67"/>
        <v/>
      </c>
      <c r="AC285" s="37">
        <v>40297</v>
      </c>
      <c r="AD285" s="35">
        <f t="shared" si="52"/>
        <v>-1.2715601724813785E-2</v>
      </c>
      <c r="AE285" s="40">
        <v>1.005228</v>
      </c>
      <c r="AF285" s="37">
        <v>24476886630</v>
      </c>
      <c r="AG285" s="35">
        <f t="shared" si="53"/>
        <v>5.2280000000000104E-3</v>
      </c>
      <c r="AH285" s="38">
        <f t="shared" si="54"/>
        <v>5.2280000000000104E-3</v>
      </c>
      <c r="AI285" s="38" t="str">
        <f t="shared" si="55"/>
        <v/>
      </c>
      <c r="AJ285" s="35">
        <f t="shared" si="56"/>
        <v>5.2280000000000104E-3</v>
      </c>
      <c r="AK285" s="41" t="str">
        <f t="shared" si="57"/>
        <v/>
      </c>
      <c r="AL285" s="41" t="str">
        <f t="shared" si="58"/>
        <v/>
      </c>
      <c r="AM285" s="41" t="str">
        <f t="shared" si="59"/>
        <v/>
      </c>
    </row>
    <row r="286" spans="1:39" x14ac:dyDescent="0.2">
      <c r="A286" s="33">
        <v>44205</v>
      </c>
      <c r="B286" s="34">
        <v>0.85</v>
      </c>
      <c r="C286" s="35">
        <f t="shared" si="46"/>
        <v>-1.1627906976744207E-2</v>
      </c>
      <c r="D286" s="35">
        <f t="array" ref="D286">PRODUCT(1+C286:C292)-1</f>
        <v>0.30769230769230749</v>
      </c>
      <c r="E286" s="35">
        <f t="array" ref="E286">PRODUCT(1+C286:C315)-1</f>
        <v>0.73469387755102034</v>
      </c>
      <c r="F286" s="35">
        <f t="array" ref="F286">PRODUCT(1+C286:C375)-1</f>
        <v>1.7419354838709666</v>
      </c>
      <c r="G286" s="36">
        <f t="shared" si="60"/>
        <v>0.27648957866428597</v>
      </c>
      <c r="H286" s="36">
        <f t="shared" si="61"/>
        <v>0.3827558427202481</v>
      </c>
      <c r="I286" s="36">
        <f t="shared" si="62"/>
        <v>0.43525008424996037</v>
      </c>
      <c r="J286" s="38"/>
      <c r="K286" s="38"/>
      <c r="L286" s="38"/>
      <c r="M286" s="38"/>
      <c r="N286" s="38"/>
      <c r="O286" s="38"/>
      <c r="P286" s="38"/>
      <c r="Q286" s="37">
        <f t="shared" si="63"/>
        <v>1497142.1600779365</v>
      </c>
      <c r="R286" s="38">
        <v>1.012974</v>
      </c>
      <c r="S286" s="35">
        <f t="shared" si="47"/>
        <v>1.2974000000000041E-2</v>
      </c>
      <c r="T286" s="37">
        <v>187409432.90000001</v>
      </c>
      <c r="U286" s="37">
        <f t="shared" si="48"/>
        <v>185009124.51849702</v>
      </c>
      <c r="V286" s="37">
        <f t="shared" si="49"/>
        <v>1272570.836066246</v>
      </c>
      <c r="W286" s="38">
        <f t="shared" si="50"/>
        <v>1.2974000000000041E-2</v>
      </c>
      <c r="X286" s="38" t="str">
        <f t="shared" si="51"/>
        <v/>
      </c>
      <c r="Y286" s="39" t="str">
        <f t="shared" si="64"/>
        <v/>
      </c>
      <c r="Z286" s="39" t="str">
        <f t="shared" si="65"/>
        <v/>
      </c>
      <c r="AA286" s="39" t="str">
        <f t="shared" si="66"/>
        <v/>
      </c>
      <c r="AB286" s="39" t="str">
        <f t="shared" si="67"/>
        <v/>
      </c>
      <c r="AC286" s="37">
        <v>40816</v>
      </c>
      <c r="AD286" s="35">
        <f t="shared" si="52"/>
        <v>3.2088401142943868E-2</v>
      </c>
      <c r="AE286" s="40">
        <v>1.002575</v>
      </c>
      <c r="AF286" s="37">
        <v>24279872325</v>
      </c>
      <c r="AG286" s="35">
        <f t="shared" si="53"/>
        <v>2.574999999999994E-3</v>
      </c>
      <c r="AH286" s="38">
        <f t="shared" si="54"/>
        <v>2.574999999999994E-3</v>
      </c>
      <c r="AI286" s="38" t="str">
        <f t="shared" si="55"/>
        <v/>
      </c>
      <c r="AJ286" s="42" t="str">
        <f t="shared" si="56"/>
        <v/>
      </c>
      <c r="AK286" s="41" t="str">
        <f t="shared" si="57"/>
        <v/>
      </c>
      <c r="AL286" s="41" t="str">
        <f t="shared" si="58"/>
        <v/>
      </c>
      <c r="AM286" s="41" t="str">
        <f t="shared" si="59"/>
        <v/>
      </c>
    </row>
    <row r="287" spans="1:39" x14ac:dyDescent="0.2">
      <c r="A287" s="33">
        <v>44204</v>
      </c>
      <c r="B287" s="34">
        <v>0.86</v>
      </c>
      <c r="C287" s="35">
        <f t="shared" si="46"/>
        <v>0.19444444444444442</v>
      </c>
      <c r="D287" s="35">
        <f t="array" ref="D287">PRODUCT(1+C287:C293)-1</f>
        <v>0.32307692307692282</v>
      </c>
      <c r="E287" s="35">
        <f t="array" ref="E287">PRODUCT(1+C287:C316)-1</f>
        <v>0.8297872340425525</v>
      </c>
      <c r="F287" s="35">
        <f t="array" ref="F287">PRODUCT(1+C287:C376)-1</f>
        <v>1.6874999999999991</v>
      </c>
      <c r="G287" s="36">
        <f t="shared" si="60"/>
        <v>0.2986211462887926</v>
      </c>
      <c r="H287" s="36">
        <f t="shared" si="61"/>
        <v>0.38100532373946616</v>
      </c>
      <c r="I287" s="36">
        <f t="shared" si="62"/>
        <v>0.43584629319414658</v>
      </c>
      <c r="J287" s="38"/>
      <c r="K287" s="38"/>
      <c r="L287" s="38"/>
      <c r="M287" s="38"/>
      <c r="N287" s="38"/>
      <c r="O287" s="38"/>
      <c r="P287" s="38"/>
      <c r="Q287" s="37">
        <f t="shared" si="63"/>
        <v>-1748270.7995163493</v>
      </c>
      <c r="R287" s="38">
        <v>1.00545</v>
      </c>
      <c r="S287" s="35">
        <f t="shared" si="47"/>
        <v>5.4499999999999549E-3</v>
      </c>
      <c r="T287" s="37">
        <v>184737917.90000001</v>
      </c>
      <c r="U287" s="37">
        <f t="shared" si="48"/>
        <v>183736553.68243077</v>
      </c>
      <c r="V287" s="37">
        <f t="shared" si="49"/>
        <v>-1503512.8875840604</v>
      </c>
      <c r="W287" s="38">
        <f t="shared" si="50"/>
        <v>5.4499999999999549E-3</v>
      </c>
      <c r="X287" s="38" t="str">
        <f t="shared" si="51"/>
        <v/>
      </c>
      <c r="Y287" s="39" t="str">
        <f t="shared" si="64"/>
        <v/>
      </c>
      <c r="Z287" s="39" t="str">
        <f t="shared" si="65"/>
        <v/>
      </c>
      <c r="AA287" s="39" t="str">
        <f t="shared" si="66"/>
        <v/>
      </c>
      <c r="AB287" s="39" t="str">
        <f t="shared" si="67"/>
        <v/>
      </c>
      <c r="AC287" s="37">
        <v>39547</v>
      </c>
      <c r="AD287" s="35">
        <f t="shared" si="52"/>
        <v>7.0747820436454223E-2</v>
      </c>
      <c r="AE287" s="40">
        <v>1.001123</v>
      </c>
      <c r="AF287" s="37">
        <v>23789558137</v>
      </c>
      <c r="AG287" s="35">
        <f t="shared" si="53"/>
        <v>1.1229999999999851E-3</v>
      </c>
      <c r="AH287" s="38">
        <f t="shared" si="54"/>
        <v>1.1229999999999851E-3</v>
      </c>
      <c r="AI287" s="38" t="str">
        <f t="shared" si="55"/>
        <v/>
      </c>
      <c r="AJ287" s="42" t="str">
        <f t="shared" si="56"/>
        <v/>
      </c>
      <c r="AK287" s="41" t="str">
        <f t="shared" si="57"/>
        <v/>
      </c>
      <c r="AL287" s="41" t="str">
        <f t="shared" si="58"/>
        <v/>
      </c>
      <c r="AM287" s="41" t="str">
        <f t="shared" si="59"/>
        <v/>
      </c>
    </row>
    <row r="288" spans="1:39" x14ac:dyDescent="0.2">
      <c r="A288" s="33">
        <v>44203</v>
      </c>
      <c r="B288" s="34">
        <v>0.72</v>
      </c>
      <c r="C288" s="35">
        <f t="shared" si="46"/>
        <v>0</v>
      </c>
      <c r="D288" s="35">
        <f t="array" ref="D288">PRODUCT(1+C288:C294)-1</f>
        <v>7.4626865671641562E-2</v>
      </c>
      <c r="E288" s="35">
        <f t="array" ref="E288">PRODUCT(1+C288:C317)-1</f>
        <v>0.41176470588235259</v>
      </c>
      <c r="F288" s="35">
        <f t="array" ref="F288">PRODUCT(1+C288:C377)-1</f>
        <v>1.3999999999999981</v>
      </c>
      <c r="G288" s="36">
        <f t="shared" si="60"/>
        <v>0.29673036889492899</v>
      </c>
      <c r="H288" s="36">
        <f t="shared" si="61"/>
        <v>0.38511822040693844</v>
      </c>
      <c r="I288" s="36">
        <f t="shared" si="62"/>
        <v>0.40468001750436777</v>
      </c>
      <c r="J288" s="38"/>
      <c r="K288" s="38"/>
      <c r="L288" s="38"/>
      <c r="M288" s="38"/>
      <c r="N288" s="38"/>
      <c r="O288" s="38"/>
      <c r="P288" s="38"/>
      <c r="Q288" s="37">
        <f t="shared" si="63"/>
        <v>-483685.21695190837</v>
      </c>
      <c r="R288" s="38">
        <v>1.018777</v>
      </c>
      <c r="S288" s="35">
        <f t="shared" si="47"/>
        <v>1.8777000000000044E-2</v>
      </c>
      <c r="T288" s="37">
        <v>188718319.30000001</v>
      </c>
      <c r="U288" s="37">
        <f t="shared" si="48"/>
        <v>185240066.57001483</v>
      </c>
      <c r="V288" s="37">
        <f t="shared" si="49"/>
        <v>-348253.356205374</v>
      </c>
      <c r="W288" s="38">
        <f t="shared" si="50"/>
        <v>1.8777000000000044E-2</v>
      </c>
      <c r="X288" s="38" t="str">
        <f t="shared" si="51"/>
        <v/>
      </c>
      <c r="Y288" s="39" t="str">
        <f t="shared" si="64"/>
        <v/>
      </c>
      <c r="Z288" s="39" t="str">
        <f t="shared" si="65"/>
        <v/>
      </c>
      <c r="AA288" s="39" t="str">
        <f t="shared" si="66"/>
        <v/>
      </c>
      <c r="AB288" s="39" t="str">
        <f t="shared" si="67"/>
        <v/>
      </c>
      <c r="AC288" s="37">
        <v>36934</v>
      </c>
      <c r="AD288" s="35">
        <f t="shared" si="52"/>
        <v>8.3680535179860405E-2</v>
      </c>
      <c r="AE288" s="40">
        <v>1.0078320000000001</v>
      </c>
      <c r="AF288" s="37">
        <v>23523147664</v>
      </c>
      <c r="AG288" s="35">
        <f t="shared" si="53"/>
        <v>7.8320000000000611E-3</v>
      </c>
      <c r="AH288" s="38">
        <f t="shared" si="54"/>
        <v>7.8320000000000611E-3</v>
      </c>
      <c r="AI288" s="38" t="str">
        <f t="shared" si="55"/>
        <v/>
      </c>
      <c r="AJ288" s="42" t="str">
        <f t="shared" si="56"/>
        <v/>
      </c>
      <c r="AK288" s="41" t="str">
        <f t="shared" si="57"/>
        <v/>
      </c>
      <c r="AL288" s="41" t="str">
        <f t="shared" si="58"/>
        <v/>
      </c>
      <c r="AM288" s="41" t="str">
        <f t="shared" si="59"/>
        <v/>
      </c>
    </row>
    <row r="289" spans="1:39" x14ac:dyDescent="0.2">
      <c r="A289" s="33">
        <v>44202</v>
      </c>
      <c r="B289" s="34">
        <v>0.72</v>
      </c>
      <c r="C289" s="35">
        <f t="shared" si="46"/>
        <v>0.10769230769230753</v>
      </c>
      <c r="D289" s="35">
        <f t="array" ref="D289">PRODUCT(1+C289:C295)-1</f>
        <v>0.10769230769230753</v>
      </c>
      <c r="E289" s="35">
        <f t="array" ref="E289">PRODUCT(1+C289:C318)-1</f>
        <v>0.43999999999999972</v>
      </c>
      <c r="F289" s="35">
        <f t="array" ref="F289">PRODUCT(1+C289:C378)-1</f>
        <v>1.3999999999999981</v>
      </c>
      <c r="G289" s="36">
        <f t="shared" si="60"/>
        <v>0.38250771487330798</v>
      </c>
      <c r="H289" s="36">
        <f t="shared" si="61"/>
        <v>0.40999700970198055</v>
      </c>
      <c r="I289" s="36">
        <f t="shared" si="62"/>
        <v>0.41922199578715041</v>
      </c>
      <c r="J289" s="38"/>
      <c r="K289" s="38"/>
      <c r="L289" s="38"/>
      <c r="M289" s="38"/>
      <c r="N289" s="38"/>
      <c r="O289" s="38"/>
      <c r="P289" s="38"/>
      <c r="Q289" s="37">
        <f t="shared" si="63"/>
        <v>2159796.3642472611</v>
      </c>
      <c r="R289" s="38">
        <v>1.0040690000000001</v>
      </c>
      <c r="S289" s="35">
        <f t="shared" si="47"/>
        <v>4.0690000000001003E-3</v>
      </c>
      <c r="T289" s="37">
        <v>186343478.80000001</v>
      </c>
      <c r="U289" s="37">
        <f t="shared" si="48"/>
        <v>185588319.92622021</v>
      </c>
      <c r="V289" s="37">
        <f t="shared" si="49"/>
        <v>1555053.3822580278</v>
      </c>
      <c r="W289" s="38">
        <f t="shared" si="50"/>
        <v>4.0690000000001003E-3</v>
      </c>
      <c r="X289" s="38" t="str">
        <f t="shared" si="51"/>
        <v/>
      </c>
      <c r="Y289" s="39" t="str">
        <f t="shared" si="64"/>
        <v/>
      </c>
      <c r="Z289" s="39" t="str">
        <f t="shared" si="65"/>
        <v/>
      </c>
      <c r="AA289" s="39" t="str">
        <f t="shared" si="66"/>
        <v/>
      </c>
      <c r="AB289" s="39" t="str">
        <f t="shared" si="67"/>
        <v/>
      </c>
      <c r="AC289" s="37">
        <v>34082</v>
      </c>
      <c r="AD289" s="35">
        <f t="shared" si="52"/>
        <v>8.1418961797182332E-2</v>
      </c>
      <c r="AE289" s="40">
        <v>1.0027470000000001</v>
      </c>
      <c r="AF289" s="37">
        <v>22825440973</v>
      </c>
      <c r="AG289" s="35">
        <f t="shared" si="53"/>
        <v>2.747000000000055E-3</v>
      </c>
      <c r="AH289" s="38">
        <f t="shared" si="54"/>
        <v>2.747000000000055E-3</v>
      </c>
      <c r="AI289" s="38" t="str">
        <f t="shared" si="55"/>
        <v/>
      </c>
      <c r="AJ289" s="42" t="str">
        <f t="shared" si="56"/>
        <v/>
      </c>
      <c r="AK289" s="41" t="str">
        <f t="shared" si="57"/>
        <v/>
      </c>
      <c r="AL289" s="41" t="str">
        <f t="shared" si="58"/>
        <v/>
      </c>
      <c r="AM289" s="41" t="str">
        <f t="shared" si="59"/>
        <v/>
      </c>
    </row>
    <row r="290" spans="1:39" x14ac:dyDescent="0.2">
      <c r="A290" s="33">
        <v>44201</v>
      </c>
      <c r="B290" s="34">
        <v>0.65</v>
      </c>
      <c r="C290" s="35">
        <f t="shared" si="46"/>
        <v>-1.5151515151515138E-2</v>
      </c>
      <c r="D290" s="35">
        <f t="array" ref="D290">PRODUCT(1+C290:C296)-1</f>
        <v>4.8387096774193727E-2</v>
      </c>
      <c r="E290" s="35">
        <f t="array" ref="E290">PRODUCT(1+C290:C319)-1</f>
        <v>0.27450980392156898</v>
      </c>
      <c r="F290" s="35">
        <f t="array" ref="F290">PRODUCT(1+C290:C379)-1</f>
        <v>1.2413793103448283</v>
      </c>
      <c r="G290" s="36">
        <f t="shared" si="60"/>
        <v>-2.5462464552588885E-2</v>
      </c>
      <c r="H290" s="36">
        <f t="shared" si="61"/>
        <v>0.3524205183135769</v>
      </c>
      <c r="I290" s="36">
        <f t="shared" si="62"/>
        <v>0.39202463682774102</v>
      </c>
      <c r="J290" s="38"/>
      <c r="K290" s="38"/>
      <c r="L290" s="38"/>
      <c r="M290" s="38"/>
      <c r="N290" s="38"/>
      <c r="O290" s="38"/>
      <c r="P290" s="38"/>
      <c r="Q290" s="37">
        <f t="shared" si="63"/>
        <v>-3739991.616699833</v>
      </c>
      <c r="R290" s="38">
        <v>0.99317200000000005</v>
      </c>
      <c r="S290" s="35">
        <f t="shared" si="47"/>
        <v>-6.8279999999999452E-3</v>
      </c>
      <c r="T290" s="37">
        <v>182776687.40000001</v>
      </c>
      <c r="U290" s="37">
        <f t="shared" si="48"/>
        <v>184033266.54396218</v>
      </c>
      <c r="V290" s="37">
        <f t="shared" si="49"/>
        <v>-2430994.5508548915</v>
      </c>
      <c r="W290" s="38" t="str">
        <f t="shared" si="50"/>
        <v/>
      </c>
      <c r="X290" s="38">
        <f t="shared" si="51"/>
        <v>-6.8279999999999452E-3</v>
      </c>
      <c r="Y290" s="39">
        <f t="shared" si="64"/>
        <v>-6.8279999999999452E-3</v>
      </c>
      <c r="Z290" s="39" t="str">
        <f t="shared" si="65"/>
        <v/>
      </c>
      <c r="AA290" s="39" t="str">
        <f t="shared" si="66"/>
        <v/>
      </c>
      <c r="AB290" s="39" t="str">
        <f t="shared" si="67"/>
        <v/>
      </c>
      <c r="AC290" s="37">
        <v>31516</v>
      </c>
      <c r="AD290" s="35">
        <f t="shared" si="52"/>
        <v>-4.5201163354338325E-2</v>
      </c>
      <c r="AE290" s="40">
        <v>0.99970599999999998</v>
      </c>
      <c r="AF290" s="37">
        <v>22300090404</v>
      </c>
      <c r="AG290" s="35">
        <f t="shared" si="53"/>
        <v>-2.9400000000001647E-4</v>
      </c>
      <c r="AH290" s="38" t="str">
        <f t="shared" si="54"/>
        <v/>
      </c>
      <c r="AI290" s="38">
        <f t="shared" si="55"/>
        <v>-2.9400000000001647E-4</v>
      </c>
      <c r="AJ290" s="35">
        <f t="shared" si="56"/>
        <v>-2.9400000000001647E-4</v>
      </c>
      <c r="AK290" s="41" t="str">
        <f t="shared" si="57"/>
        <v/>
      </c>
      <c r="AL290" s="41" t="str">
        <f t="shared" si="58"/>
        <v/>
      </c>
      <c r="AM290" s="41" t="str">
        <f t="shared" si="59"/>
        <v/>
      </c>
    </row>
    <row r="291" spans="1:39" x14ac:dyDescent="0.2">
      <c r="A291" s="33">
        <v>44200</v>
      </c>
      <c r="B291" s="34">
        <v>0.66</v>
      </c>
      <c r="C291" s="35">
        <f t="shared" si="46"/>
        <v>4.7619047619047672E-2</v>
      </c>
      <c r="D291" s="35">
        <f t="array" ref="D291">PRODUCT(1+C291:C297)-1</f>
        <v>0.20000000000000018</v>
      </c>
      <c r="E291" s="35">
        <f t="array" ref="E291">PRODUCT(1+C291:C320)-1</f>
        <v>0.46666666666666679</v>
      </c>
      <c r="F291" s="35">
        <f t="array" ref="F291">PRODUCT(1+C291:C380)-1</f>
        <v>1.1290322580645151</v>
      </c>
      <c r="G291" s="36">
        <f t="shared" si="60"/>
        <v>-0.25889864607851304</v>
      </c>
      <c r="H291" s="36">
        <f t="shared" si="61"/>
        <v>0.32846536851712343</v>
      </c>
      <c r="I291" s="36">
        <f t="shared" si="62"/>
        <v>0.39848379603112638</v>
      </c>
      <c r="J291" s="38"/>
      <c r="K291" s="38"/>
      <c r="L291" s="38"/>
      <c r="M291" s="38"/>
      <c r="N291" s="38"/>
      <c r="O291" s="38"/>
      <c r="P291" s="38"/>
      <c r="Q291" s="37">
        <f t="shared" si="63"/>
        <v>7805651.7721868372</v>
      </c>
      <c r="R291" s="38">
        <v>0.980931</v>
      </c>
      <c r="S291" s="35">
        <f t="shared" si="47"/>
        <v>-1.9069000000000003E-2</v>
      </c>
      <c r="T291" s="37">
        <v>182908574.09999999</v>
      </c>
      <c r="U291" s="37">
        <f t="shared" si="48"/>
        <v>186464261.09481707</v>
      </c>
      <c r="V291" s="37">
        <f t="shared" si="49"/>
        <v>5151730.1696433127</v>
      </c>
      <c r="W291" s="38" t="str">
        <f t="shared" si="50"/>
        <v/>
      </c>
      <c r="X291" s="38">
        <f t="shared" si="51"/>
        <v>-1.9069000000000003E-2</v>
      </c>
      <c r="Y291" s="39" t="str">
        <f t="shared" si="64"/>
        <v/>
      </c>
      <c r="Z291" s="39" t="str">
        <f t="shared" si="65"/>
        <v/>
      </c>
      <c r="AA291" s="39" t="str">
        <f t="shared" si="66"/>
        <v/>
      </c>
      <c r="AB291" s="39" t="str">
        <f t="shared" si="67"/>
        <v/>
      </c>
      <c r="AC291" s="37">
        <v>33008</v>
      </c>
      <c r="AD291" s="35">
        <f t="shared" si="52"/>
        <v>2.6240517348588455E-2</v>
      </c>
      <c r="AE291" s="40">
        <v>1.000721</v>
      </c>
      <c r="AF291" s="37">
        <v>21938753509</v>
      </c>
      <c r="AG291" s="35">
        <f t="shared" si="53"/>
        <v>7.2099999999997166E-4</v>
      </c>
      <c r="AH291" s="38">
        <f t="shared" si="54"/>
        <v>7.2099999999997166E-4</v>
      </c>
      <c r="AI291" s="38" t="str">
        <f t="shared" si="55"/>
        <v/>
      </c>
      <c r="AJ291" s="42" t="str">
        <f t="shared" si="56"/>
        <v/>
      </c>
      <c r="AK291" s="41" t="str">
        <f t="shared" si="57"/>
        <v/>
      </c>
      <c r="AL291" s="41" t="str">
        <f t="shared" si="58"/>
        <v/>
      </c>
      <c r="AM291" s="41" t="str">
        <f t="shared" si="59"/>
        <v/>
      </c>
    </row>
    <row r="292" spans="1:39" x14ac:dyDescent="0.2">
      <c r="A292" s="33">
        <v>44199</v>
      </c>
      <c r="B292" s="34">
        <v>0.63</v>
      </c>
      <c r="C292" s="35">
        <f t="shared" si="46"/>
        <v>-3.0769230769230771E-2</v>
      </c>
      <c r="D292" s="35">
        <f t="array" ref="D292">PRODUCT(1+C292:C298)-1</f>
        <v>0.16666666666666652</v>
      </c>
      <c r="E292" s="35">
        <f t="array" ref="E292">PRODUCT(1+C292:C321)-1</f>
        <v>0.26000000000000045</v>
      </c>
      <c r="F292" s="35">
        <f t="array" ref="F292">PRODUCT(1+C292:C381)-1</f>
        <v>1.1000000000000001</v>
      </c>
      <c r="G292" s="36">
        <f t="shared" si="60"/>
        <v>-0.21263187454607413</v>
      </c>
      <c r="H292" s="36">
        <f t="shared" si="61"/>
        <v>0.38978042467143792</v>
      </c>
      <c r="I292" s="36">
        <f t="shared" si="62"/>
        <v>0.39582760615536083</v>
      </c>
      <c r="J292" s="38"/>
      <c r="K292" s="38"/>
      <c r="L292" s="38"/>
      <c r="M292" s="38"/>
      <c r="N292" s="38"/>
      <c r="O292" s="38"/>
      <c r="P292" s="38"/>
      <c r="Q292" s="37">
        <f t="shared" si="63"/>
        <v>-1060456.5468958446</v>
      </c>
      <c r="R292" s="38">
        <v>1.0052490000000001</v>
      </c>
      <c r="S292" s="35">
        <f t="shared" si="47"/>
        <v>5.2490000000000592E-3</v>
      </c>
      <c r="T292" s="37">
        <v>182264240.40000001</v>
      </c>
      <c r="U292" s="37">
        <f t="shared" si="48"/>
        <v>181312530.92517376</v>
      </c>
      <c r="V292" s="37">
        <f t="shared" si="49"/>
        <v>-668087.6245443821</v>
      </c>
      <c r="W292" s="38">
        <f t="shared" si="50"/>
        <v>5.2490000000000592E-3</v>
      </c>
      <c r="X292" s="38" t="str">
        <f t="shared" si="51"/>
        <v/>
      </c>
      <c r="Y292" s="39" t="str">
        <f t="shared" si="64"/>
        <v/>
      </c>
      <c r="Z292" s="39" t="str">
        <f t="shared" si="65"/>
        <v/>
      </c>
      <c r="AA292" s="39" t="str">
        <f t="shared" si="66"/>
        <v/>
      </c>
      <c r="AB292" s="39" t="str">
        <f t="shared" si="67"/>
        <v/>
      </c>
      <c r="AC292" s="37">
        <v>32164</v>
      </c>
      <c r="AD292" s="35">
        <f t="shared" si="52"/>
        <v>9.580267102752793E-2</v>
      </c>
      <c r="AE292" s="40">
        <v>1.0031209999999999</v>
      </c>
      <c r="AF292" s="37">
        <v>21808226475</v>
      </c>
      <c r="AG292" s="35">
        <f t="shared" si="53"/>
        <v>3.1209999999999294E-3</v>
      </c>
      <c r="AH292" s="38">
        <f t="shared" si="54"/>
        <v>3.1209999999999294E-3</v>
      </c>
      <c r="AI292" s="38" t="str">
        <f t="shared" si="55"/>
        <v/>
      </c>
      <c r="AJ292" s="42" t="str">
        <f t="shared" si="56"/>
        <v/>
      </c>
      <c r="AK292" s="41" t="str">
        <f t="shared" si="57"/>
        <v/>
      </c>
      <c r="AL292" s="41" t="str">
        <f t="shared" si="58"/>
        <v/>
      </c>
      <c r="AM292" s="41" t="str">
        <f t="shared" si="59"/>
        <v/>
      </c>
    </row>
    <row r="293" spans="1:39" x14ac:dyDescent="0.2">
      <c r="A293" s="33">
        <v>44198</v>
      </c>
      <c r="B293" s="34">
        <v>0.65</v>
      </c>
      <c r="C293" s="35">
        <f t="shared" si="46"/>
        <v>0</v>
      </c>
      <c r="D293" s="35">
        <f t="array" ref="D293">PRODUCT(1+C293:C299)-1</f>
        <v>0.20370370370370394</v>
      </c>
      <c r="E293" s="35">
        <f t="array" ref="E293">PRODUCT(1+C293:C322)-1</f>
        <v>0.58536585365853711</v>
      </c>
      <c r="F293" s="35">
        <f t="array" ref="F293">PRODUCT(1+C293:C382)-1</f>
        <v>1.0967741935483875</v>
      </c>
      <c r="G293" s="36">
        <f t="shared" si="60"/>
        <v>3.7404231848392991E-2</v>
      </c>
      <c r="H293" s="36">
        <f t="shared" si="61"/>
        <v>0.40981224896819118</v>
      </c>
      <c r="I293" s="36">
        <f t="shared" si="62"/>
        <v>0.43598113524837684</v>
      </c>
      <c r="J293" s="38"/>
      <c r="K293" s="38"/>
      <c r="L293" s="38"/>
      <c r="M293" s="38"/>
      <c r="N293" s="38"/>
      <c r="O293" s="38"/>
      <c r="P293" s="38"/>
      <c r="Q293" s="37">
        <f t="shared" si="63"/>
        <v>400266.02269860415</v>
      </c>
      <c r="R293" s="38">
        <v>1.0039290000000001</v>
      </c>
      <c r="S293" s="35">
        <f t="shared" si="47"/>
        <v>3.9290000000000713E-3</v>
      </c>
      <c r="T293" s="37">
        <v>182695620.40000001</v>
      </c>
      <c r="U293" s="37">
        <f t="shared" si="48"/>
        <v>181980618.54971814</v>
      </c>
      <c r="V293" s="37">
        <f t="shared" si="49"/>
        <v>260172.91475409269</v>
      </c>
      <c r="W293" s="38">
        <f t="shared" si="50"/>
        <v>3.9290000000000713E-3</v>
      </c>
      <c r="X293" s="38" t="str">
        <f t="shared" si="51"/>
        <v/>
      </c>
      <c r="Y293" s="39" t="str">
        <f t="shared" si="64"/>
        <v/>
      </c>
      <c r="Z293" s="39" t="str">
        <f t="shared" si="65"/>
        <v/>
      </c>
      <c r="AA293" s="39" t="str">
        <f t="shared" si="66"/>
        <v/>
      </c>
      <c r="AB293" s="39" t="str">
        <f t="shared" si="67"/>
        <v/>
      </c>
      <c r="AC293" s="37">
        <v>29352</v>
      </c>
      <c r="AD293" s="35">
        <f t="shared" si="52"/>
        <v>1.1370684308455559E-2</v>
      </c>
      <c r="AE293" s="40">
        <v>1.0019929999999999</v>
      </c>
      <c r="AF293" s="37">
        <v>21350523809</v>
      </c>
      <c r="AG293" s="35">
        <f t="shared" si="53"/>
        <v>1.9929999999999115E-3</v>
      </c>
      <c r="AH293" s="38">
        <f t="shared" si="54"/>
        <v>1.9929999999999115E-3</v>
      </c>
      <c r="AI293" s="38" t="str">
        <f t="shared" si="55"/>
        <v/>
      </c>
      <c r="AJ293" s="42" t="str">
        <f t="shared" si="56"/>
        <v/>
      </c>
      <c r="AK293" s="41" t="str">
        <f t="shared" si="57"/>
        <v/>
      </c>
      <c r="AL293" s="41" t="str">
        <f t="shared" si="58"/>
        <v/>
      </c>
      <c r="AM293" s="41" t="str">
        <f t="shared" si="59"/>
        <v/>
      </c>
    </row>
    <row r="294" spans="1:39" x14ac:dyDescent="0.2">
      <c r="A294" s="33">
        <v>44197</v>
      </c>
      <c r="B294" s="34">
        <v>0.65</v>
      </c>
      <c r="C294" s="35">
        <f t="shared" si="46"/>
        <v>-2.9850746268656692E-2</v>
      </c>
      <c r="D294" s="35">
        <f t="array" ref="D294">PRODUCT(1+C294:C300)-1</f>
        <v>0.25000000000000044</v>
      </c>
      <c r="E294" s="35">
        <f t="array" ref="E294">PRODUCT(1+C294:C323)-1</f>
        <v>0.66666666666666696</v>
      </c>
      <c r="F294" s="35">
        <f t="array" ref="F294">PRODUCT(1+C294:C383)-1</f>
        <v>0.96969696969696995</v>
      </c>
      <c r="G294" s="36">
        <f t="shared" si="60"/>
        <v>-1.1908608234512577E-2</v>
      </c>
      <c r="H294" s="36">
        <f t="shared" si="61"/>
        <v>0.40973042267721776</v>
      </c>
      <c r="I294" s="36">
        <f t="shared" si="62"/>
        <v>0.43819497732766483</v>
      </c>
      <c r="J294" s="38"/>
      <c r="K294" s="38"/>
      <c r="L294" s="38"/>
      <c r="M294" s="38"/>
      <c r="N294" s="38"/>
      <c r="O294" s="38"/>
      <c r="P294" s="38"/>
      <c r="Q294" s="37">
        <f t="shared" si="63"/>
        <v>988745.24406671524</v>
      </c>
      <c r="R294" s="38">
        <v>0.99601700000000004</v>
      </c>
      <c r="S294" s="35">
        <f t="shared" si="47"/>
        <v>-3.9829999999999588E-3</v>
      </c>
      <c r="T294" s="37">
        <v>180996653.09999999</v>
      </c>
      <c r="U294" s="37">
        <f t="shared" si="48"/>
        <v>181720445.63496405</v>
      </c>
      <c r="V294" s="37">
        <f t="shared" si="49"/>
        <v>642684.40864336491</v>
      </c>
      <c r="W294" s="38" t="str">
        <f t="shared" si="50"/>
        <v/>
      </c>
      <c r="X294" s="38">
        <f t="shared" si="51"/>
        <v>-3.9829999999999588E-3</v>
      </c>
      <c r="Y294" s="39" t="str">
        <f t="shared" si="64"/>
        <v/>
      </c>
      <c r="Z294" s="39" t="str">
        <f t="shared" si="65"/>
        <v/>
      </c>
      <c r="AA294" s="39" t="str">
        <f t="shared" si="66"/>
        <v/>
      </c>
      <c r="AB294" s="39" t="str">
        <f t="shared" si="67"/>
        <v/>
      </c>
      <c r="AC294" s="37">
        <v>29022</v>
      </c>
      <c r="AD294" s="35">
        <f t="shared" si="52"/>
        <v>6.4153691438082472E-3</v>
      </c>
      <c r="AE294" s="40">
        <v>1.0000519999999999</v>
      </c>
      <c r="AF294" s="37">
        <v>21202977967</v>
      </c>
      <c r="AG294" s="35">
        <f t="shared" si="53"/>
        <v>5.1999999999940982E-5</v>
      </c>
      <c r="AH294" s="38">
        <f t="shared" si="54"/>
        <v>5.1999999999940982E-5</v>
      </c>
      <c r="AI294" s="38" t="str">
        <f t="shared" si="55"/>
        <v/>
      </c>
      <c r="AJ294" s="42" t="str">
        <f t="shared" si="56"/>
        <v/>
      </c>
      <c r="AK294" s="41" t="str">
        <f t="shared" si="57"/>
        <v/>
      </c>
      <c r="AL294" s="41" t="str">
        <f t="shared" si="58"/>
        <v/>
      </c>
      <c r="AM294" s="41" t="str">
        <f t="shared" si="59"/>
        <v/>
      </c>
    </row>
    <row r="295" spans="1:39" x14ac:dyDescent="0.2">
      <c r="A295" s="33">
        <v>44196</v>
      </c>
      <c r="B295" s="34">
        <v>0.67</v>
      </c>
      <c r="C295" s="35">
        <f t="shared" si="46"/>
        <v>3.0769230769230882E-2</v>
      </c>
      <c r="D295" s="35">
        <f t="array" ref="D295">PRODUCT(1+C295:C301)-1</f>
        <v>0.45652173913043503</v>
      </c>
      <c r="E295" s="35">
        <f t="array" ref="E295">PRODUCT(1+C295:C324)-1</f>
        <v>0.67499999999999982</v>
      </c>
      <c r="F295" s="35">
        <f t="array" ref="F295">PRODUCT(1+C295:C384)-1</f>
        <v>1.0937500000000009</v>
      </c>
      <c r="G295" s="36">
        <f t="shared" si="60"/>
        <v>-0.3527883791701793</v>
      </c>
      <c r="H295" s="36">
        <f t="shared" si="61"/>
        <v>0.42013773950488464</v>
      </c>
      <c r="I295" s="36">
        <f t="shared" si="62"/>
        <v>0.43443341337956565</v>
      </c>
      <c r="J295" s="38"/>
      <c r="K295" s="38"/>
      <c r="L295" s="38"/>
      <c r="M295" s="38"/>
      <c r="N295" s="38"/>
      <c r="O295" s="38"/>
      <c r="P295" s="38"/>
      <c r="Q295" s="37">
        <f t="shared" si="63"/>
        <v>12149022.298810774</v>
      </c>
      <c r="R295" s="38">
        <v>1.0076320000000001</v>
      </c>
      <c r="S295" s="35">
        <f t="shared" si="47"/>
        <v>7.6320000000000832E-3</v>
      </c>
      <c r="T295" s="37">
        <v>182459746.69999999</v>
      </c>
      <c r="U295" s="37">
        <f t="shared" si="48"/>
        <v>181077761.22632068</v>
      </c>
      <c r="V295" s="37">
        <f t="shared" si="49"/>
        <v>8139844.9402032197</v>
      </c>
      <c r="W295" s="38">
        <f t="shared" si="50"/>
        <v>7.6320000000000832E-3</v>
      </c>
      <c r="X295" s="38" t="str">
        <f t="shared" si="51"/>
        <v/>
      </c>
      <c r="Y295" s="39" t="str">
        <f t="shared" si="64"/>
        <v/>
      </c>
      <c r="Z295" s="39" t="str">
        <f t="shared" si="65"/>
        <v/>
      </c>
      <c r="AA295" s="39" t="str">
        <f t="shared" si="66"/>
        <v/>
      </c>
      <c r="AB295" s="39" t="str">
        <f t="shared" si="67"/>
        <v/>
      </c>
      <c r="AC295" s="37">
        <v>28837</v>
      </c>
      <c r="AD295" s="35">
        <f t="shared" si="52"/>
        <v>5.1485870556061908E-2</v>
      </c>
      <c r="AE295" s="40">
        <v>1.0015639999999999</v>
      </c>
      <c r="AF295" s="37">
        <v>21123644615</v>
      </c>
      <c r="AG295" s="35">
        <f t="shared" si="53"/>
        <v>1.5639999999998988E-3</v>
      </c>
      <c r="AH295" s="38">
        <f t="shared" si="54"/>
        <v>1.5639999999998988E-3</v>
      </c>
      <c r="AI295" s="38" t="str">
        <f t="shared" si="55"/>
        <v/>
      </c>
      <c r="AJ295" s="42" t="str">
        <f t="shared" si="56"/>
        <v/>
      </c>
      <c r="AK295" s="41" t="str">
        <f t="shared" si="57"/>
        <v/>
      </c>
      <c r="AL295" s="41" t="str">
        <f t="shared" si="58"/>
        <v/>
      </c>
      <c r="AM295" s="41" t="str">
        <f t="shared" si="59"/>
        <v/>
      </c>
    </row>
    <row r="296" spans="1:39" x14ac:dyDescent="0.2">
      <c r="A296" s="33">
        <v>44195</v>
      </c>
      <c r="B296" s="34">
        <v>0.65</v>
      </c>
      <c r="C296" s="35">
        <f t="shared" si="46"/>
        <v>4.8387096774193505E-2</v>
      </c>
      <c r="D296" s="35">
        <f t="array" ref="D296">PRODUCT(1+C296:C302)-1</f>
        <v>0.27450980392156876</v>
      </c>
      <c r="E296" s="35">
        <f t="array" ref="E296">PRODUCT(1+C296:C325)-1</f>
        <v>0.71052631578947367</v>
      </c>
      <c r="F296" s="38"/>
      <c r="G296" s="36">
        <f t="shared" si="60"/>
        <v>0.30858669466942523</v>
      </c>
      <c r="H296" s="36">
        <f t="shared" si="61"/>
        <v>0.42440013010874816</v>
      </c>
      <c r="I296" s="38"/>
      <c r="J296" s="38"/>
      <c r="K296" s="38"/>
      <c r="L296" s="38"/>
      <c r="M296" s="38"/>
      <c r="N296" s="38"/>
      <c r="O296" s="38"/>
      <c r="P296" s="38"/>
      <c r="Q296" s="37">
        <f t="shared" si="63"/>
        <v>9767981.2704055123</v>
      </c>
      <c r="R296" s="38">
        <v>1.0084109999999999</v>
      </c>
      <c r="S296" s="35">
        <f t="shared" si="47"/>
        <v>8.4109999999999463E-3</v>
      </c>
      <c r="T296" s="37">
        <v>174392497.09999999</v>
      </c>
      <c r="U296" s="37">
        <f t="shared" si="48"/>
        <v>172937916.28611746</v>
      </c>
      <c r="V296" s="37">
        <f t="shared" si="49"/>
        <v>6349187.8257635832</v>
      </c>
      <c r="W296" s="38">
        <f t="shared" si="50"/>
        <v>8.4109999999999463E-3</v>
      </c>
      <c r="X296" s="38" t="str">
        <f t="shared" si="51"/>
        <v/>
      </c>
      <c r="Y296" s="39" t="str">
        <f t="shared" si="64"/>
        <v/>
      </c>
      <c r="Z296" s="39" t="str">
        <f t="shared" si="65"/>
        <v/>
      </c>
      <c r="AA296" s="39" t="str">
        <f t="shared" si="66"/>
        <v/>
      </c>
      <c r="AB296" s="39" t="str">
        <f t="shared" si="67"/>
        <v/>
      </c>
      <c r="AC296" s="37">
        <v>27425</v>
      </c>
      <c r="AD296" s="35">
        <f t="shared" si="52"/>
        <v>1.1059907834101379E-2</v>
      </c>
      <c r="AE296" s="40">
        <v>1.0012239999999999</v>
      </c>
      <c r="AF296" s="37">
        <v>20934027063</v>
      </c>
      <c r="AG296" s="35">
        <f t="shared" si="53"/>
        <v>1.2239999999998918E-3</v>
      </c>
      <c r="AH296" s="38">
        <f t="shared" si="54"/>
        <v>1.2239999999998918E-3</v>
      </c>
      <c r="AI296" s="38" t="str">
        <f t="shared" si="55"/>
        <v/>
      </c>
      <c r="AJ296" s="42" t="str">
        <f t="shared" si="56"/>
        <v/>
      </c>
      <c r="AK296" s="41" t="str">
        <f t="shared" si="57"/>
        <v/>
      </c>
      <c r="AL296" s="41" t="str">
        <f t="shared" si="58"/>
        <v/>
      </c>
      <c r="AM296" s="41" t="str">
        <f t="shared" si="59"/>
        <v/>
      </c>
    </row>
    <row r="297" spans="1:39" x14ac:dyDescent="0.2">
      <c r="A297" s="33">
        <v>44194</v>
      </c>
      <c r="B297" s="34">
        <v>0.62</v>
      </c>
      <c r="C297" s="35">
        <f t="shared" si="46"/>
        <v>0.1272727272727272</v>
      </c>
      <c r="D297" s="35">
        <f t="array" ref="D297">PRODUCT(1+C297:C303)-1</f>
        <v>0.31914893617021289</v>
      </c>
      <c r="E297" s="35">
        <f t="array" ref="E297">PRODUCT(1+C297:C326)-1</f>
        <v>0.63157894736842035</v>
      </c>
      <c r="F297" s="38"/>
      <c r="G297" s="36">
        <f t="shared" si="60"/>
        <v>0.35821026176066162</v>
      </c>
      <c r="H297" s="36">
        <f t="shared" si="61"/>
        <v>0.42284726889276403</v>
      </c>
      <c r="I297" s="38"/>
      <c r="J297" s="38"/>
      <c r="K297" s="38"/>
      <c r="L297" s="38"/>
      <c r="M297" s="38"/>
      <c r="N297" s="38"/>
      <c r="O297" s="38"/>
      <c r="P297" s="38"/>
      <c r="Q297" s="37">
        <f t="shared" si="63"/>
        <v>2707678.0160058411</v>
      </c>
      <c r="R297" s="38">
        <v>1.0046010000000001</v>
      </c>
      <c r="S297" s="35">
        <f t="shared" si="47"/>
        <v>4.6010000000000773E-3</v>
      </c>
      <c r="T297" s="37">
        <v>167355203.19999999</v>
      </c>
      <c r="U297" s="37">
        <f t="shared" si="48"/>
        <v>166588728.46035388</v>
      </c>
      <c r="V297" s="37">
        <f t="shared" si="49"/>
        <v>1678760.3699236214</v>
      </c>
      <c r="W297" s="38">
        <f t="shared" si="50"/>
        <v>4.6010000000000773E-3</v>
      </c>
      <c r="X297" s="38" t="str">
        <f t="shared" si="51"/>
        <v/>
      </c>
      <c r="Y297" s="39" t="str">
        <f t="shared" si="64"/>
        <v/>
      </c>
      <c r="Z297" s="39" t="str">
        <f t="shared" si="65"/>
        <v/>
      </c>
      <c r="AA297" s="39" t="str">
        <f t="shared" si="66"/>
        <v/>
      </c>
      <c r="AB297" s="39" t="str">
        <f t="shared" si="67"/>
        <v/>
      </c>
      <c r="AC297" s="37">
        <v>27125</v>
      </c>
      <c r="AD297" s="35">
        <f t="shared" si="52"/>
        <v>2.6567762933807693E-2</v>
      </c>
      <c r="AE297" s="40">
        <v>1.002059</v>
      </c>
      <c r="AF297" s="37">
        <v>20920738589</v>
      </c>
      <c r="AG297" s="35">
        <f t="shared" si="53"/>
        <v>2.059000000000033E-3</v>
      </c>
      <c r="AH297" s="38">
        <f t="shared" si="54"/>
        <v>2.059000000000033E-3</v>
      </c>
      <c r="AI297" s="38" t="str">
        <f t="shared" si="55"/>
        <v/>
      </c>
      <c r="AJ297" s="42" t="str">
        <f t="shared" si="56"/>
        <v/>
      </c>
      <c r="AK297" s="41" t="str">
        <f t="shared" si="57"/>
        <v/>
      </c>
      <c r="AL297" s="41" t="str">
        <f t="shared" si="58"/>
        <v/>
      </c>
      <c r="AM297" s="41" t="str">
        <f t="shared" si="59"/>
        <v/>
      </c>
    </row>
    <row r="298" spans="1:39" x14ac:dyDescent="0.2">
      <c r="A298" s="33">
        <v>44193</v>
      </c>
      <c r="B298" s="34">
        <v>0.55000000000000004</v>
      </c>
      <c r="C298" s="35">
        <f t="shared" si="46"/>
        <v>1.8518518518518601E-2</v>
      </c>
      <c r="D298" s="35">
        <f t="array" ref="D298">PRODUCT(1+C298:C304)-1</f>
        <v>0.12244897959183687</v>
      </c>
      <c r="E298" s="35">
        <f t="array" ref="E298">PRODUCT(1+C298:C327)-1</f>
        <v>0.44736842105263075</v>
      </c>
      <c r="F298" s="38"/>
      <c r="G298" s="36">
        <f t="shared" si="60"/>
        <v>0.49972170917107428</v>
      </c>
      <c r="H298" s="36">
        <f t="shared" si="61"/>
        <v>0.41622141937007356</v>
      </c>
      <c r="I298" s="38"/>
      <c r="J298" s="38"/>
      <c r="K298" s="38"/>
      <c r="L298" s="38"/>
      <c r="M298" s="38"/>
      <c r="N298" s="38"/>
      <c r="O298" s="38"/>
      <c r="P298" s="38"/>
      <c r="Q298" s="37">
        <f t="shared" si="63"/>
        <v>2610215.3790750825</v>
      </c>
      <c r="R298" s="38">
        <v>0.99311899999999997</v>
      </c>
      <c r="S298" s="35">
        <f t="shared" si="47"/>
        <v>-6.881000000000026E-3</v>
      </c>
      <c r="T298" s="37">
        <v>163775222.59999999</v>
      </c>
      <c r="U298" s="37">
        <f t="shared" si="48"/>
        <v>164909968.09043026</v>
      </c>
      <c r="V298" s="37">
        <f t="shared" si="49"/>
        <v>1435618.4584912956</v>
      </c>
      <c r="W298" s="38" t="str">
        <f t="shared" si="50"/>
        <v/>
      </c>
      <c r="X298" s="38">
        <f t="shared" si="51"/>
        <v>-6.881000000000026E-3</v>
      </c>
      <c r="Y298" s="39">
        <f t="shared" si="64"/>
        <v>-6.881000000000026E-3</v>
      </c>
      <c r="Z298" s="39" t="str">
        <f t="shared" si="65"/>
        <v/>
      </c>
      <c r="AA298" s="39" t="str">
        <f t="shared" si="66"/>
        <v/>
      </c>
      <c r="AB298" s="39" t="str">
        <f t="shared" si="67"/>
        <v/>
      </c>
      <c r="AC298" s="37">
        <v>26423</v>
      </c>
      <c r="AD298" s="35">
        <f t="shared" si="52"/>
        <v>-2.0018129626832026E-3</v>
      </c>
      <c r="AE298" s="40">
        <v>1.0013049999999999</v>
      </c>
      <c r="AF298" s="37">
        <v>20873380060</v>
      </c>
      <c r="AG298" s="35">
        <f t="shared" si="53"/>
        <v>1.3049999999998896E-3</v>
      </c>
      <c r="AH298" s="38">
        <f t="shared" si="54"/>
        <v>1.3049999999998896E-3</v>
      </c>
      <c r="AI298" s="38" t="str">
        <f t="shared" si="55"/>
        <v/>
      </c>
      <c r="AJ298" s="35">
        <f t="shared" si="56"/>
        <v>1.3049999999998896E-3</v>
      </c>
      <c r="AK298" s="41" t="str">
        <f t="shared" si="57"/>
        <v/>
      </c>
      <c r="AL298" s="41" t="str">
        <f t="shared" si="58"/>
        <v/>
      </c>
      <c r="AM298" s="41" t="str">
        <f t="shared" si="59"/>
        <v/>
      </c>
    </row>
    <row r="299" spans="1:39" x14ac:dyDescent="0.2">
      <c r="A299" s="33">
        <v>44192</v>
      </c>
      <c r="B299" s="34">
        <v>0.54</v>
      </c>
      <c r="C299" s="35">
        <f t="shared" si="46"/>
        <v>0</v>
      </c>
      <c r="D299" s="35">
        <f t="array" ref="D299">PRODUCT(1+C299:C305)-1</f>
        <v>0</v>
      </c>
      <c r="E299" s="35">
        <f t="array" ref="E299">PRODUCT(1+C299:C328)-1</f>
        <v>0.54285714285714226</v>
      </c>
      <c r="F299" s="38"/>
      <c r="G299" s="36">
        <f t="shared" si="60"/>
        <v>0.58934192743574842</v>
      </c>
      <c r="H299" s="36">
        <f t="shared" si="61"/>
        <v>0.39649105729370249</v>
      </c>
      <c r="I299" s="38"/>
      <c r="J299" s="38"/>
      <c r="K299" s="38"/>
      <c r="L299" s="38"/>
      <c r="M299" s="38"/>
      <c r="N299" s="38"/>
      <c r="O299" s="38"/>
      <c r="P299" s="38"/>
      <c r="Q299" s="37">
        <f t="shared" si="63"/>
        <v>-756118.97431761026</v>
      </c>
      <c r="R299" s="38">
        <v>0.99820399999999998</v>
      </c>
      <c r="S299" s="35">
        <f t="shared" si="47"/>
        <v>-1.7960000000000198E-3</v>
      </c>
      <c r="T299" s="37">
        <v>163180749.69999999</v>
      </c>
      <c r="U299" s="37">
        <f t="shared" si="48"/>
        <v>163474349.63193896</v>
      </c>
      <c r="V299" s="37">
        <f t="shared" si="49"/>
        <v>-408304.24613150954</v>
      </c>
      <c r="W299" s="38" t="str">
        <f t="shared" si="50"/>
        <v/>
      </c>
      <c r="X299" s="38">
        <f t="shared" si="51"/>
        <v>-1.7960000000000198E-3</v>
      </c>
      <c r="Y299" s="39" t="str">
        <f t="shared" si="64"/>
        <v/>
      </c>
      <c r="Z299" s="39" t="str">
        <f t="shared" si="65"/>
        <v/>
      </c>
      <c r="AA299" s="39" t="str">
        <f t="shared" si="66"/>
        <v/>
      </c>
      <c r="AB299" s="39" t="str">
        <f t="shared" si="67"/>
        <v/>
      </c>
      <c r="AC299" s="37">
        <v>26476</v>
      </c>
      <c r="AD299" s="35">
        <f t="shared" si="52"/>
        <v>7.3162822747355305E-2</v>
      </c>
      <c r="AE299" s="40">
        <v>1.002081</v>
      </c>
      <c r="AF299" s="37">
        <v>20856035046</v>
      </c>
      <c r="AG299" s="35">
        <f t="shared" si="53"/>
        <v>2.0809999999999995E-3</v>
      </c>
      <c r="AH299" s="38">
        <f t="shared" si="54"/>
        <v>2.0809999999999995E-3</v>
      </c>
      <c r="AI299" s="38" t="str">
        <f t="shared" si="55"/>
        <v/>
      </c>
      <c r="AJ299" s="42" t="str">
        <f t="shared" si="56"/>
        <v/>
      </c>
      <c r="AK299" s="41" t="str">
        <f t="shared" si="57"/>
        <v/>
      </c>
      <c r="AL299" s="41" t="str">
        <f t="shared" si="58"/>
        <v/>
      </c>
      <c r="AM299" s="41" t="str">
        <f t="shared" si="59"/>
        <v/>
      </c>
    </row>
    <row r="300" spans="1:39" x14ac:dyDescent="0.2">
      <c r="A300" s="33">
        <v>44191</v>
      </c>
      <c r="B300" s="34">
        <v>0.54</v>
      </c>
      <c r="C300" s="35">
        <f t="shared" si="46"/>
        <v>3.8461538461538547E-2</v>
      </c>
      <c r="D300" s="35">
        <f t="array" ref="D300">PRODUCT(1+C300:C306)-1</f>
        <v>1.8867924528301883E-2</v>
      </c>
      <c r="E300" s="35">
        <f t="array" ref="E300">PRODUCT(1+C300:C329)-1</f>
        <v>0.31707317073170671</v>
      </c>
      <c r="F300" s="38"/>
      <c r="G300" s="36">
        <f t="shared" si="60"/>
        <v>0.78055344372562385</v>
      </c>
      <c r="H300" s="36">
        <f t="shared" si="61"/>
        <v>0.53257032253471503</v>
      </c>
      <c r="I300" s="38"/>
      <c r="J300" s="38"/>
      <c r="K300" s="38"/>
      <c r="L300" s="38"/>
      <c r="M300" s="38"/>
      <c r="N300" s="38"/>
      <c r="O300" s="38"/>
      <c r="P300" s="38"/>
      <c r="Q300" s="37">
        <f t="shared" si="63"/>
        <v>982085.96472210344</v>
      </c>
      <c r="R300" s="38">
        <v>1.023099</v>
      </c>
      <c r="S300" s="35">
        <f t="shared" si="47"/>
        <v>2.3098999999999981E-2</v>
      </c>
      <c r="T300" s="37">
        <v>167668179.30000001</v>
      </c>
      <c r="U300" s="37">
        <f t="shared" si="48"/>
        <v>163882653.87807047</v>
      </c>
      <c r="V300" s="37">
        <f t="shared" si="49"/>
        <v>530326.42094993591</v>
      </c>
      <c r="W300" s="38">
        <f t="shared" si="50"/>
        <v>2.3098999999999981E-2</v>
      </c>
      <c r="X300" s="38" t="str">
        <f t="shared" si="51"/>
        <v/>
      </c>
      <c r="Y300" s="39" t="str">
        <f t="shared" si="64"/>
        <v/>
      </c>
      <c r="Z300" s="39" t="str">
        <f t="shared" si="65"/>
        <v/>
      </c>
      <c r="AA300" s="39" t="str">
        <f t="shared" si="66"/>
        <v/>
      </c>
      <c r="AB300" s="39" t="str">
        <f t="shared" si="67"/>
        <v/>
      </c>
      <c r="AC300" s="37">
        <v>24671</v>
      </c>
      <c r="AD300" s="35">
        <f t="shared" si="52"/>
        <v>3.8341750841750732E-2</v>
      </c>
      <c r="AE300" s="40">
        <v>1.002936</v>
      </c>
      <c r="AF300" s="37">
        <v>20803077157</v>
      </c>
      <c r="AG300" s="35">
        <f t="shared" si="53"/>
        <v>2.9360000000000497E-3</v>
      </c>
      <c r="AH300" s="38">
        <f t="shared" si="54"/>
        <v>2.9360000000000497E-3</v>
      </c>
      <c r="AI300" s="38" t="str">
        <f t="shared" si="55"/>
        <v/>
      </c>
      <c r="AJ300" s="42" t="str">
        <f t="shared" si="56"/>
        <v/>
      </c>
      <c r="AK300" s="41" t="str">
        <f t="shared" si="57"/>
        <v/>
      </c>
      <c r="AL300" s="41" t="str">
        <f t="shared" si="58"/>
        <v/>
      </c>
      <c r="AM300" s="41" t="str">
        <f t="shared" si="59"/>
        <v/>
      </c>
    </row>
    <row r="301" spans="1:39" x14ac:dyDescent="0.2">
      <c r="A301" s="33">
        <v>44190</v>
      </c>
      <c r="B301" s="34">
        <v>0.52</v>
      </c>
      <c r="C301" s="35">
        <f t="shared" si="46"/>
        <v>0.13043478260869557</v>
      </c>
      <c r="D301" s="35">
        <f t="array" ref="D301">PRODUCT(1+C301:C307)-1</f>
        <v>8.3333333333333259E-2</v>
      </c>
      <c r="E301" s="35">
        <f t="array" ref="E301">PRODUCT(1+C301:C330)-1</f>
        <v>0.2682926829268284</v>
      </c>
      <c r="F301" s="38"/>
      <c r="G301" s="36">
        <f t="shared" si="60"/>
        <v>0.76863076234310701</v>
      </c>
      <c r="H301" s="36">
        <f t="shared" si="61"/>
        <v>0.52881698061549631</v>
      </c>
      <c r="I301" s="38"/>
      <c r="J301" s="38"/>
      <c r="K301" s="38"/>
      <c r="L301" s="38"/>
      <c r="M301" s="38"/>
      <c r="N301" s="38"/>
      <c r="O301" s="38"/>
      <c r="P301" s="38"/>
      <c r="Q301" s="37">
        <f t="shared" si="63"/>
        <v>10475367.613489065</v>
      </c>
      <c r="R301" s="38">
        <v>1.0024029999999999</v>
      </c>
      <c r="S301" s="35">
        <f t="shared" si="47"/>
        <v>2.402999999999933E-3</v>
      </c>
      <c r="T301" s="37">
        <v>163744863.09999999</v>
      </c>
      <c r="U301" s="37">
        <f t="shared" si="48"/>
        <v>163352327.45712054</v>
      </c>
      <c r="V301" s="37">
        <f t="shared" si="49"/>
        <v>5447191.1590143144</v>
      </c>
      <c r="W301" s="38">
        <f t="shared" si="50"/>
        <v>2.402999999999933E-3</v>
      </c>
      <c r="X301" s="38" t="str">
        <f t="shared" si="51"/>
        <v/>
      </c>
      <c r="Y301" s="39" t="str">
        <f t="shared" si="64"/>
        <v/>
      </c>
      <c r="Z301" s="39" t="str">
        <f t="shared" si="65"/>
        <v/>
      </c>
      <c r="AA301" s="39" t="str">
        <f t="shared" si="66"/>
        <v/>
      </c>
      <c r="AB301" s="39" t="str">
        <f t="shared" si="67"/>
        <v/>
      </c>
      <c r="AC301" s="37">
        <v>23760</v>
      </c>
      <c r="AD301" s="35">
        <f t="shared" si="52"/>
        <v>1.9392483267547611E-2</v>
      </c>
      <c r="AE301" s="40">
        <v>1.002383</v>
      </c>
      <c r="AF301" s="37">
        <v>20763290845</v>
      </c>
      <c r="AG301" s="35">
        <f t="shared" si="53"/>
        <v>2.383000000000024E-3</v>
      </c>
      <c r="AH301" s="38">
        <f t="shared" si="54"/>
        <v>2.383000000000024E-3</v>
      </c>
      <c r="AI301" s="38" t="str">
        <f t="shared" si="55"/>
        <v/>
      </c>
      <c r="AJ301" s="42" t="str">
        <f t="shared" si="56"/>
        <v/>
      </c>
      <c r="AK301" s="41" t="str">
        <f t="shared" si="57"/>
        <v/>
      </c>
      <c r="AL301" s="41" t="str">
        <f t="shared" si="58"/>
        <v/>
      </c>
      <c r="AM301" s="41" t="str">
        <f t="shared" si="59"/>
        <v/>
      </c>
    </row>
    <row r="302" spans="1:39" x14ac:dyDescent="0.2">
      <c r="A302" s="33">
        <v>44189</v>
      </c>
      <c r="B302" s="34">
        <v>0.46</v>
      </c>
      <c r="C302" s="35">
        <f t="shared" si="46"/>
        <v>-9.8039215686274495E-2</v>
      </c>
      <c r="D302" s="35">
        <f t="array" ref="D302">PRODUCT(1+C302:C308)-1</f>
        <v>-7.9999999999999849E-2</v>
      </c>
      <c r="E302" s="35">
        <f t="array" ref="E302">PRODUCT(1+C302:C331)-1</f>
        <v>0.21052631578947367</v>
      </c>
      <c r="F302" s="38"/>
      <c r="G302" s="36">
        <f t="shared" si="60"/>
        <v>0.45994456480046814</v>
      </c>
      <c r="H302" s="36">
        <f t="shared" si="61"/>
        <v>0.54808259075359689</v>
      </c>
      <c r="I302" s="38"/>
      <c r="J302" s="38"/>
      <c r="K302" s="38"/>
      <c r="L302" s="38"/>
      <c r="M302" s="38"/>
      <c r="N302" s="38"/>
      <c r="O302" s="38"/>
      <c r="P302" s="38"/>
      <c r="Q302" s="37">
        <f t="shared" si="63"/>
        <v>11720070.002003791</v>
      </c>
      <c r="R302" s="38">
        <v>1.0002340000000001</v>
      </c>
      <c r="S302" s="35">
        <f t="shared" si="47"/>
        <v>2.3400000000006749E-4</v>
      </c>
      <c r="T302" s="37">
        <v>157942086.09999999</v>
      </c>
      <c r="U302" s="37">
        <f t="shared" si="48"/>
        <v>157905136.29810622</v>
      </c>
      <c r="V302" s="37">
        <f t="shared" si="49"/>
        <v>5391232.2009217441</v>
      </c>
      <c r="W302" s="38">
        <f t="shared" si="50"/>
        <v>2.3400000000006749E-4</v>
      </c>
      <c r="X302" s="38" t="str">
        <f t="shared" si="51"/>
        <v/>
      </c>
      <c r="Y302" s="39">
        <f t="shared" si="64"/>
        <v>2.3400000000006749E-4</v>
      </c>
      <c r="Z302" s="39" t="str">
        <f t="shared" si="65"/>
        <v/>
      </c>
      <c r="AA302" s="39" t="str">
        <f t="shared" si="66"/>
        <v/>
      </c>
      <c r="AB302" s="39" t="str">
        <f t="shared" si="67"/>
        <v/>
      </c>
      <c r="AC302" s="37">
        <v>23308</v>
      </c>
      <c r="AD302" s="35">
        <f t="shared" si="52"/>
        <v>-2.0466484555578868E-2</v>
      </c>
      <c r="AE302" s="40">
        <v>1.004013</v>
      </c>
      <c r="AF302" s="37">
        <v>20750908442</v>
      </c>
      <c r="AG302" s="35">
        <f t="shared" si="53"/>
        <v>4.0130000000000443E-3</v>
      </c>
      <c r="AH302" s="38">
        <f t="shared" si="54"/>
        <v>4.0130000000000443E-3</v>
      </c>
      <c r="AI302" s="38" t="str">
        <f t="shared" si="55"/>
        <v/>
      </c>
      <c r="AJ302" s="35">
        <f t="shared" si="56"/>
        <v>4.0130000000000443E-3</v>
      </c>
      <c r="AK302" s="41" t="str">
        <f t="shared" si="57"/>
        <v/>
      </c>
      <c r="AL302" s="41" t="str">
        <f t="shared" si="58"/>
        <v/>
      </c>
      <c r="AM302" s="41" t="str">
        <f t="shared" si="59"/>
        <v/>
      </c>
    </row>
    <row r="303" spans="1:39" x14ac:dyDescent="0.2">
      <c r="A303" s="33">
        <v>44188</v>
      </c>
      <c r="B303" s="34">
        <v>0.51</v>
      </c>
      <c r="C303" s="35">
        <f t="shared" si="46"/>
        <v>8.5106382978723527E-2</v>
      </c>
      <c r="D303" s="35">
        <f t="array" ref="D303">PRODUCT(1+C303:C309)-1</f>
        <v>6.25E-2</v>
      </c>
      <c r="E303" s="35">
        <f t="array" ref="E303">PRODUCT(1+C303:C332)-1</f>
        <v>0.45714285714285685</v>
      </c>
      <c r="F303" s="38"/>
      <c r="G303" s="36">
        <f t="shared" si="60"/>
        <v>0.36628463348370194</v>
      </c>
      <c r="H303" s="36">
        <f t="shared" si="61"/>
        <v>0.51553875291570916</v>
      </c>
      <c r="I303" s="38"/>
      <c r="J303" s="38"/>
      <c r="K303" s="38"/>
      <c r="L303" s="38"/>
      <c r="M303" s="38"/>
      <c r="N303" s="38"/>
      <c r="O303" s="38"/>
      <c r="P303" s="38"/>
      <c r="Q303" s="37">
        <f t="shared" si="63"/>
        <v>-38376.482970106837</v>
      </c>
      <c r="R303" s="38">
        <v>1.004934</v>
      </c>
      <c r="S303" s="35">
        <f t="shared" si="47"/>
        <v>4.9339999999999939E-3</v>
      </c>
      <c r="T303" s="37">
        <v>153266407.69999999</v>
      </c>
      <c r="U303" s="37">
        <f t="shared" si="48"/>
        <v>152513904.09718448</v>
      </c>
      <c r="V303" s="37">
        <f t="shared" si="49"/>
        <v>-19572.006314754486</v>
      </c>
      <c r="W303" s="38">
        <f t="shared" si="50"/>
        <v>4.9339999999999939E-3</v>
      </c>
      <c r="X303" s="38" t="str">
        <f t="shared" si="51"/>
        <v/>
      </c>
      <c r="Y303" s="39" t="str">
        <f t="shared" si="64"/>
        <v/>
      </c>
      <c r="Z303" s="39" t="str">
        <f t="shared" si="65"/>
        <v/>
      </c>
      <c r="AA303" s="39" t="str">
        <f t="shared" si="66"/>
        <v/>
      </c>
      <c r="AB303" s="39" t="str">
        <f t="shared" si="67"/>
        <v/>
      </c>
      <c r="AC303" s="37">
        <v>23795</v>
      </c>
      <c r="AD303" s="35">
        <f t="shared" si="52"/>
        <v>4.1766997942296769E-2</v>
      </c>
      <c r="AE303" s="40">
        <v>1.001962</v>
      </c>
      <c r="AF303" s="37">
        <v>20588104978</v>
      </c>
      <c r="AG303" s="35">
        <f t="shared" si="53"/>
        <v>1.9620000000000193E-3</v>
      </c>
      <c r="AH303" s="38">
        <f t="shared" si="54"/>
        <v>1.9620000000000193E-3</v>
      </c>
      <c r="AI303" s="38" t="str">
        <f t="shared" si="55"/>
        <v/>
      </c>
      <c r="AJ303" s="42" t="str">
        <f t="shared" si="56"/>
        <v/>
      </c>
      <c r="AK303" s="41" t="str">
        <f t="shared" si="57"/>
        <v/>
      </c>
      <c r="AL303" s="41" t="str">
        <f t="shared" si="58"/>
        <v/>
      </c>
      <c r="AM303" s="41" t="str">
        <f t="shared" si="59"/>
        <v/>
      </c>
    </row>
    <row r="304" spans="1:39" x14ac:dyDescent="0.2">
      <c r="A304" s="33">
        <v>44187</v>
      </c>
      <c r="B304" s="34">
        <v>0.47</v>
      </c>
      <c r="C304" s="35">
        <f t="shared" si="46"/>
        <v>-4.081632653061229E-2</v>
      </c>
      <c r="D304" s="35">
        <f t="array" ref="D304">PRODUCT(1+C304:C310)-1</f>
        <v>0</v>
      </c>
      <c r="E304" s="35">
        <f t="array" ref="E304">PRODUCT(1+C304:C333)-1</f>
        <v>0.34285714285714208</v>
      </c>
      <c r="F304" s="38"/>
      <c r="G304" s="36">
        <f t="shared" si="60"/>
        <v>0.32563885726513009</v>
      </c>
      <c r="H304" s="36">
        <f t="shared" si="61"/>
        <v>0.50146804669931944</v>
      </c>
      <c r="I304" s="38"/>
      <c r="J304" s="38"/>
      <c r="K304" s="38"/>
      <c r="L304" s="38"/>
      <c r="M304" s="38"/>
      <c r="N304" s="38"/>
      <c r="O304" s="38"/>
      <c r="P304" s="38"/>
      <c r="Q304" s="37">
        <f t="shared" si="63"/>
        <v>4770827.0193697289</v>
      </c>
      <c r="R304" s="38">
        <v>1.004645</v>
      </c>
      <c r="S304" s="35">
        <f t="shared" si="47"/>
        <v>4.6450000000000102E-3</v>
      </c>
      <c r="T304" s="37">
        <v>153241994.09999999</v>
      </c>
      <c r="U304" s="37">
        <f t="shared" si="48"/>
        <v>152533476.10349923</v>
      </c>
      <c r="V304" s="37">
        <f t="shared" si="49"/>
        <v>2242288.6991037726</v>
      </c>
      <c r="W304" s="38">
        <f t="shared" si="50"/>
        <v>4.6450000000000102E-3</v>
      </c>
      <c r="X304" s="38" t="str">
        <f t="shared" si="51"/>
        <v/>
      </c>
      <c r="Y304" s="39">
        <f t="shared" si="64"/>
        <v>4.6450000000000102E-3</v>
      </c>
      <c r="Z304" s="39" t="str">
        <f t="shared" si="65"/>
        <v/>
      </c>
      <c r="AA304" s="39" t="str">
        <f t="shared" si="66"/>
        <v/>
      </c>
      <c r="AB304" s="39" t="str">
        <f t="shared" si="67"/>
        <v/>
      </c>
      <c r="AC304" s="37">
        <v>22841</v>
      </c>
      <c r="AD304" s="35">
        <f t="shared" si="52"/>
        <v>-2.8786461433795374E-2</v>
      </c>
      <c r="AE304" s="40">
        <v>1.00203</v>
      </c>
      <c r="AF304" s="37">
        <v>20559034245</v>
      </c>
      <c r="AG304" s="35">
        <f t="shared" si="53"/>
        <v>2.0299999999999763E-3</v>
      </c>
      <c r="AH304" s="38">
        <f t="shared" si="54"/>
        <v>2.0299999999999763E-3</v>
      </c>
      <c r="AI304" s="38" t="str">
        <f t="shared" si="55"/>
        <v/>
      </c>
      <c r="AJ304" s="35">
        <f t="shared" si="56"/>
        <v>2.0299999999999763E-3</v>
      </c>
      <c r="AK304" s="41" t="str">
        <f t="shared" si="57"/>
        <v/>
      </c>
      <c r="AL304" s="41" t="str">
        <f t="shared" si="58"/>
        <v/>
      </c>
      <c r="AM304" s="41" t="str">
        <f t="shared" si="59"/>
        <v/>
      </c>
    </row>
    <row r="305" spans="1:39" x14ac:dyDescent="0.2">
      <c r="A305" s="33">
        <v>44186</v>
      </c>
      <c r="B305" s="34">
        <v>0.49</v>
      </c>
      <c r="C305" s="35">
        <f t="shared" si="46"/>
        <v>-9.2592592592592671E-2</v>
      </c>
      <c r="D305" s="35">
        <f t="array" ref="D305">PRODUCT(1+C305:C311)-1</f>
        <v>2.0833333333333037E-2</v>
      </c>
      <c r="E305" s="35">
        <f t="array" ref="E305">PRODUCT(1+C305:C334)-1</f>
        <v>0.44117647058823461</v>
      </c>
      <c r="F305" s="38"/>
      <c r="G305" s="36">
        <f t="shared" si="60"/>
        <v>0.24901391013350377</v>
      </c>
      <c r="H305" s="36">
        <f t="shared" si="61"/>
        <v>0.48786395034169205</v>
      </c>
      <c r="I305" s="38"/>
      <c r="J305" s="38"/>
      <c r="K305" s="38"/>
      <c r="L305" s="38"/>
      <c r="M305" s="38"/>
      <c r="N305" s="38"/>
      <c r="O305" s="38"/>
      <c r="P305" s="38"/>
      <c r="Q305" s="37">
        <f t="shared" si="63"/>
        <v>-332767.84906332591</v>
      </c>
      <c r="R305" s="38">
        <v>0.99825299999999995</v>
      </c>
      <c r="S305" s="35">
        <f t="shared" si="47"/>
        <v>-1.7470000000000541E-3</v>
      </c>
      <c r="T305" s="37">
        <v>150028628.69999999</v>
      </c>
      <c r="U305" s="37">
        <f t="shared" si="48"/>
        <v>150291187.40439546</v>
      </c>
      <c r="V305" s="37">
        <f t="shared" si="49"/>
        <v>-163056.24604102969</v>
      </c>
      <c r="W305" s="38" t="str">
        <f t="shared" si="50"/>
        <v/>
      </c>
      <c r="X305" s="38">
        <f t="shared" si="51"/>
        <v>-1.7470000000000541E-3</v>
      </c>
      <c r="Y305" s="39">
        <f t="shared" si="64"/>
        <v>-1.7470000000000541E-3</v>
      </c>
      <c r="Z305" s="39" t="str">
        <f t="shared" si="65"/>
        <v/>
      </c>
      <c r="AA305" s="39" t="str">
        <f t="shared" si="66"/>
        <v/>
      </c>
      <c r="AB305" s="39" t="str">
        <f t="shared" si="67"/>
        <v/>
      </c>
      <c r="AC305" s="37">
        <v>23518</v>
      </c>
      <c r="AD305" s="35">
        <f t="shared" si="52"/>
        <v>-1.4498826684545718E-2</v>
      </c>
      <c r="AE305" s="40">
        <v>1.00281</v>
      </c>
      <c r="AF305" s="37">
        <v>20473741651</v>
      </c>
      <c r="AG305" s="35">
        <f t="shared" si="53"/>
        <v>2.8099999999999792E-3</v>
      </c>
      <c r="AH305" s="38">
        <f t="shared" si="54"/>
        <v>2.8099999999999792E-3</v>
      </c>
      <c r="AI305" s="38" t="str">
        <f t="shared" si="55"/>
        <v/>
      </c>
      <c r="AJ305" s="35">
        <f t="shared" si="56"/>
        <v>2.8099999999999792E-3</v>
      </c>
      <c r="AK305" s="41" t="str">
        <f t="shared" si="57"/>
        <v/>
      </c>
      <c r="AL305" s="41" t="str">
        <f t="shared" si="58"/>
        <v/>
      </c>
      <c r="AM305" s="41" t="str">
        <f t="shared" si="59"/>
        <v/>
      </c>
    </row>
    <row r="306" spans="1:39" x14ac:dyDescent="0.2">
      <c r="A306" s="33">
        <v>44185</v>
      </c>
      <c r="B306" s="34">
        <v>0.54</v>
      </c>
      <c r="C306" s="35">
        <f t="shared" si="46"/>
        <v>1.8867924528301883E-2</v>
      </c>
      <c r="D306" s="35">
        <f t="array" ref="D306">PRODUCT(1+C306:C312)-1</f>
        <v>0.125</v>
      </c>
      <c r="E306" s="35">
        <f t="array" ref="E306">PRODUCT(1+C306:C335)-1</f>
        <v>0.68749999999999911</v>
      </c>
      <c r="F306" s="38"/>
      <c r="G306" s="36">
        <f t="shared" si="60"/>
        <v>-0.10411898746230792</v>
      </c>
      <c r="H306" s="36">
        <f t="shared" si="61"/>
        <v>0.48682201995970309</v>
      </c>
      <c r="I306" s="38"/>
      <c r="J306" s="38"/>
      <c r="K306" s="38"/>
      <c r="L306" s="38"/>
      <c r="M306" s="38"/>
      <c r="N306" s="38"/>
      <c r="O306" s="38"/>
      <c r="P306" s="38"/>
      <c r="Q306" s="37">
        <f t="shared" si="63"/>
        <v>872010.2058171673</v>
      </c>
      <c r="R306" s="38">
        <v>0.99766699999999997</v>
      </c>
      <c r="S306" s="35">
        <f t="shared" si="47"/>
        <v>-2.3330000000000295E-3</v>
      </c>
      <c r="T306" s="37">
        <v>150103233.90000001</v>
      </c>
      <c r="U306" s="37">
        <f t="shared" si="48"/>
        <v>150454243.65043649</v>
      </c>
      <c r="V306" s="37">
        <f t="shared" si="49"/>
        <v>470885.5111412704</v>
      </c>
      <c r="W306" s="38" t="str">
        <f t="shared" si="50"/>
        <v/>
      </c>
      <c r="X306" s="38">
        <f t="shared" si="51"/>
        <v>-2.3330000000000295E-3</v>
      </c>
      <c r="Y306" s="39" t="str">
        <f t="shared" si="64"/>
        <v/>
      </c>
      <c r="Z306" s="39" t="str">
        <f t="shared" si="65"/>
        <v/>
      </c>
      <c r="AA306" s="39" t="str">
        <f t="shared" si="66"/>
        <v/>
      </c>
      <c r="AB306" s="39" t="str">
        <f t="shared" si="67"/>
        <v/>
      </c>
      <c r="AC306" s="37">
        <v>23864</v>
      </c>
      <c r="AD306" s="35">
        <f t="shared" si="52"/>
        <v>3.2135288266078366E-2</v>
      </c>
      <c r="AE306" s="40">
        <v>0.99829599999999996</v>
      </c>
      <c r="AF306" s="37">
        <v>20352568043</v>
      </c>
      <c r="AG306" s="35">
        <f t="shared" si="53"/>
        <v>-1.7040000000000388E-3</v>
      </c>
      <c r="AH306" s="38" t="str">
        <f t="shared" si="54"/>
        <v/>
      </c>
      <c r="AI306" s="38">
        <f t="shared" si="55"/>
        <v>-1.7040000000000388E-3</v>
      </c>
      <c r="AJ306" s="42" t="str">
        <f t="shared" si="56"/>
        <v/>
      </c>
      <c r="AK306" s="41" t="str">
        <f t="shared" si="57"/>
        <v/>
      </c>
      <c r="AL306" s="41" t="str">
        <f t="shared" si="58"/>
        <v/>
      </c>
      <c r="AM306" s="41" t="str">
        <f t="shared" si="59"/>
        <v/>
      </c>
    </row>
    <row r="307" spans="1:39" x14ac:dyDescent="0.2">
      <c r="A307" s="33">
        <v>44184</v>
      </c>
      <c r="B307" s="34">
        <v>0.53</v>
      </c>
      <c r="C307" s="35">
        <f t="shared" si="46"/>
        <v>0.10416666666666674</v>
      </c>
      <c r="D307" s="35">
        <f t="array" ref="D307">PRODUCT(1+C307:C313)-1</f>
        <v>0.15217391304347805</v>
      </c>
      <c r="E307" s="35">
        <f t="array" ref="E307">PRODUCT(1+C307:C336)-1</f>
        <v>0.65624999999999978</v>
      </c>
      <c r="F307" s="38"/>
      <c r="G307" s="36">
        <f t="shared" si="60"/>
        <v>-8.8564673816439204E-2</v>
      </c>
      <c r="H307" s="36">
        <f t="shared" si="61"/>
        <v>0.49139908242889474</v>
      </c>
      <c r="I307" s="38"/>
      <c r="J307" s="38"/>
      <c r="K307" s="38"/>
      <c r="L307" s="38"/>
      <c r="M307" s="38"/>
      <c r="N307" s="38"/>
      <c r="O307" s="38"/>
      <c r="P307" s="38"/>
      <c r="Q307" s="37">
        <f t="shared" si="63"/>
        <v>2834393.1373841357</v>
      </c>
      <c r="R307" s="38">
        <v>1.009166</v>
      </c>
      <c r="S307" s="35">
        <f t="shared" si="47"/>
        <v>9.1660000000000075E-3</v>
      </c>
      <c r="T307" s="37">
        <v>151358105.59999999</v>
      </c>
      <c r="U307" s="37">
        <f t="shared" si="48"/>
        <v>149983358.13929522</v>
      </c>
      <c r="V307" s="37">
        <f t="shared" si="49"/>
        <v>1502228.362813592</v>
      </c>
      <c r="W307" s="38">
        <f t="shared" si="50"/>
        <v>9.1660000000000075E-3</v>
      </c>
      <c r="X307" s="38" t="str">
        <f t="shared" si="51"/>
        <v/>
      </c>
      <c r="Y307" s="39" t="str">
        <f t="shared" si="64"/>
        <v/>
      </c>
      <c r="Z307" s="39" t="str">
        <f t="shared" si="65"/>
        <v/>
      </c>
      <c r="AA307" s="39" t="str">
        <f t="shared" si="66"/>
        <v/>
      </c>
      <c r="AB307" s="39" t="str">
        <f t="shared" si="67"/>
        <v/>
      </c>
      <c r="AC307" s="37">
        <v>23121</v>
      </c>
      <c r="AD307" s="35">
        <f t="shared" si="52"/>
        <v>1.3812154696132506E-2</v>
      </c>
      <c r="AE307" s="40">
        <v>0.99887499999999996</v>
      </c>
      <c r="AF307" s="37">
        <v>20363396934</v>
      </c>
      <c r="AG307" s="35">
        <f t="shared" si="53"/>
        <v>-1.1250000000000426E-3</v>
      </c>
      <c r="AH307" s="38" t="str">
        <f t="shared" si="54"/>
        <v/>
      </c>
      <c r="AI307" s="38">
        <f t="shared" si="55"/>
        <v>-1.1250000000000426E-3</v>
      </c>
      <c r="AJ307" s="42" t="str">
        <f t="shared" si="56"/>
        <v/>
      </c>
      <c r="AK307" s="41" t="str">
        <f t="shared" si="57"/>
        <v/>
      </c>
      <c r="AL307" s="41" t="str">
        <f t="shared" si="58"/>
        <v/>
      </c>
      <c r="AM307" s="41" t="str">
        <f t="shared" si="59"/>
        <v/>
      </c>
    </row>
    <row r="308" spans="1:39" x14ac:dyDescent="0.2">
      <c r="A308" s="33">
        <v>44183</v>
      </c>
      <c r="B308" s="34">
        <v>0.48</v>
      </c>
      <c r="C308" s="35">
        <f t="shared" si="46"/>
        <v>-4.0000000000000036E-2</v>
      </c>
      <c r="D308" s="35">
        <f t="array" ref="D308">PRODUCT(1+C308:C314)-1</f>
        <v>0</v>
      </c>
      <c r="E308" s="35">
        <f t="array" ref="E308">PRODUCT(1+C308:C337)-1</f>
        <v>0.54838709677419262</v>
      </c>
      <c r="F308" s="38"/>
      <c r="G308" s="36">
        <f t="shared" si="60"/>
        <v>0.41162239776779175</v>
      </c>
      <c r="H308" s="36">
        <f t="shared" si="61"/>
        <v>0.49908885447777079</v>
      </c>
      <c r="I308" s="38"/>
      <c r="J308" s="38"/>
      <c r="K308" s="38"/>
      <c r="L308" s="38"/>
      <c r="M308" s="38"/>
      <c r="N308" s="38"/>
      <c r="O308" s="38"/>
      <c r="P308" s="38"/>
      <c r="Q308" s="37">
        <f t="shared" si="63"/>
        <v>4940421.4334093658</v>
      </c>
      <c r="R308" s="38">
        <v>1.00126</v>
      </c>
      <c r="S308" s="35">
        <f t="shared" si="47"/>
        <v>1.2600000000000389E-3</v>
      </c>
      <c r="T308" s="37">
        <v>148668216</v>
      </c>
      <c r="U308" s="37">
        <f t="shared" si="48"/>
        <v>148481129.77648163</v>
      </c>
      <c r="V308" s="37">
        <f t="shared" si="49"/>
        <v>2371402.2880364954</v>
      </c>
      <c r="W308" s="38">
        <f t="shared" si="50"/>
        <v>1.2600000000000389E-3</v>
      </c>
      <c r="X308" s="38" t="str">
        <f t="shared" si="51"/>
        <v/>
      </c>
      <c r="Y308" s="39" t="str">
        <f t="shared" si="64"/>
        <v/>
      </c>
      <c r="Z308" s="39" t="str">
        <f t="shared" si="65"/>
        <v/>
      </c>
      <c r="AA308" s="39" t="str">
        <f t="shared" si="66"/>
        <v/>
      </c>
      <c r="AB308" s="39" t="str">
        <f t="shared" si="67"/>
        <v/>
      </c>
      <c r="AC308" s="37">
        <v>22806</v>
      </c>
      <c r="AD308" s="35">
        <f t="shared" si="52"/>
        <v>6.98001688713763E-2</v>
      </c>
      <c r="AE308" s="40">
        <v>0.99729500000000004</v>
      </c>
      <c r="AF308" s="37">
        <v>20082054875</v>
      </c>
      <c r="AG308" s="35">
        <f t="shared" si="53"/>
        <v>-2.7049999999999574E-3</v>
      </c>
      <c r="AH308" s="38" t="str">
        <f t="shared" si="54"/>
        <v/>
      </c>
      <c r="AI308" s="38">
        <f t="shared" si="55"/>
        <v>-2.7049999999999574E-3</v>
      </c>
      <c r="AJ308" s="42" t="str">
        <f t="shared" si="56"/>
        <v/>
      </c>
      <c r="AK308" s="41" t="str">
        <f t="shared" si="57"/>
        <v/>
      </c>
      <c r="AL308" s="41" t="str">
        <f t="shared" si="58"/>
        <v/>
      </c>
      <c r="AM308" s="41" t="str">
        <f t="shared" si="59"/>
        <v/>
      </c>
    </row>
    <row r="309" spans="1:39" x14ac:dyDescent="0.2">
      <c r="A309" s="33">
        <v>44182</v>
      </c>
      <c r="B309" s="34">
        <v>0.5</v>
      </c>
      <c r="C309" s="35">
        <f t="shared" si="46"/>
        <v>4.1666666666666741E-2</v>
      </c>
      <c r="D309" s="35">
        <f t="array" ref="D309">PRODUCT(1+C309:C315)-1</f>
        <v>2.0408163265305923E-2</v>
      </c>
      <c r="E309" s="35">
        <f t="array" ref="E309">PRODUCT(1+C309:C338)-1</f>
        <v>0.61290322580645062</v>
      </c>
      <c r="F309" s="38"/>
      <c r="G309" s="36">
        <f t="shared" si="60"/>
        <v>0.80884568489539255</v>
      </c>
      <c r="H309" s="36">
        <f t="shared" si="61"/>
        <v>0.55094350233537681</v>
      </c>
      <c r="I309" s="38"/>
      <c r="J309" s="38"/>
      <c r="K309" s="38"/>
      <c r="L309" s="38"/>
      <c r="M309" s="38"/>
      <c r="N309" s="38"/>
      <c r="O309" s="38"/>
      <c r="P309" s="38"/>
      <c r="Q309" s="37">
        <f t="shared" si="63"/>
        <v>5802529.1398092508</v>
      </c>
      <c r="R309" s="38">
        <v>1.009315</v>
      </c>
      <c r="S309" s="35">
        <f t="shared" si="47"/>
        <v>9.3149999999999622E-3</v>
      </c>
      <c r="T309" s="37">
        <v>147470739.59999999</v>
      </c>
      <c r="U309" s="37">
        <f t="shared" si="48"/>
        <v>146109727.48844513</v>
      </c>
      <c r="V309" s="37">
        <f t="shared" si="49"/>
        <v>2901264.5699046254</v>
      </c>
      <c r="W309" s="38">
        <f t="shared" si="50"/>
        <v>9.3149999999999622E-3</v>
      </c>
      <c r="X309" s="38" t="str">
        <f t="shared" si="51"/>
        <v/>
      </c>
      <c r="Y309" s="39" t="str">
        <f t="shared" si="64"/>
        <v/>
      </c>
      <c r="Z309" s="39" t="str">
        <f t="shared" si="65"/>
        <v/>
      </c>
      <c r="AA309" s="39" t="str">
        <f t="shared" si="66"/>
        <v/>
      </c>
      <c r="AB309" s="39" t="str">
        <f t="shared" si="67"/>
        <v/>
      </c>
      <c r="AC309" s="37">
        <v>21318</v>
      </c>
      <c r="AD309" s="35">
        <f t="shared" si="52"/>
        <v>9.7056401811445037E-2</v>
      </c>
      <c r="AE309" s="40">
        <v>0.99854699999999996</v>
      </c>
      <c r="AF309" s="37">
        <v>20022296287</v>
      </c>
      <c r="AG309" s="35">
        <f t="shared" si="53"/>
        <v>-1.4530000000000376E-3</v>
      </c>
      <c r="AH309" s="38" t="str">
        <f t="shared" si="54"/>
        <v/>
      </c>
      <c r="AI309" s="38">
        <f t="shared" si="55"/>
        <v>-1.4530000000000376E-3</v>
      </c>
      <c r="AJ309" s="42" t="str">
        <f t="shared" si="56"/>
        <v/>
      </c>
      <c r="AK309" s="41" t="str">
        <f t="shared" si="57"/>
        <v/>
      </c>
      <c r="AL309" s="41" t="str">
        <f t="shared" si="58"/>
        <v/>
      </c>
      <c r="AM309" s="41" t="str">
        <f t="shared" si="59"/>
        <v/>
      </c>
    </row>
    <row r="310" spans="1:39" x14ac:dyDescent="0.2">
      <c r="A310" s="33">
        <v>44181</v>
      </c>
      <c r="B310" s="34">
        <v>0.48</v>
      </c>
      <c r="C310" s="35">
        <f t="shared" si="46"/>
        <v>2.1276595744680771E-2</v>
      </c>
      <c r="D310" s="35">
        <f t="array" ref="D310">PRODUCT(1+C310:C316)-1</f>
        <v>2.1276595744680549E-2</v>
      </c>
      <c r="E310" s="35">
        <f t="array" ref="E310">PRODUCT(1+C310:C339)-1</f>
        <v>0.54838709677419262</v>
      </c>
      <c r="F310" s="38"/>
      <c r="G310" s="36">
        <f t="shared" si="60"/>
        <v>0.78110310494788737</v>
      </c>
      <c r="H310" s="36">
        <f t="shared" si="61"/>
        <v>0.56214213631129106</v>
      </c>
      <c r="I310" s="38"/>
      <c r="J310" s="38"/>
      <c r="K310" s="38"/>
      <c r="L310" s="38"/>
      <c r="M310" s="38"/>
      <c r="N310" s="38"/>
      <c r="O310" s="38"/>
      <c r="P310" s="38"/>
      <c r="Q310" s="37">
        <f t="shared" si="63"/>
        <v>-137109.99622456729</v>
      </c>
      <c r="R310" s="38">
        <v>0.99882800000000005</v>
      </c>
      <c r="S310" s="35">
        <f t="shared" si="47"/>
        <v>-1.1719999999999509E-3</v>
      </c>
      <c r="T310" s="37">
        <v>143040622.59999999</v>
      </c>
      <c r="U310" s="37">
        <f t="shared" si="48"/>
        <v>143208462.91854051</v>
      </c>
      <c r="V310" s="37">
        <f t="shared" si="49"/>
        <v>-65812.798187792301</v>
      </c>
      <c r="W310" s="38" t="str">
        <f t="shared" si="50"/>
        <v/>
      </c>
      <c r="X310" s="38">
        <f t="shared" si="51"/>
        <v>-1.1719999999999509E-3</v>
      </c>
      <c r="Y310" s="39" t="str">
        <f t="shared" si="64"/>
        <v/>
      </c>
      <c r="Z310" s="39" t="str">
        <f t="shared" si="65"/>
        <v/>
      </c>
      <c r="AA310" s="39" t="str">
        <f t="shared" si="66"/>
        <v/>
      </c>
      <c r="AB310" s="39" t="str">
        <f t="shared" si="67"/>
        <v/>
      </c>
      <c r="AC310" s="37">
        <v>19432</v>
      </c>
      <c r="AD310" s="35">
        <f t="shared" si="52"/>
        <v>8.9304257528557418E-3</v>
      </c>
      <c r="AE310" s="40">
        <v>0.99977300000000002</v>
      </c>
      <c r="AF310" s="37">
        <v>19949736008</v>
      </c>
      <c r="AG310" s="35">
        <f t="shared" si="53"/>
        <v>-2.2699999999997722E-4</v>
      </c>
      <c r="AH310" s="38" t="str">
        <f t="shared" si="54"/>
        <v/>
      </c>
      <c r="AI310" s="38">
        <f t="shared" si="55"/>
        <v>-2.2699999999997722E-4</v>
      </c>
      <c r="AJ310" s="42" t="str">
        <f t="shared" si="56"/>
        <v/>
      </c>
      <c r="AK310" s="41" t="str">
        <f t="shared" si="57"/>
        <v/>
      </c>
      <c r="AL310" s="41" t="str">
        <f t="shared" si="58"/>
        <v/>
      </c>
      <c r="AM310" s="41" t="str">
        <f t="shared" si="59"/>
        <v/>
      </c>
    </row>
    <row r="311" spans="1:39" x14ac:dyDescent="0.2">
      <c r="A311" s="33">
        <v>44180</v>
      </c>
      <c r="B311" s="34">
        <v>0.47</v>
      </c>
      <c r="C311" s="35">
        <f t="shared" si="46"/>
        <v>-2.083333333333337E-2</v>
      </c>
      <c r="D311" s="35">
        <f t="array" ref="D311">PRODUCT(1+C311:C317)-1</f>
        <v>-7.8431372549019662E-2</v>
      </c>
      <c r="E311" s="35">
        <f t="array" ref="E311">PRODUCT(1+C311:C340)-1</f>
        <v>0.51612903225806361</v>
      </c>
      <c r="F311" s="38"/>
      <c r="G311" s="36">
        <f t="shared" si="60"/>
        <v>0.8970981385331902</v>
      </c>
      <c r="H311" s="36">
        <f t="shared" si="61"/>
        <v>0.5632963475979611</v>
      </c>
      <c r="I311" s="38"/>
      <c r="J311" s="38"/>
      <c r="K311" s="38"/>
      <c r="L311" s="38"/>
      <c r="M311" s="38"/>
      <c r="N311" s="38"/>
      <c r="O311" s="38"/>
      <c r="P311" s="38"/>
      <c r="Q311" s="37">
        <f t="shared" si="63"/>
        <v>-116502.74203552846</v>
      </c>
      <c r="R311" s="38">
        <v>1.00596</v>
      </c>
      <c r="S311" s="35">
        <f t="shared" si="47"/>
        <v>5.9599999999999653E-3</v>
      </c>
      <c r="T311" s="37">
        <v>144128190.40000001</v>
      </c>
      <c r="U311" s="37">
        <f t="shared" si="48"/>
        <v>143274275.7167283</v>
      </c>
      <c r="V311" s="37">
        <f t="shared" si="49"/>
        <v>-54756.28875669837</v>
      </c>
      <c r="W311" s="38">
        <f t="shared" si="50"/>
        <v>5.9599999999999653E-3</v>
      </c>
      <c r="X311" s="38" t="str">
        <f t="shared" si="51"/>
        <v/>
      </c>
      <c r="Y311" s="39" t="str">
        <f t="shared" si="64"/>
        <v/>
      </c>
      <c r="Z311" s="39" t="str">
        <f t="shared" si="65"/>
        <v/>
      </c>
      <c r="AA311" s="39" t="str">
        <f t="shared" si="66"/>
        <v/>
      </c>
      <c r="AB311" s="39" t="str">
        <f t="shared" si="67"/>
        <v/>
      </c>
      <c r="AC311" s="37">
        <v>19260</v>
      </c>
      <c r="AD311" s="35">
        <f t="shared" si="52"/>
        <v>5.6916087932745718E-3</v>
      </c>
      <c r="AE311" s="40">
        <v>0.99959200000000004</v>
      </c>
      <c r="AF311" s="37">
        <v>19757024760</v>
      </c>
      <c r="AG311" s="35">
        <f t="shared" si="53"/>
        <v>-4.0799999999996395E-4</v>
      </c>
      <c r="AH311" s="38" t="str">
        <f t="shared" si="54"/>
        <v/>
      </c>
      <c r="AI311" s="38">
        <f t="shared" si="55"/>
        <v>-4.0799999999996395E-4</v>
      </c>
      <c r="AJ311" s="42" t="str">
        <f t="shared" si="56"/>
        <v/>
      </c>
      <c r="AK311" s="41" t="str">
        <f t="shared" si="57"/>
        <v/>
      </c>
      <c r="AL311" s="41" t="str">
        <f t="shared" si="58"/>
        <v/>
      </c>
      <c r="AM311" s="41" t="str">
        <f t="shared" si="59"/>
        <v/>
      </c>
    </row>
    <row r="312" spans="1:39" x14ac:dyDescent="0.2">
      <c r="A312" s="33">
        <v>44179</v>
      </c>
      <c r="B312" s="34">
        <v>0.48</v>
      </c>
      <c r="C312" s="35">
        <f t="shared" si="46"/>
        <v>0</v>
      </c>
      <c r="D312" s="35">
        <f t="array" ref="D312">PRODUCT(1+C312:C318)-1</f>
        <v>-3.9999999999999925E-2</v>
      </c>
      <c r="E312" s="35">
        <f t="array" ref="E312">PRODUCT(1+C312:C341)-1</f>
        <v>0.49999999999999956</v>
      </c>
      <c r="F312" s="38"/>
      <c r="G312" s="36">
        <f t="shared" si="60"/>
        <v>0.85981557233370709</v>
      </c>
      <c r="H312" s="36">
        <f t="shared" si="61"/>
        <v>0.57201353469313188</v>
      </c>
      <c r="I312" s="38"/>
      <c r="J312" s="38"/>
      <c r="K312" s="38"/>
      <c r="L312" s="38"/>
      <c r="M312" s="38"/>
      <c r="N312" s="38"/>
      <c r="O312" s="38"/>
      <c r="P312" s="38"/>
      <c r="Q312" s="37">
        <f t="shared" si="63"/>
        <v>24367.590045370162</v>
      </c>
      <c r="R312" s="38">
        <v>0.99617299999999998</v>
      </c>
      <c r="S312" s="35">
        <f t="shared" si="47"/>
        <v>-3.8270000000000248E-3</v>
      </c>
      <c r="T312" s="37">
        <v>142780511.80000001</v>
      </c>
      <c r="U312" s="37">
        <f t="shared" si="48"/>
        <v>143329032.005485</v>
      </c>
      <c r="V312" s="37">
        <f t="shared" si="49"/>
        <v>11696.443221777678</v>
      </c>
      <c r="W312" s="38" t="str">
        <f t="shared" si="50"/>
        <v/>
      </c>
      <c r="X312" s="38">
        <f t="shared" si="51"/>
        <v>-3.8270000000000248E-3</v>
      </c>
      <c r="Y312" s="39" t="str">
        <f t="shared" si="64"/>
        <v/>
      </c>
      <c r="Z312" s="39" t="str">
        <f t="shared" si="65"/>
        <v/>
      </c>
      <c r="AA312" s="39" t="str">
        <f t="shared" si="66"/>
        <v/>
      </c>
      <c r="AB312" s="39" t="str">
        <f t="shared" si="67"/>
        <v/>
      </c>
      <c r="AC312" s="37">
        <v>19151</v>
      </c>
      <c r="AD312" s="35">
        <f t="shared" si="52"/>
        <v>1.8291061838677125E-2</v>
      </c>
      <c r="AE312" s="40">
        <v>0.99915799999999999</v>
      </c>
      <c r="AF312" s="37">
        <v>19756381668</v>
      </c>
      <c r="AG312" s="35">
        <f t="shared" si="53"/>
        <v>-8.4200000000000941E-4</v>
      </c>
      <c r="AH312" s="38" t="str">
        <f t="shared" si="54"/>
        <v/>
      </c>
      <c r="AI312" s="38">
        <f t="shared" si="55"/>
        <v>-8.4200000000000941E-4</v>
      </c>
      <c r="AJ312" s="42" t="str">
        <f t="shared" si="56"/>
        <v/>
      </c>
      <c r="AK312" s="41" t="str">
        <f t="shared" si="57"/>
        <v/>
      </c>
      <c r="AL312" s="41" t="str">
        <f t="shared" si="58"/>
        <v/>
      </c>
      <c r="AM312" s="41" t="str">
        <f t="shared" si="59"/>
        <v/>
      </c>
    </row>
    <row r="313" spans="1:39" x14ac:dyDescent="0.2">
      <c r="A313" s="33">
        <v>44178</v>
      </c>
      <c r="B313" s="34">
        <v>0.48</v>
      </c>
      <c r="C313" s="35">
        <f t="shared" si="46"/>
        <v>4.3478260869565188E-2</v>
      </c>
      <c r="D313" s="35">
        <f t="array" ref="D313">PRODUCT(1+C313:C319)-1</f>
        <v>-5.8823529411764719E-2</v>
      </c>
      <c r="E313" s="35">
        <f t="array" ref="E313">PRODUCT(1+C313:C342)-1</f>
        <v>0.49999999999999956</v>
      </c>
      <c r="F313" s="38"/>
      <c r="G313" s="36">
        <f t="shared" si="60"/>
        <v>0.84308597119718054</v>
      </c>
      <c r="H313" s="36">
        <f t="shared" si="61"/>
        <v>0.57680976790944849</v>
      </c>
      <c r="I313" s="38"/>
      <c r="J313" s="38"/>
      <c r="K313" s="38"/>
      <c r="L313" s="38"/>
      <c r="M313" s="38"/>
      <c r="N313" s="38"/>
      <c r="O313" s="38"/>
      <c r="P313" s="38"/>
      <c r="Q313" s="37">
        <f t="shared" si="63"/>
        <v>-142409.57235669097</v>
      </c>
      <c r="R313" s="38">
        <v>1.000181</v>
      </c>
      <c r="S313" s="35">
        <f t="shared" si="47"/>
        <v>1.8099999999998673E-4</v>
      </c>
      <c r="T313" s="37">
        <v>143343276</v>
      </c>
      <c r="U313" s="37">
        <f t="shared" si="48"/>
        <v>143317335.56226322</v>
      </c>
      <c r="V313" s="37">
        <f t="shared" si="49"/>
        <v>-68356.594731211662</v>
      </c>
      <c r="W313" s="38">
        <f t="shared" si="50"/>
        <v>1.8099999999998673E-4</v>
      </c>
      <c r="X313" s="38" t="str">
        <f t="shared" si="51"/>
        <v/>
      </c>
      <c r="Y313" s="39" t="str">
        <f t="shared" si="64"/>
        <v/>
      </c>
      <c r="Z313" s="39" t="str">
        <f t="shared" si="65"/>
        <v/>
      </c>
      <c r="AA313" s="39" t="str">
        <f t="shared" si="66"/>
        <v/>
      </c>
      <c r="AB313" s="39" t="str">
        <f t="shared" si="67"/>
        <v/>
      </c>
      <c r="AC313" s="37">
        <v>18807</v>
      </c>
      <c r="AD313" s="35">
        <f t="shared" si="52"/>
        <v>4.1477461512902769E-2</v>
      </c>
      <c r="AE313" s="40">
        <v>0.99879399999999996</v>
      </c>
      <c r="AF313" s="37">
        <v>19832906051</v>
      </c>
      <c r="AG313" s="35">
        <f t="shared" si="53"/>
        <v>-1.2060000000000404E-3</v>
      </c>
      <c r="AH313" s="38" t="str">
        <f t="shared" si="54"/>
        <v/>
      </c>
      <c r="AI313" s="38">
        <f t="shared" si="55"/>
        <v>-1.2060000000000404E-3</v>
      </c>
      <c r="AJ313" s="42" t="str">
        <f t="shared" si="56"/>
        <v/>
      </c>
      <c r="AK313" s="41" t="str">
        <f t="shared" si="57"/>
        <v/>
      </c>
      <c r="AL313" s="41" t="str">
        <f t="shared" si="58"/>
        <v/>
      </c>
      <c r="AM313" s="41" t="str">
        <f t="shared" si="59"/>
        <v/>
      </c>
    </row>
    <row r="314" spans="1:39" x14ac:dyDescent="0.2">
      <c r="A314" s="33">
        <v>44177</v>
      </c>
      <c r="B314" s="34">
        <v>0.46</v>
      </c>
      <c r="C314" s="35">
        <f t="shared" si="46"/>
        <v>-4.166666666666663E-2</v>
      </c>
      <c r="D314" s="35">
        <f t="array" ref="D314">PRODUCT(1+C314:C320)-1</f>
        <v>2.2222222222222143E-2</v>
      </c>
      <c r="E314" s="35">
        <f t="array" ref="E314">PRODUCT(1+C314:C343)-1</f>
        <v>0.43749999999999911</v>
      </c>
      <c r="F314" s="38"/>
      <c r="G314" s="36">
        <f t="shared" si="60"/>
        <v>0.82994267202368621</v>
      </c>
      <c r="H314" s="36">
        <f t="shared" si="61"/>
        <v>0.55818568782603695</v>
      </c>
      <c r="I314" s="38"/>
      <c r="J314" s="38"/>
      <c r="K314" s="38"/>
      <c r="L314" s="38"/>
      <c r="M314" s="38"/>
      <c r="N314" s="38"/>
      <c r="O314" s="38"/>
      <c r="P314" s="38"/>
      <c r="Q314" s="37">
        <f t="shared" si="63"/>
        <v>26200367.836657293</v>
      </c>
      <c r="R314" s="38">
        <v>0.99741100000000005</v>
      </c>
      <c r="S314" s="35">
        <f t="shared" si="47"/>
        <v>-2.5889999999999525E-3</v>
      </c>
      <c r="T314" s="37">
        <v>143014466.59999999</v>
      </c>
      <c r="U314" s="37">
        <f t="shared" si="48"/>
        <v>143385692.15699443</v>
      </c>
      <c r="V314" s="37">
        <f t="shared" si="49"/>
        <v>12052169.204862356</v>
      </c>
      <c r="W314" s="38" t="str">
        <f t="shared" si="50"/>
        <v/>
      </c>
      <c r="X314" s="38">
        <f t="shared" si="51"/>
        <v>-2.5889999999999525E-3</v>
      </c>
      <c r="Y314" s="39">
        <f t="shared" si="64"/>
        <v>-2.5889999999999525E-3</v>
      </c>
      <c r="Z314" s="39" t="str">
        <f t="shared" si="65"/>
        <v/>
      </c>
      <c r="AA314" s="39" t="str">
        <f t="shared" si="66"/>
        <v/>
      </c>
      <c r="AB314" s="39" t="str">
        <f t="shared" si="67"/>
        <v/>
      </c>
      <c r="AC314" s="37">
        <v>18058</v>
      </c>
      <c r="AD314" s="35">
        <f t="shared" si="52"/>
        <v>-1.1170737049611246E-2</v>
      </c>
      <c r="AE314" s="40">
        <v>0.99995800000000001</v>
      </c>
      <c r="AF314" s="37">
        <v>19824289197</v>
      </c>
      <c r="AG314" s="35">
        <f t="shared" si="53"/>
        <v>-4.1999999999986493E-5</v>
      </c>
      <c r="AH314" s="38" t="str">
        <f t="shared" si="54"/>
        <v/>
      </c>
      <c r="AI314" s="38">
        <f t="shared" si="55"/>
        <v>-4.1999999999986493E-5</v>
      </c>
      <c r="AJ314" s="35">
        <f t="shared" si="56"/>
        <v>-4.1999999999986493E-5</v>
      </c>
      <c r="AK314" s="41" t="str">
        <f t="shared" si="57"/>
        <v/>
      </c>
      <c r="AL314" s="41" t="str">
        <f t="shared" si="58"/>
        <v/>
      </c>
      <c r="AM314" s="41" t="str">
        <f t="shared" si="59"/>
        <v/>
      </c>
    </row>
    <row r="315" spans="1:39" x14ac:dyDescent="0.2">
      <c r="A315" s="33">
        <v>44176</v>
      </c>
      <c r="B315" s="34">
        <v>0.48</v>
      </c>
      <c r="C315" s="35">
        <f t="shared" si="46"/>
        <v>-2.0408163265306145E-2</v>
      </c>
      <c r="D315" s="35">
        <f t="array" ref="D315">PRODUCT(1+C315:C321)-1</f>
        <v>-4.0000000000000036E-2</v>
      </c>
      <c r="E315" s="35">
        <f t="array" ref="E315">PRODUCT(1+C315:C344)-1</f>
        <v>0.54838709677419306</v>
      </c>
      <c r="F315" s="38"/>
      <c r="G315" s="36">
        <f t="shared" si="60"/>
        <v>0.87936546916383673</v>
      </c>
      <c r="H315" s="36">
        <f t="shared" si="61"/>
        <v>0.5536457054593541</v>
      </c>
      <c r="I315" s="38"/>
      <c r="J315" s="38"/>
      <c r="K315" s="38"/>
      <c r="L315" s="38"/>
      <c r="M315" s="38"/>
      <c r="N315" s="38"/>
      <c r="O315" s="38"/>
      <c r="P315" s="38"/>
      <c r="Q315" s="37">
        <f t="shared" si="63"/>
        <v>13721326.227364659</v>
      </c>
      <c r="R315" s="38">
        <v>0.99304499999999996</v>
      </c>
      <c r="S315" s="35">
        <f t="shared" si="47"/>
        <v>-6.9550000000000445E-3</v>
      </c>
      <c r="T315" s="37">
        <v>130420098.3</v>
      </c>
      <c r="U315" s="37">
        <f t="shared" si="48"/>
        <v>131333522.95213208</v>
      </c>
      <c r="V315" s="37">
        <f t="shared" si="49"/>
        <v>6586236.5891350359</v>
      </c>
      <c r="W315" s="38" t="str">
        <f t="shared" si="50"/>
        <v/>
      </c>
      <c r="X315" s="38">
        <f t="shared" si="51"/>
        <v>-6.9550000000000445E-3</v>
      </c>
      <c r="Y315" s="39">
        <f t="shared" si="64"/>
        <v>-6.9550000000000445E-3</v>
      </c>
      <c r="Z315" s="39" t="str">
        <f t="shared" si="65"/>
        <v/>
      </c>
      <c r="AA315" s="39" t="str">
        <f t="shared" si="66"/>
        <v/>
      </c>
      <c r="AB315" s="39" t="str">
        <f t="shared" si="67"/>
        <v/>
      </c>
      <c r="AC315" s="37">
        <v>18262</v>
      </c>
      <c r="AD315" s="35">
        <f t="shared" si="52"/>
        <v>-1.6321034204147544E-2</v>
      </c>
      <c r="AE315" s="40">
        <v>1.0008630000000001</v>
      </c>
      <c r="AF315" s="37">
        <v>19799083141</v>
      </c>
      <c r="AG315" s="35">
        <f t="shared" si="53"/>
        <v>8.6300000000005817E-4</v>
      </c>
      <c r="AH315" s="38">
        <f t="shared" si="54"/>
        <v>8.6300000000005817E-4</v>
      </c>
      <c r="AI315" s="38" t="str">
        <f t="shared" si="55"/>
        <v/>
      </c>
      <c r="AJ315" s="35">
        <f t="shared" si="56"/>
        <v>8.6300000000005817E-4</v>
      </c>
      <c r="AK315" s="41" t="str">
        <f t="shared" si="57"/>
        <v/>
      </c>
      <c r="AL315" s="41" t="str">
        <f t="shared" si="58"/>
        <v/>
      </c>
      <c r="AM315" s="41" t="str">
        <f t="shared" si="59"/>
        <v/>
      </c>
    </row>
    <row r="316" spans="1:39" x14ac:dyDescent="0.2">
      <c r="A316" s="33">
        <v>44175</v>
      </c>
      <c r="B316" s="34">
        <v>0.49</v>
      </c>
      <c r="C316" s="35">
        <f t="shared" si="46"/>
        <v>4.2553191489361764E-2</v>
      </c>
      <c r="D316" s="35">
        <f t="array" ref="D316">PRODUCT(1+C316:C322)-1</f>
        <v>0.19512195121951215</v>
      </c>
      <c r="E316" s="35">
        <f t="array" ref="E316">PRODUCT(1+C316:C345)-1</f>
        <v>0.6333333333333333</v>
      </c>
      <c r="F316" s="38"/>
      <c r="G316" s="36">
        <f t="shared" si="60"/>
        <v>0.77699798669658759</v>
      </c>
      <c r="H316" s="36">
        <f t="shared" si="61"/>
        <v>0.54383868619611064</v>
      </c>
      <c r="I316" s="38"/>
      <c r="J316" s="38"/>
      <c r="K316" s="38"/>
      <c r="L316" s="38"/>
      <c r="M316" s="38"/>
      <c r="N316" s="38"/>
      <c r="O316" s="38"/>
      <c r="P316" s="38"/>
      <c r="Q316" s="37">
        <f t="shared" si="63"/>
        <v>-408431.60654890293</v>
      </c>
      <c r="R316" s="38">
        <v>0.99538000000000004</v>
      </c>
      <c r="S316" s="35">
        <f t="shared" si="47"/>
        <v>-4.6199999999999575E-3</v>
      </c>
      <c r="T316" s="37">
        <v>124170953.90000001</v>
      </c>
      <c r="U316" s="37">
        <f t="shared" si="48"/>
        <v>124747286.36299704</v>
      </c>
      <c r="V316" s="37">
        <f t="shared" si="49"/>
        <v>-200131.48720896244</v>
      </c>
      <c r="W316" s="38" t="str">
        <f t="shared" si="50"/>
        <v/>
      </c>
      <c r="X316" s="38">
        <f t="shared" si="51"/>
        <v>-4.6199999999999575E-3</v>
      </c>
      <c r="Y316" s="39" t="str">
        <f t="shared" si="64"/>
        <v/>
      </c>
      <c r="Z316" s="39" t="str">
        <f t="shared" si="65"/>
        <v/>
      </c>
      <c r="AA316" s="39" t="str">
        <f t="shared" si="66"/>
        <v/>
      </c>
      <c r="AB316" s="39" t="str">
        <f t="shared" si="67"/>
        <v/>
      </c>
      <c r="AC316" s="37">
        <v>18565</v>
      </c>
      <c r="AD316" s="35">
        <f t="shared" si="52"/>
        <v>1.2433876860991511E-2</v>
      </c>
      <c r="AE316" s="40">
        <v>1.0005980000000001</v>
      </c>
      <c r="AF316" s="37">
        <v>19774158324</v>
      </c>
      <c r="AG316" s="35">
        <f t="shared" si="53"/>
        <v>5.9800000000009845E-4</v>
      </c>
      <c r="AH316" s="38">
        <f t="shared" si="54"/>
        <v>5.9800000000009845E-4</v>
      </c>
      <c r="AI316" s="38" t="str">
        <f t="shared" si="55"/>
        <v/>
      </c>
      <c r="AJ316" s="42" t="str">
        <f t="shared" si="56"/>
        <v/>
      </c>
      <c r="AK316" s="41" t="str">
        <f t="shared" si="57"/>
        <v/>
      </c>
      <c r="AL316" s="41" t="str">
        <f t="shared" si="58"/>
        <v/>
      </c>
      <c r="AM316" s="41" t="str">
        <f t="shared" si="59"/>
        <v/>
      </c>
    </row>
    <row r="317" spans="1:39" x14ac:dyDescent="0.2">
      <c r="A317" s="33">
        <v>44174</v>
      </c>
      <c r="B317" s="34">
        <v>0.47</v>
      </c>
      <c r="C317" s="35">
        <f t="shared" si="46"/>
        <v>-7.8431372549019662E-2</v>
      </c>
      <c r="D317" s="35">
        <f t="array" ref="D317">PRODUCT(1+C317:C323)-1</f>
        <v>0.20512820512820462</v>
      </c>
      <c r="E317" s="35">
        <f t="array" ref="E317">PRODUCT(1+C317:C346)-1</f>
        <v>0.56666666666666599</v>
      </c>
      <c r="F317" s="38"/>
      <c r="G317" s="36">
        <f t="shared" si="60"/>
        <v>0.76849161174875558</v>
      </c>
      <c r="H317" s="36">
        <f t="shared" si="61"/>
        <v>0.54473651519973043</v>
      </c>
      <c r="I317" s="38"/>
      <c r="J317" s="38"/>
      <c r="K317" s="38"/>
      <c r="L317" s="38"/>
      <c r="M317" s="38"/>
      <c r="N317" s="38"/>
      <c r="O317" s="38"/>
      <c r="P317" s="38"/>
      <c r="Q317" s="37">
        <f t="shared" si="63"/>
        <v>16140751.621665506</v>
      </c>
      <c r="R317" s="38">
        <v>1.0029239999999999</v>
      </c>
      <c r="S317" s="35">
        <f t="shared" si="47"/>
        <v>2.9239999999999267E-3</v>
      </c>
      <c r="T317" s="37">
        <v>125312764.09999999</v>
      </c>
      <c r="U317" s="37">
        <f t="shared" si="48"/>
        <v>124947417.850206</v>
      </c>
      <c r="V317" s="37">
        <f t="shared" si="49"/>
        <v>7586153.2621827871</v>
      </c>
      <c r="W317" s="38">
        <f t="shared" si="50"/>
        <v>2.9239999999999267E-3</v>
      </c>
      <c r="X317" s="38" t="str">
        <f t="shared" si="51"/>
        <v/>
      </c>
      <c r="Y317" s="39">
        <f t="shared" si="64"/>
        <v>2.9239999999999267E-3</v>
      </c>
      <c r="Z317" s="39" t="str">
        <f t="shared" si="65"/>
        <v/>
      </c>
      <c r="AA317" s="39" t="str">
        <f t="shared" si="66"/>
        <v/>
      </c>
      <c r="AB317" s="39" t="str">
        <f t="shared" si="67"/>
        <v/>
      </c>
      <c r="AC317" s="37">
        <v>18337</v>
      </c>
      <c r="AD317" s="35">
        <f t="shared" si="52"/>
        <v>-4.4898171779780172E-2</v>
      </c>
      <c r="AE317" s="40">
        <v>0.99817</v>
      </c>
      <c r="AF317" s="37">
        <v>19775400468</v>
      </c>
      <c r="AG317" s="35">
        <f t="shared" si="53"/>
        <v>-1.8299999999999983E-3</v>
      </c>
      <c r="AH317" s="38" t="str">
        <f t="shared" si="54"/>
        <v/>
      </c>
      <c r="AI317" s="38">
        <f t="shared" si="55"/>
        <v>-1.8299999999999983E-3</v>
      </c>
      <c r="AJ317" s="35">
        <f t="shared" si="56"/>
        <v>-1.8299999999999983E-3</v>
      </c>
      <c r="AK317" s="41" t="str">
        <f t="shared" si="57"/>
        <v/>
      </c>
      <c r="AL317" s="41" t="str">
        <f t="shared" si="58"/>
        <v/>
      </c>
      <c r="AM317" s="41" t="str">
        <f t="shared" si="59"/>
        <v/>
      </c>
    </row>
    <row r="318" spans="1:39" x14ac:dyDescent="0.2">
      <c r="A318" s="33">
        <v>44173</v>
      </c>
      <c r="B318" s="34">
        <v>0.51</v>
      </c>
      <c r="C318" s="35">
        <f t="shared" si="46"/>
        <v>2.0000000000000018E-2</v>
      </c>
      <c r="D318" s="35">
        <f t="array" ref="D318">PRODUCT(1+C318:C324)-1</f>
        <v>0.27499999999999969</v>
      </c>
      <c r="E318" s="35">
        <f t="array" ref="E318">PRODUCT(1+C318:C347)-1</f>
        <v>0.75862068965517193</v>
      </c>
      <c r="F318" s="38"/>
      <c r="G318" s="36">
        <f t="shared" si="60"/>
        <v>0.71035033942454007</v>
      </c>
      <c r="H318" s="36">
        <f t="shared" si="61"/>
        <v>0.5031368019951834</v>
      </c>
      <c r="I318" s="38"/>
      <c r="J318" s="38"/>
      <c r="K318" s="38"/>
      <c r="L318" s="38"/>
      <c r="M318" s="38"/>
      <c r="N318" s="38"/>
      <c r="O318" s="38"/>
      <c r="P318" s="38"/>
      <c r="Q318" s="37">
        <f t="shared" si="63"/>
        <v>14594644.239147095</v>
      </c>
      <c r="R318" s="38">
        <v>1.007933</v>
      </c>
      <c r="S318" s="35">
        <f t="shared" si="47"/>
        <v>7.9329999999999679E-3</v>
      </c>
      <c r="T318" s="37">
        <v>118292291.5</v>
      </c>
      <c r="U318" s="37">
        <f t="shared" si="48"/>
        <v>117361264.58802322</v>
      </c>
      <c r="V318" s="37">
        <f t="shared" si="49"/>
        <v>7443268.5619650185</v>
      </c>
      <c r="W318" s="38">
        <f t="shared" si="50"/>
        <v>7.9329999999999679E-3</v>
      </c>
      <c r="X318" s="38" t="str">
        <f t="shared" si="51"/>
        <v/>
      </c>
      <c r="Y318" s="39">
        <f t="shared" si="64"/>
        <v>7.9329999999999679E-3</v>
      </c>
      <c r="Z318" s="39" t="str">
        <f t="shared" si="65"/>
        <v/>
      </c>
      <c r="AA318" s="39" t="str">
        <f t="shared" si="66"/>
        <v/>
      </c>
      <c r="AB318" s="39" t="str">
        <f t="shared" si="67"/>
        <v/>
      </c>
      <c r="AC318" s="37">
        <v>19199</v>
      </c>
      <c r="AD318" s="35">
        <f t="shared" si="52"/>
        <v>-6.5714581392941618E-3</v>
      </c>
      <c r="AE318" s="40">
        <v>1.0003649999999999</v>
      </c>
      <c r="AF318" s="37">
        <v>19731593806</v>
      </c>
      <c r="AG318" s="35">
        <f t="shared" si="53"/>
        <v>3.649999999999487E-4</v>
      </c>
      <c r="AH318" s="38">
        <f t="shared" si="54"/>
        <v>3.649999999999487E-4</v>
      </c>
      <c r="AI318" s="38" t="str">
        <f t="shared" si="55"/>
        <v/>
      </c>
      <c r="AJ318" s="35">
        <f t="shared" si="56"/>
        <v>3.649999999999487E-4</v>
      </c>
      <c r="AK318" s="41" t="str">
        <f t="shared" si="57"/>
        <v/>
      </c>
      <c r="AL318" s="41" t="str">
        <f t="shared" si="58"/>
        <v/>
      </c>
      <c r="AM318" s="41" t="str">
        <f t="shared" si="59"/>
        <v/>
      </c>
    </row>
    <row r="319" spans="1:39" x14ac:dyDescent="0.2">
      <c r="A319" s="33">
        <v>44172</v>
      </c>
      <c r="B319" s="34">
        <v>0.5</v>
      </c>
      <c r="C319" s="35">
        <f t="shared" si="46"/>
        <v>-1.9607843137254943E-2</v>
      </c>
      <c r="D319" s="35">
        <f t="array" ref="D319">PRODUCT(1+C319:C325)-1</f>
        <v>0.31578947368420973</v>
      </c>
      <c r="E319" s="35">
        <f t="array" ref="E319">PRODUCT(1+C319:C348)-1</f>
        <v>0.66666666666666607</v>
      </c>
      <c r="F319" s="38"/>
      <c r="G319" s="36">
        <f t="shared" si="60"/>
        <v>0.47910972950000258</v>
      </c>
      <c r="H319" s="36">
        <f t="shared" si="61"/>
        <v>0.5215127379415132</v>
      </c>
      <c r="I319" s="38"/>
      <c r="J319" s="38"/>
      <c r="K319" s="38"/>
      <c r="L319" s="38"/>
      <c r="M319" s="38"/>
      <c r="N319" s="38"/>
      <c r="O319" s="38"/>
      <c r="P319" s="38"/>
      <c r="Q319" s="37">
        <f t="shared" si="63"/>
        <v>5192658.3107290566</v>
      </c>
      <c r="R319" s="38">
        <v>1.0151129999999999</v>
      </c>
      <c r="S319" s="35">
        <f t="shared" si="47"/>
        <v>1.5112999999999932E-2</v>
      </c>
      <c r="T319" s="37">
        <v>111579186.7</v>
      </c>
      <c r="U319" s="37">
        <f t="shared" si="48"/>
        <v>109917996.0260582</v>
      </c>
      <c r="V319" s="37">
        <f t="shared" si="49"/>
        <v>2596329.1553645283</v>
      </c>
      <c r="W319" s="38">
        <f t="shared" si="50"/>
        <v>1.5112999999999932E-2</v>
      </c>
      <c r="X319" s="38" t="str">
        <f t="shared" si="51"/>
        <v/>
      </c>
      <c r="Y319" s="39" t="str">
        <f t="shared" si="64"/>
        <v/>
      </c>
      <c r="Z319" s="39" t="str">
        <f t="shared" si="65"/>
        <v/>
      </c>
      <c r="AA319" s="39" t="str">
        <f t="shared" si="66"/>
        <v/>
      </c>
      <c r="AB319" s="39" t="str">
        <f t="shared" si="67"/>
        <v/>
      </c>
      <c r="AC319" s="37">
        <v>19326</v>
      </c>
      <c r="AD319" s="35">
        <f t="shared" si="52"/>
        <v>9.7706254245257806E-3</v>
      </c>
      <c r="AE319" s="40">
        <v>1.0013369999999999</v>
      </c>
      <c r="AF319" s="37">
        <v>19756413071</v>
      </c>
      <c r="AG319" s="35">
        <f t="shared" si="53"/>
        <v>1.3369999999999216E-3</v>
      </c>
      <c r="AH319" s="38">
        <f t="shared" si="54"/>
        <v>1.3369999999999216E-3</v>
      </c>
      <c r="AI319" s="38" t="str">
        <f t="shared" si="55"/>
        <v/>
      </c>
      <c r="AJ319" s="42" t="str">
        <f t="shared" si="56"/>
        <v/>
      </c>
      <c r="AK319" s="41" t="str">
        <f t="shared" si="57"/>
        <v/>
      </c>
      <c r="AL319" s="41" t="str">
        <f t="shared" si="58"/>
        <v/>
      </c>
      <c r="AM319" s="41" t="str">
        <f t="shared" si="59"/>
        <v/>
      </c>
    </row>
    <row r="320" spans="1:39" x14ac:dyDescent="0.2">
      <c r="A320" s="33">
        <v>44171</v>
      </c>
      <c r="B320" s="34">
        <v>0.51</v>
      </c>
      <c r="C320" s="35">
        <f t="shared" si="46"/>
        <v>0.1333333333333333</v>
      </c>
      <c r="D320" s="35">
        <f t="array" ref="D320">PRODUCT(1+C320:C326)-1</f>
        <v>0.34210526315789425</v>
      </c>
      <c r="E320" s="35">
        <f t="array" ref="E320">PRODUCT(1+C320:C349)-1</f>
        <v>0.75862068965517193</v>
      </c>
      <c r="F320" s="38"/>
      <c r="G320" s="36">
        <f t="shared" si="60"/>
        <v>0.45258288707114275</v>
      </c>
      <c r="H320" s="36">
        <f t="shared" si="61"/>
        <v>0.52344309600223415</v>
      </c>
      <c r="I320" s="38"/>
      <c r="J320" s="38"/>
      <c r="K320" s="38"/>
      <c r="L320" s="38"/>
      <c r="M320" s="38"/>
      <c r="N320" s="38"/>
      <c r="O320" s="38"/>
      <c r="P320" s="38"/>
      <c r="Q320" s="37">
        <f t="shared" si="63"/>
        <v>6243812.6953312578</v>
      </c>
      <c r="R320" s="38">
        <v>1.004769</v>
      </c>
      <c r="S320" s="35">
        <f t="shared" si="47"/>
        <v>4.7690000000000232E-3</v>
      </c>
      <c r="T320" s="37">
        <v>107833483.90000001</v>
      </c>
      <c r="U320" s="37">
        <f t="shared" si="48"/>
        <v>107321666.87069367</v>
      </c>
      <c r="V320" s="37">
        <f t="shared" si="49"/>
        <v>3184344.4746189415</v>
      </c>
      <c r="W320" s="38">
        <f t="shared" si="50"/>
        <v>4.7690000000000232E-3</v>
      </c>
      <c r="X320" s="38" t="str">
        <f t="shared" si="51"/>
        <v/>
      </c>
      <c r="Y320" s="39" t="str">
        <f t="shared" si="64"/>
        <v/>
      </c>
      <c r="Z320" s="39" t="str">
        <f t="shared" si="65"/>
        <v/>
      </c>
      <c r="AA320" s="39" t="str">
        <f t="shared" si="66"/>
        <v/>
      </c>
      <c r="AB320" s="39" t="str">
        <f t="shared" si="67"/>
        <v/>
      </c>
      <c r="AC320" s="37">
        <v>19139</v>
      </c>
      <c r="AD320" s="35">
        <f t="shared" si="52"/>
        <v>2.2874245096467405E-2</v>
      </c>
      <c r="AE320" s="40">
        <v>1.0016830000000001</v>
      </c>
      <c r="AF320" s="37">
        <v>19695202345</v>
      </c>
      <c r="AG320" s="35">
        <f t="shared" si="53"/>
        <v>1.6830000000001011E-3</v>
      </c>
      <c r="AH320" s="38">
        <f t="shared" si="54"/>
        <v>1.6830000000001011E-3</v>
      </c>
      <c r="AI320" s="38" t="str">
        <f t="shared" si="55"/>
        <v/>
      </c>
      <c r="AJ320" s="42" t="str">
        <f t="shared" si="56"/>
        <v/>
      </c>
      <c r="AK320" s="41" t="str">
        <f t="shared" si="57"/>
        <v/>
      </c>
      <c r="AL320" s="41" t="str">
        <f t="shared" si="58"/>
        <v/>
      </c>
      <c r="AM320" s="41" t="str">
        <f t="shared" si="59"/>
        <v/>
      </c>
    </row>
    <row r="321" spans="1:39" x14ac:dyDescent="0.2">
      <c r="A321" s="33">
        <v>44170</v>
      </c>
      <c r="B321" s="34">
        <v>0.45</v>
      </c>
      <c r="C321" s="35">
        <f t="shared" si="46"/>
        <v>-9.9999999999999978E-2</v>
      </c>
      <c r="D321" s="35">
        <f t="array" ref="D321">PRODUCT(1+C321:C327)-1</f>
        <v>0.18421052631578916</v>
      </c>
      <c r="E321" s="35">
        <f t="array" ref="E321">PRODUCT(1+C321:C350)-1</f>
        <v>0.60714285714285765</v>
      </c>
      <c r="F321" s="38"/>
      <c r="G321" s="36">
        <f t="shared" si="60"/>
        <v>0.39979271779593772</v>
      </c>
      <c r="H321" s="36">
        <f t="shared" si="61"/>
        <v>0.49252995214354756</v>
      </c>
      <c r="I321" s="38"/>
      <c r="J321" s="38"/>
      <c r="K321" s="38"/>
      <c r="L321" s="38"/>
      <c r="M321" s="38"/>
      <c r="N321" s="38"/>
      <c r="O321" s="38"/>
      <c r="P321" s="38"/>
      <c r="Q321" s="37">
        <f t="shared" si="63"/>
        <v>6459615.9412683379</v>
      </c>
      <c r="R321" s="38">
        <v>1.001104</v>
      </c>
      <c r="S321" s="35">
        <f t="shared" si="47"/>
        <v>1.1039999999999939E-3</v>
      </c>
      <c r="T321" s="37">
        <v>104252290</v>
      </c>
      <c r="U321" s="37">
        <f t="shared" si="48"/>
        <v>104137322.39607473</v>
      </c>
      <c r="V321" s="37">
        <f t="shared" si="49"/>
        <v>2906827.1735707521</v>
      </c>
      <c r="W321" s="38">
        <f t="shared" si="50"/>
        <v>1.1039999999999939E-3</v>
      </c>
      <c r="X321" s="38" t="str">
        <f t="shared" si="51"/>
        <v/>
      </c>
      <c r="Y321" s="39">
        <f t="shared" si="64"/>
        <v>1.1039999999999939E-3</v>
      </c>
      <c r="Z321" s="39" t="str">
        <f t="shared" si="65"/>
        <v/>
      </c>
      <c r="AA321" s="39" t="str">
        <f t="shared" si="66"/>
        <v/>
      </c>
      <c r="AB321" s="39" t="str">
        <f t="shared" si="67"/>
        <v/>
      </c>
      <c r="AC321" s="37">
        <v>18711</v>
      </c>
      <c r="AD321" s="35">
        <f t="shared" si="52"/>
        <v>-3.7252379727296114E-2</v>
      </c>
      <c r="AE321" s="40">
        <v>1.003987</v>
      </c>
      <c r="AF321" s="37">
        <v>19692101877</v>
      </c>
      <c r="AG321" s="35">
        <f t="shared" si="53"/>
        <v>3.9869999999999628E-3</v>
      </c>
      <c r="AH321" s="38">
        <f t="shared" si="54"/>
        <v>3.9869999999999628E-3</v>
      </c>
      <c r="AI321" s="38" t="str">
        <f t="shared" si="55"/>
        <v/>
      </c>
      <c r="AJ321" s="35">
        <f t="shared" si="56"/>
        <v>3.9869999999999628E-3</v>
      </c>
      <c r="AK321" s="41" t="str">
        <f t="shared" si="57"/>
        <v/>
      </c>
      <c r="AL321" s="41" t="str">
        <f t="shared" si="58"/>
        <v/>
      </c>
      <c r="AM321" s="41" t="str">
        <f t="shared" si="59"/>
        <v/>
      </c>
    </row>
    <row r="322" spans="1:39" x14ac:dyDescent="0.2">
      <c r="A322" s="33">
        <v>44169</v>
      </c>
      <c r="B322" s="34">
        <v>0.5</v>
      </c>
      <c r="C322" s="35">
        <f t="shared" si="46"/>
        <v>0.21951219512195119</v>
      </c>
      <c r="D322" s="35">
        <f t="array" ref="D322">PRODUCT(1+C322:C328)-1</f>
        <v>0.42857142857142816</v>
      </c>
      <c r="E322" s="35">
        <f t="array" ref="E322">PRODUCT(1+C322:C351)-1</f>
        <v>0.72413793103448221</v>
      </c>
      <c r="F322" s="38"/>
      <c r="G322" s="36">
        <f t="shared" si="60"/>
        <v>8.6762045914754615E-2</v>
      </c>
      <c r="H322" s="36">
        <f t="shared" si="61"/>
        <v>0.44646135555035699</v>
      </c>
      <c r="I322" s="38"/>
      <c r="J322" s="38"/>
      <c r="K322" s="38"/>
      <c r="L322" s="38"/>
      <c r="M322" s="38"/>
      <c r="N322" s="38"/>
      <c r="O322" s="38"/>
      <c r="P322" s="38"/>
      <c r="Q322" s="37">
        <f t="shared" si="63"/>
        <v>155437882.48688725</v>
      </c>
      <c r="R322" s="38">
        <v>0.99811700000000003</v>
      </c>
      <c r="S322" s="35">
        <f t="shared" si="47"/>
        <v>-1.882999999999968E-3</v>
      </c>
      <c r="T322" s="37">
        <v>101039878.2</v>
      </c>
      <c r="U322" s="37">
        <f t="shared" si="48"/>
        <v>101230495.22250398</v>
      </c>
      <c r="V322" s="37">
        <f t="shared" si="49"/>
        <v>77718941.243443623</v>
      </c>
      <c r="W322" s="38" t="str">
        <f t="shared" si="50"/>
        <v/>
      </c>
      <c r="X322" s="38">
        <f t="shared" si="51"/>
        <v>-1.882999999999968E-3</v>
      </c>
      <c r="Y322" s="39" t="str">
        <f t="shared" si="64"/>
        <v/>
      </c>
      <c r="Z322" s="39" t="str">
        <f t="shared" si="65"/>
        <v/>
      </c>
      <c r="AA322" s="39" t="str">
        <f t="shared" si="66"/>
        <v/>
      </c>
      <c r="AB322" s="39" t="str">
        <f t="shared" si="67"/>
        <v/>
      </c>
      <c r="AC322" s="37">
        <v>19435</v>
      </c>
      <c r="AD322" s="35">
        <f t="shared" si="52"/>
        <v>1.1817992503123653E-2</v>
      </c>
      <c r="AE322" s="40">
        <v>1.0012620000000001</v>
      </c>
      <c r="AF322" s="37">
        <v>19673710812</v>
      </c>
      <c r="AG322" s="35">
        <f t="shared" si="53"/>
        <v>1.2620000000000964E-3</v>
      </c>
      <c r="AH322" s="38">
        <f t="shared" si="54"/>
        <v>1.2620000000000964E-3</v>
      </c>
      <c r="AI322" s="38" t="str">
        <f t="shared" si="55"/>
        <v/>
      </c>
      <c r="AJ322" s="42" t="str">
        <f t="shared" si="56"/>
        <v/>
      </c>
      <c r="AK322" s="41" t="str">
        <f t="shared" si="57"/>
        <v/>
      </c>
      <c r="AL322" s="41" t="str">
        <f t="shared" si="58"/>
        <v/>
      </c>
      <c r="AM322" s="41" t="str">
        <f t="shared" si="59"/>
        <v/>
      </c>
    </row>
    <row r="323" spans="1:39" x14ac:dyDescent="0.2">
      <c r="A323" s="33">
        <v>44168</v>
      </c>
      <c r="B323" s="34">
        <v>0.41</v>
      </c>
      <c r="C323" s="35">
        <f t="shared" si="46"/>
        <v>5.12820512820511E-2</v>
      </c>
      <c r="D323" s="35">
        <f t="array" ref="D323">PRODUCT(1+C323:C329)-1</f>
        <v>0</v>
      </c>
      <c r="E323" s="35">
        <f t="array" ref="E323">PRODUCT(1+C323:C352)-1</f>
        <v>0.4137931034482758</v>
      </c>
      <c r="F323" s="38"/>
      <c r="G323" s="36">
        <f t="shared" si="60"/>
        <v>0.76245503219873656</v>
      </c>
      <c r="H323" s="36">
        <f t="shared" si="61"/>
        <v>0.5737997827748198</v>
      </c>
      <c r="I323" s="38"/>
      <c r="J323" s="38"/>
      <c r="K323" s="38"/>
      <c r="L323" s="38"/>
      <c r="M323" s="38"/>
      <c r="N323" s="38"/>
      <c r="O323" s="38"/>
      <c r="P323" s="38"/>
      <c r="Q323" s="37">
        <f t="shared" si="63"/>
        <v>14558542.954051204</v>
      </c>
      <c r="R323" s="38">
        <v>1.0027870000000001</v>
      </c>
      <c r="S323" s="35">
        <f t="shared" si="47"/>
        <v>2.787000000000095E-3</v>
      </c>
      <c r="T323" s="37">
        <v>23577080.68</v>
      </c>
      <c r="U323" s="37">
        <f t="shared" si="48"/>
        <v>23511553.979060356</v>
      </c>
      <c r="V323" s="37">
        <f t="shared" si="49"/>
        <v>5969002.6111609936</v>
      </c>
      <c r="W323" s="38">
        <f t="shared" si="50"/>
        <v>2.787000000000095E-3</v>
      </c>
      <c r="X323" s="38" t="str">
        <f t="shared" si="51"/>
        <v/>
      </c>
      <c r="Y323" s="39" t="str">
        <f t="shared" si="64"/>
        <v/>
      </c>
      <c r="Z323" s="39" t="str">
        <f t="shared" si="65"/>
        <v/>
      </c>
      <c r="AA323" s="39" t="str">
        <f t="shared" si="66"/>
        <v/>
      </c>
      <c r="AB323" s="39" t="str">
        <f t="shared" si="67"/>
        <v/>
      </c>
      <c r="AC323" s="37">
        <v>19208</v>
      </c>
      <c r="AD323" s="35">
        <f t="shared" si="52"/>
        <v>1.8613777377101348E-2</v>
      </c>
      <c r="AE323" s="40">
        <v>0.99909099999999995</v>
      </c>
      <c r="AF323" s="37">
        <v>19616345385</v>
      </c>
      <c r="AG323" s="35">
        <f t="shared" si="53"/>
        <v>-9.0900000000004866E-4</v>
      </c>
      <c r="AH323" s="38" t="str">
        <f t="shared" si="54"/>
        <v/>
      </c>
      <c r="AI323" s="38">
        <f t="shared" si="55"/>
        <v>-9.0900000000004866E-4</v>
      </c>
      <c r="AJ323" s="42" t="str">
        <f t="shared" si="56"/>
        <v/>
      </c>
      <c r="AK323" s="41" t="str">
        <f t="shared" si="57"/>
        <v/>
      </c>
      <c r="AL323" s="41" t="str">
        <f t="shared" si="58"/>
        <v/>
      </c>
      <c r="AM323" s="41" t="str">
        <f t="shared" si="59"/>
        <v/>
      </c>
    </row>
    <row r="324" spans="1:39" x14ac:dyDescent="0.2">
      <c r="A324" s="33">
        <v>44167</v>
      </c>
      <c r="B324" s="34">
        <v>0.39</v>
      </c>
      <c r="C324" s="35">
        <f t="shared" si="46"/>
        <v>-2.5000000000000022E-2</v>
      </c>
      <c r="D324" s="35">
        <f t="array" ref="D324">PRODUCT(1+C324:C330)-1</f>
        <v>-4.8780487804878092E-2</v>
      </c>
      <c r="E324" s="35">
        <f t="array" ref="E324">PRODUCT(1+C324:C353)-1</f>
        <v>0.30000000000000071</v>
      </c>
      <c r="F324" s="38"/>
      <c r="G324" s="36">
        <f t="shared" si="60"/>
        <v>0.75394067293403</v>
      </c>
      <c r="H324" s="36">
        <f t="shared" si="61"/>
        <v>0.58426169967599106</v>
      </c>
      <c r="I324" s="38"/>
      <c r="J324" s="38"/>
      <c r="K324" s="38"/>
      <c r="L324" s="38"/>
      <c r="M324" s="38"/>
      <c r="N324" s="38"/>
      <c r="O324" s="38"/>
      <c r="P324" s="38"/>
      <c r="Q324" s="37">
        <f t="shared" si="63"/>
        <v>155351.40923888254</v>
      </c>
      <c r="R324" s="38">
        <v>1.002815</v>
      </c>
      <c r="S324" s="35">
        <f t="shared" si="47"/>
        <v>2.8150000000000119E-3</v>
      </c>
      <c r="T324" s="37">
        <v>17591933.649999999</v>
      </c>
      <c r="U324" s="37">
        <f t="shared" si="48"/>
        <v>17542551.367899362</v>
      </c>
      <c r="V324" s="37">
        <f t="shared" si="49"/>
        <v>60587.049603164196</v>
      </c>
      <c r="W324" s="38">
        <f t="shared" si="50"/>
        <v>2.8150000000000119E-3</v>
      </c>
      <c r="X324" s="38" t="str">
        <f t="shared" si="51"/>
        <v/>
      </c>
      <c r="Y324" s="39">
        <f t="shared" si="64"/>
        <v>2.8150000000000119E-3</v>
      </c>
      <c r="Z324" s="39" t="str">
        <f t="shared" si="65"/>
        <v/>
      </c>
      <c r="AA324" s="39" t="str">
        <f t="shared" si="66"/>
        <v/>
      </c>
      <c r="AB324" s="39" t="str">
        <f t="shared" si="67"/>
        <v/>
      </c>
      <c r="AC324" s="37">
        <v>18857</v>
      </c>
      <c r="AD324" s="35">
        <f t="shared" si="52"/>
        <v>-3.8398776134625168E-2</v>
      </c>
      <c r="AE324" s="40">
        <v>0.99479399999999996</v>
      </c>
      <c r="AF324" s="37">
        <v>19453232188</v>
      </c>
      <c r="AG324" s="35">
        <f t="shared" si="53"/>
        <v>-5.2060000000000439E-3</v>
      </c>
      <c r="AH324" s="38" t="str">
        <f t="shared" si="54"/>
        <v/>
      </c>
      <c r="AI324" s="38">
        <f t="shared" si="55"/>
        <v>-5.2060000000000439E-3</v>
      </c>
      <c r="AJ324" s="35">
        <f t="shared" si="56"/>
        <v>-5.2060000000000439E-3</v>
      </c>
      <c r="AK324" s="41" t="str">
        <f t="shared" si="57"/>
        <v/>
      </c>
      <c r="AL324" s="41" t="str">
        <f t="shared" si="58"/>
        <v/>
      </c>
      <c r="AM324" s="41" t="str">
        <f t="shared" si="59"/>
        <v/>
      </c>
    </row>
    <row r="325" spans="1:39" x14ac:dyDescent="0.2">
      <c r="A325" s="33">
        <v>44166</v>
      </c>
      <c r="B325" s="34">
        <v>0.4</v>
      </c>
      <c r="C325" s="35">
        <f t="shared" si="46"/>
        <v>5.2631578947368363E-2</v>
      </c>
      <c r="D325" s="35">
        <f t="array" ref="D325">PRODUCT(1+C325:C331)-1</f>
        <v>5.2631578947368585E-2</v>
      </c>
      <c r="E325" s="35">
        <f t="array" ref="E325">PRODUCT(1+C325:C354)-1</f>
        <v>0.33333333333333437</v>
      </c>
      <c r="F325" s="38"/>
      <c r="G325" s="36">
        <f t="shared" ref="G325:G378" si="68">CORREL(C325:C331,AD325:AD331)</f>
        <v>0.77325510550461218</v>
      </c>
      <c r="H325" s="36">
        <f t="shared" ref="H325:H355" si="69">CORREL(C325:C354,AD325:AD354)</f>
        <v>0.57305197330514257</v>
      </c>
      <c r="I325" s="38"/>
      <c r="J325" s="38"/>
      <c r="K325" s="38"/>
      <c r="L325" s="38"/>
      <c r="M325" s="38"/>
      <c r="N325" s="38"/>
      <c r="O325" s="38"/>
      <c r="P325" s="38"/>
      <c r="Q325" s="37">
        <f t="shared" si="63"/>
        <v>311981.75828282721</v>
      </c>
      <c r="R325" s="38">
        <v>0.99748599999999998</v>
      </c>
      <c r="S325" s="35">
        <f t="shared" si="47"/>
        <v>-2.5140000000000162E-3</v>
      </c>
      <c r="T325" s="37">
        <v>17438014.66</v>
      </c>
      <c r="U325" s="37">
        <f t="shared" si="48"/>
        <v>17481964.318296198</v>
      </c>
      <c r="V325" s="37">
        <f t="shared" si="49"/>
        <v>124792.70331313089</v>
      </c>
      <c r="W325" s="38" t="str">
        <f t="shared" si="50"/>
        <v/>
      </c>
      <c r="X325" s="38">
        <f t="shared" si="51"/>
        <v>-2.5140000000000162E-3</v>
      </c>
      <c r="Y325" s="39" t="str">
        <f t="shared" ref="Y325:Y385" si="70">IF(AD325&lt;0,S325,"")</f>
        <v/>
      </c>
      <c r="Z325" s="39" t="str">
        <f t="shared" ref="Z325:Z385" si="71">IF(AD325&lt;-5%,S325,"")</f>
        <v/>
      </c>
      <c r="AA325" s="39" t="str">
        <f t="shared" ref="AA325:AA385" si="72">IF(AD325&lt;-7.5%,S325,"")</f>
        <v/>
      </c>
      <c r="AB325" s="39" t="str">
        <f t="shared" ref="AB325:AB385" si="73">IF(AD325&lt;-10%,S325,"")</f>
        <v/>
      </c>
      <c r="AC325" s="37">
        <v>19610</v>
      </c>
      <c r="AD325" s="35">
        <f t="shared" si="52"/>
        <v>7.9251513483764358E-2</v>
      </c>
      <c r="AE325" s="40">
        <v>0.998255</v>
      </c>
      <c r="AF325" s="37">
        <v>19392984903</v>
      </c>
      <c r="AG325" s="35">
        <f t="shared" si="53"/>
        <v>-1.7449999999999966E-3</v>
      </c>
      <c r="AH325" s="38" t="str">
        <f t="shared" si="54"/>
        <v/>
      </c>
      <c r="AI325" s="38">
        <f t="shared" si="55"/>
        <v>-1.7449999999999966E-3</v>
      </c>
      <c r="AJ325" s="42" t="str">
        <f t="shared" si="56"/>
        <v/>
      </c>
      <c r="AK325" s="41" t="str">
        <f t="shared" si="57"/>
        <v/>
      </c>
      <c r="AL325" s="41" t="str">
        <f t="shared" si="58"/>
        <v/>
      </c>
      <c r="AM325" s="41" t="str">
        <f t="shared" si="59"/>
        <v/>
      </c>
    </row>
    <row r="326" spans="1:39" x14ac:dyDescent="0.2">
      <c r="A326" s="33">
        <v>44165</v>
      </c>
      <c r="B326" s="34">
        <v>0.38</v>
      </c>
      <c r="C326" s="35">
        <f t="shared" si="46"/>
        <v>0</v>
      </c>
      <c r="D326" s="35">
        <f t="array" ref="D326">PRODUCT(1+C326:C332)-1</f>
        <v>8.5714285714285854E-2</v>
      </c>
      <c r="E326" s="35">
        <f t="array" ref="E326">PRODUCT(1+C326:C355)-1</f>
        <v>0.26666666666666683</v>
      </c>
      <c r="F326" s="38"/>
      <c r="G326" s="36">
        <f t="shared" si="68"/>
        <v>0.73817908331528648</v>
      </c>
      <c r="H326" s="36">
        <f t="shared" si="69"/>
        <v>0.55156194592729757</v>
      </c>
      <c r="I326" s="38"/>
      <c r="J326" s="38"/>
      <c r="K326" s="38"/>
      <c r="L326" s="38"/>
      <c r="M326" s="38"/>
      <c r="N326" s="38"/>
      <c r="O326" s="38"/>
      <c r="P326" s="38"/>
      <c r="Q326" s="37">
        <f t="shared" si="63"/>
        <v>-101539.58494262279</v>
      </c>
      <c r="R326" s="38">
        <v>1.001317</v>
      </c>
      <c r="S326" s="35">
        <f t="shared" si="47"/>
        <v>1.3170000000000126E-3</v>
      </c>
      <c r="T326" s="37">
        <v>17380031.010000002</v>
      </c>
      <c r="U326" s="37">
        <f t="shared" si="48"/>
        <v>17357171.614983067</v>
      </c>
      <c r="V326" s="37">
        <f t="shared" si="49"/>
        <v>-38585.042278196663</v>
      </c>
      <c r="W326" s="38">
        <f t="shared" si="50"/>
        <v>1.3170000000000126E-3</v>
      </c>
      <c r="X326" s="38" t="str">
        <f t="shared" si="51"/>
        <v/>
      </c>
      <c r="Y326" s="39" t="str">
        <f t="shared" si="70"/>
        <v/>
      </c>
      <c r="Z326" s="39" t="str">
        <f t="shared" si="71"/>
        <v/>
      </c>
      <c r="AA326" s="39" t="str">
        <f t="shared" si="72"/>
        <v/>
      </c>
      <c r="AB326" s="39" t="str">
        <f t="shared" si="73"/>
        <v/>
      </c>
      <c r="AC326" s="37">
        <v>18170</v>
      </c>
      <c r="AD326" s="35">
        <f t="shared" si="52"/>
        <v>2.5452903662734894E-2</v>
      </c>
      <c r="AE326" s="40">
        <v>1.000623</v>
      </c>
      <c r="AF326" s="37">
        <v>19258843705</v>
      </c>
      <c r="AG326" s="35">
        <f t="shared" si="53"/>
        <v>6.2300000000004019E-4</v>
      </c>
      <c r="AH326" s="38">
        <f t="shared" si="54"/>
        <v>6.2300000000004019E-4</v>
      </c>
      <c r="AI326" s="38" t="str">
        <f t="shared" si="55"/>
        <v/>
      </c>
      <c r="AJ326" s="42" t="str">
        <f t="shared" si="56"/>
        <v/>
      </c>
      <c r="AK326" s="41" t="str">
        <f t="shared" si="57"/>
        <v/>
      </c>
      <c r="AL326" s="41" t="str">
        <f t="shared" si="58"/>
        <v/>
      </c>
      <c r="AM326" s="41" t="str">
        <f t="shared" si="59"/>
        <v/>
      </c>
    </row>
    <row r="327" spans="1:39" x14ac:dyDescent="0.2">
      <c r="A327" s="33">
        <v>44164</v>
      </c>
      <c r="B327" s="34">
        <v>0.38</v>
      </c>
      <c r="C327" s="35">
        <f t="shared" si="46"/>
        <v>0</v>
      </c>
      <c r="D327" s="35">
        <f t="array" ref="D327">PRODUCT(1+C327:C333)-1</f>
        <v>8.5714285714285854E-2</v>
      </c>
      <c r="E327" s="35">
        <f t="array" ref="E327">PRODUCT(1+C327:C356)-1</f>
        <v>0.26666666666666683</v>
      </c>
      <c r="F327" s="38"/>
      <c r="G327" s="36">
        <f t="shared" si="68"/>
        <v>0.79299115745581716</v>
      </c>
      <c r="H327" s="36">
        <f t="shared" si="69"/>
        <v>0.55710788893970153</v>
      </c>
      <c r="I327" s="38"/>
      <c r="J327" s="38"/>
      <c r="K327" s="38"/>
      <c r="L327" s="38"/>
      <c r="M327" s="38"/>
      <c r="N327" s="38"/>
      <c r="O327" s="38"/>
      <c r="P327" s="38"/>
      <c r="Q327" s="37">
        <f t="shared" si="63"/>
        <v>-136832.99346468167</v>
      </c>
      <c r="R327" s="38">
        <v>0.99800800000000001</v>
      </c>
      <c r="S327" s="35">
        <f t="shared" si="47"/>
        <v>-1.9919999999999938E-3</v>
      </c>
      <c r="T327" s="37">
        <v>17361104.309999999</v>
      </c>
      <c r="U327" s="37">
        <f t="shared" si="48"/>
        <v>17395756.657261264</v>
      </c>
      <c r="V327" s="37">
        <f t="shared" si="49"/>
        <v>-51996.537516579032</v>
      </c>
      <c r="W327" s="38" t="str">
        <f t="shared" si="50"/>
        <v/>
      </c>
      <c r="X327" s="38">
        <f t="shared" si="51"/>
        <v>-1.9919999999999938E-3</v>
      </c>
      <c r="Y327" s="39" t="str">
        <f t="shared" si="70"/>
        <v/>
      </c>
      <c r="Z327" s="39" t="str">
        <f t="shared" si="71"/>
        <v/>
      </c>
      <c r="AA327" s="39" t="str">
        <f t="shared" si="72"/>
        <v/>
      </c>
      <c r="AB327" s="39" t="str">
        <f t="shared" si="73"/>
        <v/>
      </c>
      <c r="AC327" s="37">
        <v>17719</v>
      </c>
      <c r="AD327" s="35">
        <f t="shared" si="52"/>
        <v>3.3780630105017417E-2</v>
      </c>
      <c r="AE327" s="40">
        <v>0.99918200000000001</v>
      </c>
      <c r="AF327" s="37">
        <v>19100000432</v>
      </c>
      <c r="AG327" s="35">
        <f t="shared" si="53"/>
        <v>-8.1799999999998541E-4</v>
      </c>
      <c r="AH327" s="38" t="str">
        <f t="shared" si="54"/>
        <v/>
      </c>
      <c r="AI327" s="38">
        <f t="shared" si="55"/>
        <v>-8.1799999999998541E-4</v>
      </c>
      <c r="AJ327" s="42" t="str">
        <f t="shared" si="56"/>
        <v/>
      </c>
      <c r="AK327" s="41" t="str">
        <f t="shared" si="57"/>
        <v/>
      </c>
      <c r="AL327" s="41" t="str">
        <f t="shared" si="58"/>
        <v/>
      </c>
      <c r="AM327" s="41" t="str">
        <f t="shared" si="59"/>
        <v/>
      </c>
    </row>
    <row r="328" spans="1:39" x14ac:dyDescent="0.2">
      <c r="A328" s="33">
        <v>44163</v>
      </c>
      <c r="B328" s="34">
        <v>0.38</v>
      </c>
      <c r="C328" s="35">
        <f t="shared" si="46"/>
        <v>8.5714285714285854E-2</v>
      </c>
      <c r="D328" s="35">
        <f t="array" ref="D328">PRODUCT(1+C328:C334)-1</f>
        <v>0.11764705882352944</v>
      </c>
      <c r="E328" s="35">
        <f t="array" ref="E328">PRODUCT(1+C328:C357)-1</f>
        <v>0.22580645161290325</v>
      </c>
      <c r="F328" s="38"/>
      <c r="G328" s="36">
        <f t="shared" si="68"/>
        <v>0.91419413825023088</v>
      </c>
      <c r="H328" s="36">
        <f t="shared" si="69"/>
        <v>0.55647231057995306</v>
      </c>
      <c r="I328" s="38"/>
      <c r="J328" s="38"/>
      <c r="K328" s="38"/>
      <c r="L328" s="38"/>
      <c r="M328" s="38"/>
      <c r="N328" s="38"/>
      <c r="O328" s="38"/>
      <c r="P328" s="38"/>
      <c r="Q328" s="37">
        <f t="shared" si="63"/>
        <v>4825168.624217215</v>
      </c>
      <c r="R328" s="38">
        <v>0.99897400000000003</v>
      </c>
      <c r="S328" s="35">
        <f t="shared" si="47"/>
        <v>-1.0259999999999714E-3</v>
      </c>
      <c r="T328" s="37">
        <v>17429851.800000001</v>
      </c>
      <c r="U328" s="37">
        <f t="shared" si="48"/>
        <v>17447753.194777843</v>
      </c>
      <c r="V328" s="37">
        <f t="shared" si="49"/>
        <v>1833564.0772025418</v>
      </c>
      <c r="W328" s="38" t="str">
        <f t="shared" si="50"/>
        <v/>
      </c>
      <c r="X328" s="38">
        <f t="shared" si="51"/>
        <v>-1.0259999999999714E-3</v>
      </c>
      <c r="Y328" s="39" t="str">
        <f t="shared" si="70"/>
        <v/>
      </c>
      <c r="Z328" s="39" t="str">
        <f t="shared" si="71"/>
        <v/>
      </c>
      <c r="AA328" s="39" t="str">
        <f t="shared" si="72"/>
        <v/>
      </c>
      <c r="AB328" s="39" t="str">
        <f t="shared" si="73"/>
        <v/>
      </c>
      <c r="AC328" s="37">
        <v>17140</v>
      </c>
      <c r="AD328" s="35">
        <f t="shared" si="52"/>
        <v>1.1669973159067482E-4</v>
      </c>
      <c r="AE328" s="40">
        <v>1.0027360000000001</v>
      </c>
      <c r="AF328" s="37">
        <v>19127804081</v>
      </c>
      <c r="AG328" s="35">
        <f t="shared" si="53"/>
        <v>2.7360000000000717E-3</v>
      </c>
      <c r="AH328" s="38">
        <f t="shared" si="54"/>
        <v>2.7360000000000717E-3</v>
      </c>
      <c r="AI328" s="38" t="str">
        <f t="shared" si="55"/>
        <v/>
      </c>
      <c r="AJ328" s="42" t="str">
        <f t="shared" si="56"/>
        <v/>
      </c>
      <c r="AK328" s="41" t="str">
        <f t="shared" si="57"/>
        <v/>
      </c>
      <c r="AL328" s="41" t="str">
        <f t="shared" si="58"/>
        <v/>
      </c>
      <c r="AM328" s="41" t="str">
        <f t="shared" si="59"/>
        <v/>
      </c>
    </row>
    <row r="329" spans="1:39" x14ac:dyDescent="0.2">
      <c r="A329" s="33">
        <v>44162</v>
      </c>
      <c r="B329" s="34">
        <v>0.35</v>
      </c>
      <c r="C329" s="35">
        <f t="shared" si="46"/>
        <v>-0.14634146341463417</v>
      </c>
      <c r="D329" s="35">
        <f t="array" ref="D329">PRODUCT(1+C329:C335)-1</f>
        <v>9.375E-2</v>
      </c>
      <c r="E329" s="35">
        <f t="array" ref="E329">PRODUCT(1+C329:C358)-1</f>
        <v>0.12903225806451646</v>
      </c>
      <c r="F329" s="38"/>
      <c r="G329" s="36">
        <f t="shared" si="68"/>
        <v>0.91172235916028688</v>
      </c>
      <c r="H329" s="36">
        <f t="shared" si="69"/>
        <v>0.6004399832823577</v>
      </c>
      <c r="I329" s="38"/>
      <c r="J329" s="38"/>
      <c r="K329" s="38"/>
      <c r="L329" s="38"/>
      <c r="M329" s="38"/>
      <c r="N329" s="38"/>
      <c r="O329" s="38"/>
      <c r="P329" s="38"/>
      <c r="Q329" s="37">
        <f t="shared" si="63"/>
        <v>6575699.6230080891</v>
      </c>
      <c r="R329" s="38">
        <v>1.000108</v>
      </c>
      <c r="S329" s="35">
        <f t="shared" si="47"/>
        <v>1.0799999999999699E-4</v>
      </c>
      <c r="T329" s="37">
        <v>15615875.449999999</v>
      </c>
      <c r="U329" s="37">
        <f t="shared" si="48"/>
        <v>15614189.117575301</v>
      </c>
      <c r="V329" s="37">
        <f t="shared" si="49"/>
        <v>2301494.8680528309</v>
      </c>
      <c r="W329" s="38">
        <f t="shared" si="50"/>
        <v>1.0799999999999699E-4</v>
      </c>
      <c r="X329" s="38" t="str">
        <f t="shared" si="51"/>
        <v/>
      </c>
      <c r="Y329" s="39">
        <f t="shared" si="70"/>
        <v>1.0799999999999699E-4</v>
      </c>
      <c r="Z329" s="39">
        <f t="shared" si="71"/>
        <v>1.0799999999999699E-4</v>
      </c>
      <c r="AA329" s="39">
        <f t="shared" si="72"/>
        <v>1.0799999999999699E-4</v>
      </c>
      <c r="AB329" s="39" t="str">
        <f t="shared" si="73"/>
        <v/>
      </c>
      <c r="AC329" s="37">
        <v>17138</v>
      </c>
      <c r="AD329" s="35">
        <f t="shared" si="52"/>
        <v>-8.6119554204660553E-2</v>
      </c>
      <c r="AE329" s="40">
        <v>1.000329</v>
      </c>
      <c r="AF329" s="37">
        <v>19028717336</v>
      </c>
      <c r="AG329" s="35">
        <f t="shared" si="53"/>
        <v>3.2900000000002372E-4</v>
      </c>
      <c r="AH329" s="38">
        <f t="shared" si="54"/>
        <v>3.2900000000002372E-4</v>
      </c>
      <c r="AI329" s="38" t="str">
        <f t="shared" si="55"/>
        <v/>
      </c>
      <c r="AJ329" s="35">
        <f t="shared" si="56"/>
        <v>3.2900000000002372E-4</v>
      </c>
      <c r="AK329" s="43">
        <f t="shared" si="57"/>
        <v>3.2900000000002372E-4</v>
      </c>
      <c r="AL329" s="43">
        <f t="shared" si="58"/>
        <v>3.2900000000002372E-4</v>
      </c>
      <c r="AM329" s="41" t="str">
        <f t="shared" si="59"/>
        <v/>
      </c>
    </row>
    <row r="330" spans="1:39" x14ac:dyDescent="0.2">
      <c r="A330" s="33">
        <v>44161</v>
      </c>
      <c r="B330" s="34">
        <v>0.41</v>
      </c>
      <c r="C330" s="35">
        <f t="shared" si="46"/>
        <v>0</v>
      </c>
      <c r="D330" s="35">
        <f t="array" ref="D330">PRODUCT(1+C330:C336)-1</f>
        <v>0.28125000000000022</v>
      </c>
      <c r="E330" s="35">
        <f t="array" ref="E330">PRODUCT(1+C330:C359)-1</f>
        <v>0.36666666666666736</v>
      </c>
      <c r="F330" s="38"/>
      <c r="G330" s="36">
        <f t="shared" si="68"/>
        <v>0.68465845235626466</v>
      </c>
      <c r="H330" s="36">
        <f t="shared" si="69"/>
        <v>0.41484214287750165</v>
      </c>
      <c r="I330" s="38"/>
      <c r="J330" s="38"/>
      <c r="K330" s="38"/>
      <c r="L330" s="38"/>
      <c r="M330" s="38"/>
      <c r="N330" s="38"/>
      <c r="O330" s="38"/>
      <c r="P330" s="38"/>
      <c r="Q330" s="38"/>
      <c r="R330" s="38">
        <v>0.99470000000000003</v>
      </c>
      <c r="S330" s="35">
        <f t="shared" si="47"/>
        <v>-5.2999999999999714E-3</v>
      </c>
      <c r="T330" s="37">
        <v>13242136.970000001</v>
      </c>
      <c r="U330" s="37">
        <f t="shared" si="48"/>
        <v>13312694.24952247</v>
      </c>
      <c r="V330" s="37"/>
      <c r="W330" s="38" t="str">
        <f t="shared" si="50"/>
        <v/>
      </c>
      <c r="X330" s="38">
        <f t="shared" si="51"/>
        <v>-5.2999999999999714E-3</v>
      </c>
      <c r="Y330" s="39">
        <f t="shared" si="70"/>
        <v>-5.2999999999999714E-3</v>
      </c>
      <c r="Z330" s="39" t="str">
        <f t="shared" si="71"/>
        <v/>
      </c>
      <c r="AA330" s="39" t="str">
        <f t="shared" si="72"/>
        <v/>
      </c>
      <c r="AB330" s="39" t="str">
        <f t="shared" si="73"/>
        <v/>
      </c>
      <c r="AC330" s="37">
        <v>18753</v>
      </c>
      <c r="AD330" s="35">
        <f t="shared" si="52"/>
        <v>-1.7756128221244505E-2</v>
      </c>
      <c r="AE330" s="40">
        <v>0.99732699999999996</v>
      </c>
      <c r="AF330" s="37">
        <v>19015542987</v>
      </c>
      <c r="AG330" s="35">
        <f t="shared" si="53"/>
        <v>-2.6730000000000365E-3</v>
      </c>
      <c r="AH330" s="38" t="str">
        <f t="shared" si="54"/>
        <v/>
      </c>
      <c r="AI330" s="38">
        <f t="shared" si="55"/>
        <v>-2.6730000000000365E-3</v>
      </c>
      <c r="AJ330" s="35">
        <f t="shared" si="56"/>
        <v>-2.6730000000000365E-3</v>
      </c>
      <c r="AK330" s="41" t="str">
        <f t="shared" si="57"/>
        <v/>
      </c>
      <c r="AL330" s="41" t="str">
        <f t="shared" si="58"/>
        <v/>
      </c>
      <c r="AM330" s="41" t="str">
        <f t="shared" si="59"/>
        <v/>
      </c>
    </row>
    <row r="331" spans="1:39" x14ac:dyDescent="0.2">
      <c r="A331" s="33">
        <v>44160</v>
      </c>
      <c r="B331" s="34">
        <v>0.41</v>
      </c>
      <c r="C331" s="35">
        <f t="shared" si="46"/>
        <v>7.8947368421052655E-2</v>
      </c>
      <c r="D331" s="35">
        <f t="array" ref="D331">PRODUCT(1+C331:C337)-1</f>
        <v>0.32258064516129048</v>
      </c>
      <c r="E331" s="35">
        <f t="array" ref="E331">PRODUCT(1+C331:C360)-1</f>
        <v>0.32258064516129092</v>
      </c>
      <c r="F331" s="38"/>
      <c r="G331" s="36">
        <f t="shared" si="68"/>
        <v>0.61252940126692523</v>
      </c>
      <c r="H331" s="36">
        <f t="shared" si="69"/>
        <v>0.41293144864526177</v>
      </c>
      <c r="I331" s="38"/>
      <c r="J331" s="38"/>
      <c r="K331" s="38"/>
      <c r="L331" s="38"/>
      <c r="M331" s="38"/>
      <c r="N331" s="38"/>
      <c r="O331" s="38"/>
      <c r="P331" s="38"/>
      <c r="Q331" s="38"/>
      <c r="R331" s="38">
        <v>0.99704400000000004</v>
      </c>
      <c r="S331" s="35">
        <f t="shared" si="47"/>
        <v>-2.9559999999999587E-3</v>
      </c>
      <c r="T331" s="37"/>
      <c r="U331" s="38"/>
      <c r="V331" s="37"/>
      <c r="W331" s="38" t="str">
        <f t="shared" si="50"/>
        <v/>
      </c>
      <c r="X331" s="38">
        <f t="shared" si="51"/>
        <v>-2.9559999999999587E-3</v>
      </c>
      <c r="Y331" s="39" t="str">
        <f t="shared" si="70"/>
        <v/>
      </c>
      <c r="Z331" s="39" t="str">
        <f t="shared" si="71"/>
        <v/>
      </c>
      <c r="AA331" s="39" t="str">
        <f t="shared" si="72"/>
        <v/>
      </c>
      <c r="AB331" s="39" t="str">
        <f t="shared" si="73"/>
        <v/>
      </c>
      <c r="AC331" s="37">
        <v>19092</v>
      </c>
      <c r="AD331" s="35">
        <f t="shared" si="52"/>
        <v>3.9812646370023463E-2</v>
      </c>
      <c r="AE331" s="40">
        <v>0.99806300000000003</v>
      </c>
      <c r="AF331" s="37">
        <v>18979461069</v>
      </c>
      <c r="AG331" s="35">
        <f t="shared" si="53"/>
        <v>-1.9369999999999665E-3</v>
      </c>
      <c r="AH331" s="38" t="str">
        <f t="shared" si="54"/>
        <v/>
      </c>
      <c r="AI331" s="38">
        <f t="shared" si="55"/>
        <v>-1.9369999999999665E-3</v>
      </c>
      <c r="AJ331" s="42" t="str">
        <f t="shared" si="56"/>
        <v/>
      </c>
      <c r="AK331" s="41" t="str">
        <f t="shared" si="57"/>
        <v/>
      </c>
      <c r="AL331" s="41" t="str">
        <f t="shared" si="58"/>
        <v/>
      </c>
      <c r="AM331" s="41" t="str">
        <f t="shared" si="59"/>
        <v/>
      </c>
    </row>
    <row r="332" spans="1:39" x14ac:dyDescent="0.2">
      <c r="A332" s="33">
        <v>44159</v>
      </c>
      <c r="B332" s="34">
        <v>0.38</v>
      </c>
      <c r="C332" s="35">
        <f t="shared" si="46"/>
        <v>8.5714285714285854E-2</v>
      </c>
      <c r="D332" s="35">
        <f t="array" ref="D332">PRODUCT(1+C332:C338)-1</f>
        <v>0.22580645161290325</v>
      </c>
      <c r="E332" s="35">
        <f t="array" ref="E332">PRODUCT(1+C332:C361)-1</f>
        <v>0.22580645161290325</v>
      </c>
      <c r="F332" s="38"/>
      <c r="G332" s="36">
        <f t="shared" si="68"/>
        <v>4.0772935681229514E-2</v>
      </c>
      <c r="H332" s="36">
        <f t="shared" si="69"/>
        <v>0.38509211536744481</v>
      </c>
      <c r="I332" s="38"/>
      <c r="J332" s="38"/>
      <c r="K332" s="38"/>
      <c r="L332" s="38"/>
      <c r="M332" s="38"/>
      <c r="N332" s="38"/>
      <c r="O332" s="38"/>
      <c r="P332" s="38"/>
      <c r="Q332" s="38"/>
      <c r="R332" s="38">
        <v>0.99941999999999998</v>
      </c>
      <c r="S332" s="35">
        <f t="shared" si="47"/>
        <v>-5.8000000000002494E-4</v>
      </c>
      <c r="T332" s="37"/>
      <c r="U332" s="38"/>
      <c r="V332" s="37"/>
      <c r="W332" s="38" t="str">
        <f t="shared" si="50"/>
        <v/>
      </c>
      <c r="X332" s="38">
        <f t="shared" si="51"/>
        <v>-5.8000000000002494E-4</v>
      </c>
      <c r="Y332" s="39">
        <f t="shared" si="70"/>
        <v>-5.8000000000002494E-4</v>
      </c>
      <c r="Z332" s="39" t="str">
        <f t="shared" si="71"/>
        <v/>
      </c>
      <c r="AA332" s="39" t="str">
        <f t="shared" si="72"/>
        <v/>
      </c>
      <c r="AB332" s="39" t="str">
        <f t="shared" si="73"/>
        <v/>
      </c>
      <c r="AC332" s="37">
        <v>18361</v>
      </c>
      <c r="AD332" s="35">
        <f t="shared" si="52"/>
        <v>-1.6312326681529044E-3</v>
      </c>
      <c r="AE332" s="40">
        <v>0.99779600000000002</v>
      </c>
      <c r="AF332" s="37">
        <v>18610597716</v>
      </c>
      <c r="AG332" s="35">
        <f t="shared" si="53"/>
        <v>-2.2039999999999837E-3</v>
      </c>
      <c r="AH332" s="38" t="str">
        <f t="shared" si="54"/>
        <v/>
      </c>
      <c r="AI332" s="38">
        <f t="shared" si="55"/>
        <v>-2.2039999999999837E-3</v>
      </c>
      <c r="AJ332" s="35">
        <f t="shared" si="56"/>
        <v>-2.2039999999999837E-3</v>
      </c>
      <c r="AK332" s="41" t="str">
        <f t="shared" si="57"/>
        <v/>
      </c>
      <c r="AL332" s="41" t="str">
        <f t="shared" si="58"/>
        <v/>
      </c>
      <c r="AM332" s="41" t="str">
        <f t="shared" si="59"/>
        <v/>
      </c>
    </row>
    <row r="333" spans="1:39" x14ac:dyDescent="0.2">
      <c r="A333" s="33">
        <v>44158</v>
      </c>
      <c r="B333" s="34">
        <v>0.35</v>
      </c>
      <c r="C333" s="35">
        <f t="shared" si="46"/>
        <v>0</v>
      </c>
      <c r="D333" s="35">
        <f t="array" ref="D333">PRODUCT(1+C333:C339)-1</f>
        <v>0.12903225806451601</v>
      </c>
      <c r="E333" s="35">
        <f t="array" ref="E333">PRODUCT(1+C333:C362)-1</f>
        <v>9.3750000000000222E-2</v>
      </c>
      <c r="F333" s="38"/>
      <c r="G333" s="36">
        <f t="shared" si="68"/>
        <v>0.17141418570334988</v>
      </c>
      <c r="H333" s="36">
        <f t="shared" si="69"/>
        <v>0.47952624267517702</v>
      </c>
      <c r="I333" s="38"/>
      <c r="J333" s="38"/>
      <c r="K333" s="38"/>
      <c r="L333" s="38"/>
      <c r="M333" s="38"/>
      <c r="N333" s="38"/>
      <c r="O333" s="38"/>
      <c r="P333" s="38"/>
      <c r="Q333" s="38"/>
      <c r="R333" s="38">
        <v>1.02294</v>
      </c>
      <c r="S333" s="35">
        <f t="shared" si="47"/>
        <v>2.293999999999996E-2</v>
      </c>
      <c r="T333" s="37"/>
      <c r="U333" s="38"/>
      <c r="V333" s="37"/>
      <c r="W333" s="38">
        <f t="shared" si="50"/>
        <v>2.293999999999996E-2</v>
      </c>
      <c r="X333" s="38" t="str">
        <f t="shared" si="51"/>
        <v/>
      </c>
      <c r="Y333" s="39">
        <f t="shared" si="70"/>
        <v>2.293999999999996E-2</v>
      </c>
      <c r="Z333" s="39" t="str">
        <f t="shared" si="71"/>
        <v/>
      </c>
      <c r="AA333" s="39" t="str">
        <f t="shared" si="72"/>
        <v/>
      </c>
      <c r="AB333" s="39" t="str">
        <f t="shared" si="73"/>
        <v/>
      </c>
      <c r="AC333" s="37">
        <v>18391</v>
      </c>
      <c r="AD333" s="35">
        <f t="shared" si="52"/>
        <v>-1.5997859818084548E-2</v>
      </c>
      <c r="AE333" s="40">
        <v>0.99720600000000004</v>
      </c>
      <c r="AF333" s="37">
        <v>18624333607</v>
      </c>
      <c r="AG333" s="35">
        <f t="shared" si="53"/>
        <v>-2.7939999999999632E-3</v>
      </c>
      <c r="AH333" s="38" t="str">
        <f t="shared" si="54"/>
        <v/>
      </c>
      <c r="AI333" s="38">
        <f t="shared" si="55"/>
        <v>-2.7939999999999632E-3</v>
      </c>
      <c r="AJ333" s="35">
        <f t="shared" si="56"/>
        <v>-2.7939999999999632E-3</v>
      </c>
      <c r="AK333" s="41" t="str">
        <f t="shared" si="57"/>
        <v/>
      </c>
      <c r="AL333" s="41" t="str">
        <f t="shared" si="58"/>
        <v/>
      </c>
      <c r="AM333" s="41" t="str">
        <f t="shared" si="59"/>
        <v/>
      </c>
    </row>
    <row r="334" spans="1:39" x14ac:dyDescent="0.2">
      <c r="A334" s="33">
        <v>44157</v>
      </c>
      <c r="B334" s="34">
        <v>0.35</v>
      </c>
      <c r="C334" s="35">
        <f t="shared" si="46"/>
        <v>2.9411764705882248E-2</v>
      </c>
      <c r="D334" s="35">
        <f t="array" ref="D334">PRODUCT(1+C334:C340)-1</f>
        <v>0.12903225806451601</v>
      </c>
      <c r="E334" s="35">
        <f t="array" ref="E334">PRODUCT(1+C334:C363)-1</f>
        <v>0.12903225806451624</v>
      </c>
      <c r="F334" s="38"/>
      <c r="G334" s="36">
        <f t="shared" si="68"/>
        <v>0.14146314174461969</v>
      </c>
      <c r="H334" s="36">
        <f t="shared" si="69"/>
        <v>0.45320556830024655</v>
      </c>
      <c r="I334" s="38"/>
      <c r="J334" s="38"/>
      <c r="K334" s="38"/>
      <c r="L334" s="38"/>
      <c r="M334" s="38"/>
      <c r="N334" s="38"/>
      <c r="O334" s="38"/>
      <c r="P334" s="38"/>
      <c r="Q334" s="38"/>
      <c r="R334" s="38">
        <v>0.99956599999999995</v>
      </c>
      <c r="S334" s="35">
        <f t="shared" si="47"/>
        <v>-4.3400000000004546E-4</v>
      </c>
      <c r="T334" s="37"/>
      <c r="U334" s="38"/>
      <c r="V334" s="37"/>
      <c r="W334" s="38" t="str">
        <f t="shared" si="50"/>
        <v/>
      </c>
      <c r="X334" s="38">
        <f t="shared" si="51"/>
        <v>-4.3400000000004546E-4</v>
      </c>
      <c r="Y334" s="39" t="str">
        <f t="shared" si="70"/>
        <v/>
      </c>
      <c r="Z334" s="39" t="str">
        <f t="shared" si="71"/>
        <v/>
      </c>
      <c r="AA334" s="39" t="str">
        <f t="shared" si="72"/>
        <v/>
      </c>
      <c r="AB334" s="39" t="str">
        <f t="shared" si="73"/>
        <v/>
      </c>
      <c r="AC334" s="37">
        <v>18690</v>
      </c>
      <c r="AD334" s="35">
        <f t="shared" si="52"/>
        <v>3.2744645445272891E-3</v>
      </c>
      <c r="AE334" s="40">
        <v>0.99781600000000004</v>
      </c>
      <c r="AF334" s="37">
        <v>18468867452</v>
      </c>
      <c r="AG334" s="35">
        <f t="shared" si="53"/>
        <v>-2.1839999999999637E-3</v>
      </c>
      <c r="AH334" s="38" t="str">
        <f t="shared" si="54"/>
        <v/>
      </c>
      <c r="AI334" s="38">
        <f t="shared" si="55"/>
        <v>-2.1839999999999637E-3</v>
      </c>
      <c r="AJ334" s="42" t="str">
        <f t="shared" si="56"/>
        <v/>
      </c>
      <c r="AK334" s="41" t="str">
        <f t="shared" si="57"/>
        <v/>
      </c>
      <c r="AL334" s="41" t="str">
        <f t="shared" si="58"/>
        <v/>
      </c>
      <c r="AM334" s="41" t="str">
        <f t="shared" si="59"/>
        <v/>
      </c>
    </row>
    <row r="335" spans="1:39" x14ac:dyDescent="0.2">
      <c r="A335" s="33">
        <v>44156</v>
      </c>
      <c r="B335" s="34">
        <v>0.34</v>
      </c>
      <c r="C335" s="35">
        <f t="shared" si="46"/>
        <v>6.25E-2</v>
      </c>
      <c r="D335" s="35">
        <f t="array" ref="D335">PRODUCT(1+C335:C341)-1</f>
        <v>6.25E-2</v>
      </c>
      <c r="E335" s="35">
        <f t="array" ref="E335">PRODUCT(1+C335:C364)-1</f>
        <v>9.6774193548387455E-2</v>
      </c>
      <c r="F335" s="38"/>
      <c r="G335" s="36">
        <f t="shared" si="68"/>
        <v>0.45862683332080861</v>
      </c>
      <c r="H335" s="36">
        <f t="shared" si="69"/>
        <v>0.47243929278164187</v>
      </c>
      <c r="I335" s="38"/>
      <c r="J335" s="38"/>
      <c r="K335" s="38"/>
      <c r="L335" s="38"/>
      <c r="M335" s="38"/>
      <c r="N335" s="38"/>
      <c r="O335" s="38"/>
      <c r="P335" s="38"/>
      <c r="Q335" s="38"/>
      <c r="R335" s="38">
        <v>1.0010650000000001</v>
      </c>
      <c r="S335" s="35">
        <f t="shared" si="47"/>
        <v>1.0650000000000936E-3</v>
      </c>
      <c r="T335" s="37"/>
      <c r="U335" s="38"/>
      <c r="V335" s="37"/>
      <c r="W335" s="38">
        <f t="shared" si="50"/>
        <v>1.0650000000000936E-3</v>
      </c>
      <c r="X335" s="38" t="str">
        <f t="shared" si="51"/>
        <v/>
      </c>
      <c r="Y335" s="39" t="str">
        <f t="shared" si="70"/>
        <v/>
      </c>
      <c r="Z335" s="39" t="str">
        <f t="shared" si="71"/>
        <v/>
      </c>
      <c r="AA335" s="39" t="str">
        <f t="shared" si="72"/>
        <v/>
      </c>
      <c r="AB335" s="39" t="str">
        <f t="shared" si="73"/>
        <v/>
      </c>
      <c r="AC335" s="37">
        <v>18629</v>
      </c>
      <c r="AD335" s="35">
        <f t="shared" si="52"/>
        <v>4.5398428731762142E-2</v>
      </c>
      <c r="AE335" s="40">
        <v>0.99985199999999996</v>
      </c>
      <c r="AF335" s="37">
        <v>18423982371</v>
      </c>
      <c r="AG335" s="35">
        <f t="shared" si="53"/>
        <v>-1.4800000000003699E-4</v>
      </c>
      <c r="AH335" s="38" t="str">
        <f t="shared" si="54"/>
        <v/>
      </c>
      <c r="AI335" s="38">
        <f t="shared" si="55"/>
        <v>-1.4800000000003699E-4</v>
      </c>
      <c r="AJ335" s="42" t="str">
        <f t="shared" si="56"/>
        <v/>
      </c>
      <c r="AK335" s="41" t="str">
        <f t="shared" si="57"/>
        <v/>
      </c>
      <c r="AL335" s="41" t="str">
        <f t="shared" si="58"/>
        <v/>
      </c>
      <c r="AM335" s="41" t="str">
        <f t="shared" si="59"/>
        <v/>
      </c>
    </row>
    <row r="336" spans="1:39" x14ac:dyDescent="0.2">
      <c r="A336" s="33">
        <v>44155</v>
      </c>
      <c r="B336" s="34">
        <v>0.32</v>
      </c>
      <c r="C336" s="35">
        <f t="shared" si="46"/>
        <v>0</v>
      </c>
      <c r="D336" s="35">
        <f t="array" ref="D336">PRODUCT(1+C336:C342)-1</f>
        <v>0</v>
      </c>
      <c r="E336" s="35">
        <f t="array" ref="E336">PRODUCT(1+C336:C365)-1</f>
        <v>3.2258064516129226E-2</v>
      </c>
      <c r="F336" s="38"/>
      <c r="G336" s="36">
        <f t="shared" si="68"/>
        <v>0.25507103644364637</v>
      </c>
      <c r="H336" s="36">
        <f t="shared" si="69"/>
        <v>0.39697721420206217</v>
      </c>
      <c r="I336" s="38"/>
      <c r="J336" s="38"/>
      <c r="K336" s="38"/>
      <c r="L336" s="38"/>
      <c r="M336" s="38"/>
      <c r="N336" s="38"/>
      <c r="O336" s="38"/>
      <c r="P336" s="38"/>
      <c r="Q336" s="38"/>
      <c r="R336" s="38">
        <v>0.99419400000000002</v>
      </c>
      <c r="S336" s="35">
        <f t="shared" si="47"/>
        <v>-5.8059999999999778E-3</v>
      </c>
      <c r="T336" s="37"/>
      <c r="U336" s="38"/>
      <c r="V336" s="37"/>
      <c r="W336" s="38" t="str">
        <f t="shared" si="50"/>
        <v/>
      </c>
      <c r="X336" s="38">
        <f t="shared" si="51"/>
        <v>-5.8059999999999778E-3</v>
      </c>
      <c r="Y336" s="39">
        <f t="shared" si="70"/>
        <v>-5.8059999999999778E-3</v>
      </c>
      <c r="Z336" s="39" t="str">
        <f t="shared" si="71"/>
        <v/>
      </c>
      <c r="AA336" s="39" t="str">
        <f t="shared" si="72"/>
        <v/>
      </c>
      <c r="AB336" s="39" t="str">
        <f t="shared" si="73"/>
        <v/>
      </c>
      <c r="AC336" s="37">
        <v>17820</v>
      </c>
      <c r="AD336" s="35">
        <f t="shared" si="52"/>
        <v>-5.6085249579362895E-4</v>
      </c>
      <c r="AE336" s="40">
        <v>1.000394</v>
      </c>
      <c r="AF336" s="37">
        <v>18341344302</v>
      </c>
      <c r="AG336" s="35">
        <f t="shared" si="53"/>
        <v>3.9400000000000546E-4</v>
      </c>
      <c r="AH336" s="38">
        <f t="shared" si="54"/>
        <v>3.9400000000000546E-4</v>
      </c>
      <c r="AI336" s="38" t="str">
        <f t="shared" si="55"/>
        <v/>
      </c>
      <c r="AJ336" s="35">
        <f t="shared" si="56"/>
        <v>3.9400000000000546E-4</v>
      </c>
      <c r="AK336" s="41" t="str">
        <f t="shared" si="57"/>
        <v/>
      </c>
      <c r="AL336" s="41" t="str">
        <f t="shared" si="58"/>
        <v/>
      </c>
      <c r="AM336" s="41" t="str">
        <f t="shared" si="59"/>
        <v/>
      </c>
    </row>
    <row r="337" spans="1:39" x14ac:dyDescent="0.2">
      <c r="A337" s="33">
        <v>44154</v>
      </c>
      <c r="B337" s="34">
        <v>0.32</v>
      </c>
      <c r="C337" s="35">
        <f t="shared" si="46"/>
        <v>3.2258064516129004E-2</v>
      </c>
      <c r="D337" s="35">
        <f t="array" ref="D337">PRODUCT(1+C337:C343)-1</f>
        <v>0</v>
      </c>
      <c r="E337" s="35">
        <f t="array" ref="E337">PRODUCT(1+C337:C366)-1</f>
        <v>0</v>
      </c>
      <c r="F337" s="38"/>
      <c r="G337" s="36">
        <f t="shared" si="68"/>
        <v>0.24890148172886073</v>
      </c>
      <c r="H337" s="36">
        <f t="shared" si="69"/>
        <v>0.38731539123763753</v>
      </c>
      <c r="I337" s="38"/>
      <c r="J337" s="38"/>
      <c r="K337" s="38"/>
      <c r="L337" s="38"/>
      <c r="M337" s="38"/>
      <c r="N337" s="38"/>
      <c r="O337" s="38"/>
      <c r="P337" s="38"/>
      <c r="Q337" s="38"/>
      <c r="R337" s="38">
        <v>0.98940300000000003</v>
      </c>
      <c r="S337" s="35">
        <f t="shared" si="47"/>
        <v>-1.0596999999999968E-2</v>
      </c>
      <c r="T337" s="37"/>
      <c r="U337" s="38"/>
      <c r="V337" s="37"/>
      <c r="W337" s="38" t="str">
        <f t="shared" si="50"/>
        <v/>
      </c>
      <c r="X337" s="38">
        <f t="shared" si="51"/>
        <v>-1.0596999999999968E-2</v>
      </c>
      <c r="Y337" s="39" t="str">
        <f t="shared" si="70"/>
        <v/>
      </c>
      <c r="Z337" s="39" t="str">
        <f t="shared" si="71"/>
        <v/>
      </c>
      <c r="AA337" s="39" t="str">
        <f t="shared" si="72"/>
        <v/>
      </c>
      <c r="AB337" s="39" t="str">
        <f t="shared" si="73"/>
        <v/>
      </c>
      <c r="AC337" s="37">
        <v>17830</v>
      </c>
      <c r="AD337" s="35">
        <f t="shared" si="52"/>
        <v>1.0083843190573205E-2</v>
      </c>
      <c r="AE337" s="40">
        <v>1.0002489999999999</v>
      </c>
      <c r="AF337" s="37">
        <v>18189806447</v>
      </c>
      <c r="AG337" s="35">
        <f t="shared" si="53"/>
        <v>2.4899999999994371E-4</v>
      </c>
      <c r="AH337" s="38">
        <f t="shared" si="54"/>
        <v>2.4899999999994371E-4</v>
      </c>
      <c r="AI337" s="38" t="str">
        <f t="shared" si="55"/>
        <v/>
      </c>
      <c r="AJ337" s="42" t="str">
        <f t="shared" si="56"/>
        <v/>
      </c>
      <c r="AK337" s="41" t="str">
        <f t="shared" si="57"/>
        <v/>
      </c>
      <c r="AL337" s="41" t="str">
        <f t="shared" si="58"/>
        <v/>
      </c>
      <c r="AM337" s="41" t="str">
        <f t="shared" si="59"/>
        <v/>
      </c>
    </row>
    <row r="338" spans="1:39" x14ac:dyDescent="0.2">
      <c r="A338" s="33">
        <v>44153</v>
      </c>
      <c r="B338" s="34">
        <v>0.31</v>
      </c>
      <c r="C338" s="35">
        <f t="shared" si="46"/>
        <v>0</v>
      </c>
      <c r="D338" s="35">
        <f t="array" ref="D338">PRODUCT(1+C338:C344)-1</f>
        <v>0</v>
      </c>
      <c r="E338" s="35">
        <f t="array" ref="E338">PRODUCT(1+C338:C367)-1</f>
        <v>0</v>
      </c>
      <c r="F338" s="38"/>
      <c r="G338" s="36">
        <f t="shared" si="68"/>
        <v>0.42888260354900715</v>
      </c>
      <c r="H338" s="36">
        <f t="shared" si="69"/>
        <v>0.40493012549279805</v>
      </c>
      <c r="I338" s="38"/>
      <c r="J338" s="38"/>
      <c r="K338" s="38"/>
      <c r="L338" s="38"/>
      <c r="M338" s="38"/>
      <c r="N338" s="38"/>
      <c r="O338" s="38"/>
      <c r="P338" s="38"/>
      <c r="Q338" s="38"/>
      <c r="R338" s="38">
        <v>0.99760700000000002</v>
      </c>
      <c r="S338" s="35">
        <f t="shared" si="47"/>
        <v>-2.3929999999999785E-3</v>
      </c>
      <c r="T338" s="37"/>
      <c r="U338" s="38"/>
      <c r="V338" s="37"/>
      <c r="W338" s="38" t="str">
        <f t="shared" si="50"/>
        <v/>
      </c>
      <c r="X338" s="38">
        <f t="shared" si="51"/>
        <v>-2.3929999999999785E-3</v>
      </c>
      <c r="Y338" s="39" t="str">
        <f t="shared" si="70"/>
        <v/>
      </c>
      <c r="Z338" s="39" t="str">
        <f t="shared" si="71"/>
        <v/>
      </c>
      <c r="AA338" s="39" t="str">
        <f t="shared" si="72"/>
        <v/>
      </c>
      <c r="AB338" s="39" t="str">
        <f t="shared" si="73"/>
        <v/>
      </c>
      <c r="AC338" s="37">
        <v>17652</v>
      </c>
      <c r="AD338" s="35">
        <f t="shared" si="52"/>
        <v>5.6120617446452137E-2</v>
      </c>
      <c r="AE338" s="40">
        <v>1.0018199999999999</v>
      </c>
      <c r="AF338" s="37">
        <v>18128126546</v>
      </c>
      <c r="AG338" s="35">
        <f t="shared" si="53"/>
        <v>1.8199999999999328E-3</v>
      </c>
      <c r="AH338" s="38">
        <f t="shared" si="54"/>
        <v>1.8199999999999328E-3</v>
      </c>
      <c r="AI338" s="38" t="str">
        <f t="shared" si="55"/>
        <v/>
      </c>
      <c r="AJ338" s="42" t="str">
        <f t="shared" si="56"/>
        <v/>
      </c>
      <c r="AK338" s="41" t="str">
        <f t="shared" si="57"/>
        <v/>
      </c>
      <c r="AL338" s="41" t="str">
        <f t="shared" si="58"/>
        <v/>
      </c>
      <c r="AM338" s="41" t="str">
        <f t="shared" si="59"/>
        <v/>
      </c>
    </row>
    <row r="339" spans="1:39" x14ac:dyDescent="0.2">
      <c r="A339" s="33">
        <v>44152</v>
      </c>
      <c r="B339" s="34">
        <v>0.31</v>
      </c>
      <c r="C339" s="35">
        <f t="shared" si="46"/>
        <v>0</v>
      </c>
      <c r="D339" s="35">
        <f t="array" ref="D339">PRODUCT(1+C339:C345)-1</f>
        <v>3.3333333333333437E-2</v>
      </c>
      <c r="E339" s="35">
        <f t="array" ref="E339">PRODUCT(1+C339:C368)-1</f>
        <v>-3.125E-2</v>
      </c>
      <c r="F339" s="38"/>
      <c r="G339" s="36">
        <f t="shared" si="68"/>
        <v>0.23911196882459979</v>
      </c>
      <c r="H339" s="36">
        <f t="shared" si="69"/>
        <v>0.41092636153510509</v>
      </c>
      <c r="I339" s="38"/>
      <c r="J339" s="38"/>
      <c r="K339" s="38"/>
      <c r="L339" s="38"/>
      <c r="M339" s="38"/>
      <c r="N339" s="38"/>
      <c r="O339" s="38"/>
      <c r="P339" s="38"/>
      <c r="Q339" s="38"/>
      <c r="R339" s="38">
        <v>0.99867799999999995</v>
      </c>
      <c r="S339" s="35">
        <f t="shared" si="47"/>
        <v>-1.3220000000000454E-3</v>
      </c>
      <c r="T339" s="37"/>
      <c r="U339" s="38"/>
      <c r="V339" s="37"/>
      <c r="W339" s="38" t="str">
        <f t="shared" si="50"/>
        <v/>
      </c>
      <c r="X339" s="38">
        <f t="shared" si="51"/>
        <v>-1.3220000000000454E-3</v>
      </c>
      <c r="Y339" s="39" t="str">
        <f t="shared" si="70"/>
        <v/>
      </c>
      <c r="Z339" s="39" t="str">
        <f t="shared" si="71"/>
        <v/>
      </c>
      <c r="AA339" s="39" t="str">
        <f t="shared" si="72"/>
        <v/>
      </c>
      <c r="AB339" s="39" t="str">
        <f t="shared" si="73"/>
        <v/>
      </c>
      <c r="AC339" s="37">
        <v>16714</v>
      </c>
      <c r="AD339" s="35">
        <f t="shared" si="52"/>
        <v>4.5605254926493588E-2</v>
      </c>
      <c r="AE339" s="40">
        <v>1.0002709999999999</v>
      </c>
      <c r="AF339" s="37">
        <v>18029086889</v>
      </c>
      <c r="AG339" s="35">
        <f t="shared" si="53"/>
        <v>2.709999999999102E-4</v>
      </c>
      <c r="AH339" s="38">
        <f t="shared" si="54"/>
        <v>2.709999999999102E-4</v>
      </c>
      <c r="AI339" s="38" t="str">
        <f t="shared" si="55"/>
        <v/>
      </c>
      <c r="AJ339" s="42" t="str">
        <f t="shared" si="56"/>
        <v/>
      </c>
      <c r="AK339" s="41" t="str">
        <f t="shared" si="57"/>
        <v/>
      </c>
      <c r="AL339" s="41" t="str">
        <f t="shared" si="58"/>
        <v/>
      </c>
      <c r="AM339" s="41" t="str">
        <f t="shared" si="59"/>
        <v/>
      </c>
    </row>
    <row r="340" spans="1:39" x14ac:dyDescent="0.2">
      <c r="A340" s="33">
        <v>44151</v>
      </c>
      <c r="B340" s="34">
        <v>0.31</v>
      </c>
      <c r="C340" s="35">
        <f t="shared" si="46"/>
        <v>0</v>
      </c>
      <c r="D340" s="35">
        <f t="array" ref="D340">PRODUCT(1+C340:C346)-1</f>
        <v>3.3333333333333437E-2</v>
      </c>
      <c r="E340" s="35">
        <f t="array" ref="E340">PRODUCT(1+C340:C369)-1</f>
        <v>-3.125E-2</v>
      </c>
      <c r="F340" s="38"/>
      <c r="G340" s="36">
        <f t="shared" si="68"/>
        <v>0.3918053944487957</v>
      </c>
      <c r="H340" s="36">
        <f t="shared" si="69"/>
        <v>0.41787771842421612</v>
      </c>
      <c r="I340" s="38"/>
      <c r="J340" s="38"/>
      <c r="K340" s="38"/>
      <c r="L340" s="38"/>
      <c r="M340" s="38"/>
      <c r="N340" s="38"/>
      <c r="O340" s="38"/>
      <c r="P340" s="38"/>
      <c r="Q340" s="38"/>
      <c r="R340" s="38">
        <v>0.99917900000000004</v>
      </c>
      <c r="S340" s="35">
        <f t="shared" si="47"/>
        <v>-8.2099999999996065E-4</v>
      </c>
      <c r="T340" s="37"/>
      <c r="U340" s="38"/>
      <c r="V340" s="37"/>
      <c r="W340" s="38" t="str">
        <f t="shared" si="50"/>
        <v/>
      </c>
      <c r="X340" s="38">
        <f t="shared" si="51"/>
        <v>-8.2099999999996065E-4</v>
      </c>
      <c r="Y340" s="39">
        <f t="shared" si="70"/>
        <v>-8.2099999999996065E-4</v>
      </c>
      <c r="Z340" s="39" t="str">
        <f t="shared" si="71"/>
        <v/>
      </c>
      <c r="AA340" s="39" t="str">
        <f t="shared" si="72"/>
        <v/>
      </c>
      <c r="AB340" s="39" t="str">
        <f t="shared" si="73"/>
        <v/>
      </c>
      <c r="AC340" s="37">
        <v>15985</v>
      </c>
      <c r="AD340" s="35">
        <f t="shared" si="52"/>
        <v>-6.8961232604374256E-3</v>
      </c>
      <c r="AE340" s="40">
        <v>1.0030209999999999</v>
      </c>
      <c r="AF340" s="37">
        <v>17988127397</v>
      </c>
      <c r="AG340" s="35">
        <f t="shared" si="53"/>
        <v>3.0209999999999404E-3</v>
      </c>
      <c r="AH340" s="38">
        <f t="shared" si="54"/>
        <v>3.0209999999999404E-3</v>
      </c>
      <c r="AI340" s="38" t="str">
        <f t="shared" si="55"/>
        <v/>
      </c>
      <c r="AJ340" s="35">
        <f t="shared" si="56"/>
        <v>3.0209999999999404E-3</v>
      </c>
      <c r="AK340" s="41" t="str">
        <f t="shared" si="57"/>
        <v/>
      </c>
      <c r="AL340" s="41" t="str">
        <f t="shared" si="58"/>
        <v/>
      </c>
      <c r="AM340" s="41" t="str">
        <f t="shared" si="59"/>
        <v/>
      </c>
    </row>
    <row r="341" spans="1:39" x14ac:dyDescent="0.2">
      <c r="A341" s="33">
        <v>44150</v>
      </c>
      <c r="B341" s="34">
        <v>0.31</v>
      </c>
      <c r="C341" s="35">
        <f t="shared" si="46"/>
        <v>-3.125E-2</v>
      </c>
      <c r="D341" s="35">
        <f t="array" ref="D341">PRODUCT(1+C341:C347)-1</f>
        <v>6.8965517241379448E-2</v>
      </c>
      <c r="E341" s="35">
        <f t="array" ref="E341">PRODUCT(1+C341:C370)-1</f>
        <v>-3.125E-2</v>
      </c>
      <c r="F341" s="38"/>
      <c r="G341" s="36">
        <f t="shared" si="68"/>
        <v>0.5414903109842587</v>
      </c>
      <c r="H341" s="36">
        <f t="shared" si="69"/>
        <v>0.41428370447703605</v>
      </c>
      <c r="I341" s="38"/>
      <c r="J341" s="38"/>
      <c r="K341" s="38"/>
      <c r="L341" s="38"/>
      <c r="M341" s="38"/>
      <c r="N341" s="38"/>
      <c r="O341" s="38"/>
      <c r="P341" s="38"/>
      <c r="Q341" s="38"/>
      <c r="R341" s="38">
        <v>0.99841500000000005</v>
      </c>
      <c r="S341" s="35">
        <f t="shared" si="47"/>
        <v>-1.5849999999999476E-3</v>
      </c>
      <c r="T341" s="37"/>
      <c r="U341" s="38"/>
      <c r="V341" s="37"/>
      <c r="W341" s="38" t="str">
        <f t="shared" si="50"/>
        <v/>
      </c>
      <c r="X341" s="38">
        <f t="shared" si="51"/>
        <v>-1.5849999999999476E-3</v>
      </c>
      <c r="Y341" s="39">
        <f t="shared" si="70"/>
        <v>-1.5849999999999476E-3</v>
      </c>
      <c r="Z341" s="39" t="str">
        <f t="shared" si="71"/>
        <v/>
      </c>
      <c r="AA341" s="39" t="str">
        <f t="shared" si="72"/>
        <v/>
      </c>
      <c r="AB341" s="39" t="str">
        <f t="shared" si="73"/>
        <v/>
      </c>
      <c r="AC341" s="37">
        <v>16096</v>
      </c>
      <c r="AD341" s="35">
        <f t="shared" si="52"/>
        <v>-1.4148343235132033E-2</v>
      </c>
      <c r="AE341" s="40">
        <v>1.0017799999999999</v>
      </c>
      <c r="AF341" s="37">
        <v>17856049825</v>
      </c>
      <c r="AG341" s="35">
        <f t="shared" si="53"/>
        <v>1.7799999999998928E-3</v>
      </c>
      <c r="AH341" s="38">
        <f t="shared" si="54"/>
        <v>1.7799999999998928E-3</v>
      </c>
      <c r="AI341" s="38" t="str">
        <f t="shared" si="55"/>
        <v/>
      </c>
      <c r="AJ341" s="35">
        <f t="shared" si="56"/>
        <v>1.7799999999998928E-3</v>
      </c>
      <c r="AK341" s="41" t="str">
        <f t="shared" si="57"/>
        <v/>
      </c>
      <c r="AL341" s="41" t="str">
        <f t="shared" si="58"/>
        <v/>
      </c>
      <c r="AM341" s="41" t="str">
        <f t="shared" si="59"/>
        <v/>
      </c>
    </row>
    <row r="342" spans="1:39" x14ac:dyDescent="0.2">
      <c r="A342" s="33">
        <v>44149</v>
      </c>
      <c r="B342" s="34">
        <v>0.32</v>
      </c>
      <c r="C342" s="35">
        <f t="shared" si="46"/>
        <v>0</v>
      </c>
      <c r="D342" s="35">
        <f t="array" ref="D342">PRODUCT(1+C342:C348)-1</f>
        <v>6.6666666666666652E-2</v>
      </c>
      <c r="E342" s="35">
        <f t="array" ref="E342">PRODUCT(1+C342:C371)-1</f>
        <v>0</v>
      </c>
      <c r="F342" s="38"/>
      <c r="G342" s="36">
        <f t="shared" si="68"/>
        <v>0.70081230584662013</v>
      </c>
      <c r="H342" s="36">
        <f t="shared" si="69"/>
        <v>0.39156886605009172</v>
      </c>
      <c r="I342" s="38"/>
      <c r="J342" s="38"/>
      <c r="K342" s="38"/>
      <c r="L342" s="38"/>
      <c r="M342" s="38"/>
      <c r="N342" s="38"/>
      <c r="O342" s="38"/>
      <c r="P342" s="38"/>
      <c r="Q342" s="38"/>
      <c r="R342" s="38">
        <v>0.99738000000000004</v>
      </c>
      <c r="S342" s="35">
        <f t="shared" si="47"/>
        <v>-2.6199999999999557E-3</v>
      </c>
      <c r="T342" s="37"/>
      <c r="U342" s="38"/>
      <c r="V342" s="37"/>
      <c r="W342" s="38" t="str">
        <f t="shared" si="50"/>
        <v/>
      </c>
      <c r="X342" s="38">
        <f t="shared" si="51"/>
        <v>-2.6199999999999557E-3</v>
      </c>
      <c r="Y342" s="39" t="str">
        <f t="shared" si="70"/>
        <v/>
      </c>
      <c r="Z342" s="39" t="str">
        <f t="shared" si="71"/>
        <v/>
      </c>
      <c r="AA342" s="39" t="str">
        <f t="shared" si="72"/>
        <v/>
      </c>
      <c r="AB342" s="39" t="str">
        <f t="shared" si="73"/>
        <v/>
      </c>
      <c r="AC342" s="37">
        <v>16327</v>
      </c>
      <c r="AD342" s="35">
        <f t="shared" si="52"/>
        <v>3.8118659698740398E-3</v>
      </c>
      <c r="AE342" s="40">
        <v>1.001255</v>
      </c>
      <c r="AF342" s="37">
        <v>17926838683</v>
      </c>
      <c r="AG342" s="35">
        <f t="shared" si="53"/>
        <v>1.2550000000000061E-3</v>
      </c>
      <c r="AH342" s="38">
        <f t="shared" si="54"/>
        <v>1.2550000000000061E-3</v>
      </c>
      <c r="AI342" s="38" t="str">
        <f t="shared" si="55"/>
        <v/>
      </c>
      <c r="AJ342" s="42" t="str">
        <f t="shared" si="56"/>
        <v/>
      </c>
      <c r="AK342" s="41" t="str">
        <f t="shared" si="57"/>
        <v/>
      </c>
      <c r="AL342" s="41" t="str">
        <f t="shared" si="58"/>
        <v/>
      </c>
      <c r="AM342" s="41" t="str">
        <f t="shared" si="59"/>
        <v/>
      </c>
    </row>
    <row r="343" spans="1:39" x14ac:dyDescent="0.2">
      <c r="A343" s="33">
        <v>44148</v>
      </c>
      <c r="B343" s="34">
        <v>0.32</v>
      </c>
      <c r="C343" s="35">
        <f t="shared" si="46"/>
        <v>0</v>
      </c>
      <c r="D343" s="35">
        <f t="array" ref="D343">PRODUCT(1+C343:C349)-1</f>
        <v>0.10344827586206895</v>
      </c>
      <c r="E343" s="35">
        <f t="array" ref="E343">PRODUCT(1+C343:C372)-1</f>
        <v>0</v>
      </c>
      <c r="F343" s="38"/>
      <c r="G343" s="36">
        <f t="shared" si="68"/>
        <v>0.62633804379024671</v>
      </c>
      <c r="H343" s="36">
        <f t="shared" si="69"/>
        <v>0.39113938512651725</v>
      </c>
      <c r="I343" s="38"/>
      <c r="J343" s="38"/>
      <c r="K343" s="38"/>
      <c r="L343" s="38"/>
      <c r="M343" s="38"/>
      <c r="N343" s="38"/>
      <c r="O343" s="38"/>
      <c r="P343" s="38"/>
      <c r="Q343" s="38"/>
      <c r="R343" s="38">
        <v>0.99846100000000004</v>
      </c>
      <c r="S343" s="35">
        <f t="shared" si="47"/>
        <v>-1.5389999999999571E-3</v>
      </c>
      <c r="T343" s="37"/>
      <c r="U343" s="38"/>
      <c r="V343" s="37"/>
      <c r="W343" s="38" t="str">
        <f t="shared" si="50"/>
        <v/>
      </c>
      <c r="X343" s="38">
        <f t="shared" si="51"/>
        <v>-1.5389999999999571E-3</v>
      </c>
      <c r="Y343" s="39" t="str">
        <f t="shared" si="70"/>
        <v/>
      </c>
      <c r="Z343" s="39" t="str">
        <f t="shared" si="71"/>
        <v/>
      </c>
      <c r="AA343" s="39" t="str">
        <f t="shared" si="72"/>
        <v/>
      </c>
      <c r="AB343" s="39" t="str">
        <f t="shared" si="73"/>
        <v/>
      </c>
      <c r="AC343" s="37">
        <v>16265</v>
      </c>
      <c r="AD343" s="35">
        <f t="shared" si="52"/>
        <v>3.6845795881940369E-2</v>
      </c>
      <c r="AE343" s="40">
        <v>1.0001850000000001</v>
      </c>
      <c r="AF343" s="37">
        <v>17860345299</v>
      </c>
      <c r="AG343" s="35">
        <f t="shared" si="53"/>
        <v>1.8500000000010175E-4</v>
      </c>
      <c r="AH343" s="38">
        <f t="shared" si="54"/>
        <v>1.8500000000010175E-4</v>
      </c>
      <c r="AI343" s="38" t="str">
        <f t="shared" si="55"/>
        <v/>
      </c>
      <c r="AJ343" s="42" t="str">
        <f t="shared" si="56"/>
        <v/>
      </c>
      <c r="AK343" s="41" t="str">
        <f t="shared" si="57"/>
        <v/>
      </c>
      <c r="AL343" s="41" t="str">
        <f t="shared" si="58"/>
        <v/>
      </c>
      <c r="AM343" s="41" t="str">
        <f t="shared" si="59"/>
        <v/>
      </c>
    </row>
    <row r="344" spans="1:39" x14ac:dyDescent="0.2">
      <c r="A344" s="33">
        <v>44147</v>
      </c>
      <c r="B344" s="34">
        <v>0.32</v>
      </c>
      <c r="C344" s="35">
        <f t="shared" si="46"/>
        <v>3.2258064516129004E-2</v>
      </c>
      <c r="D344" s="35">
        <f t="array" ref="D344">PRODUCT(1+C344:C350)-1</f>
        <v>0.14285714285714279</v>
      </c>
      <c r="E344" s="35">
        <f t="array" ref="E344">PRODUCT(1+C344:C373)-1</f>
        <v>-3.0303030303030054E-2</v>
      </c>
      <c r="F344" s="38"/>
      <c r="G344" s="36">
        <f t="shared" si="68"/>
        <v>0.69352281042147756</v>
      </c>
      <c r="H344" s="36">
        <f t="shared" si="69"/>
        <v>0.41341394588484437</v>
      </c>
      <c r="I344" s="38"/>
      <c r="J344" s="38"/>
      <c r="K344" s="38"/>
      <c r="L344" s="38"/>
      <c r="M344" s="38"/>
      <c r="N344" s="38"/>
      <c r="O344" s="38"/>
      <c r="P344" s="38"/>
      <c r="Q344" s="38"/>
      <c r="R344" s="38">
        <v>0.99713300000000005</v>
      </c>
      <c r="S344" s="35">
        <f t="shared" si="47"/>
        <v>-2.8669999999999529E-3</v>
      </c>
      <c r="T344" s="37"/>
      <c r="U344" s="38"/>
      <c r="V344" s="37"/>
      <c r="W344" s="38" t="str">
        <f t="shared" si="50"/>
        <v/>
      </c>
      <c r="X344" s="38">
        <f t="shared" si="51"/>
        <v>-2.8669999999999529E-3</v>
      </c>
      <c r="Y344" s="39" t="str">
        <f t="shared" si="70"/>
        <v/>
      </c>
      <c r="Z344" s="39" t="str">
        <f t="shared" si="71"/>
        <v/>
      </c>
      <c r="AA344" s="39" t="str">
        <f t="shared" si="72"/>
        <v/>
      </c>
      <c r="AB344" s="39" t="str">
        <f t="shared" si="73"/>
        <v/>
      </c>
      <c r="AC344" s="37">
        <v>15687</v>
      </c>
      <c r="AD344" s="35">
        <f t="shared" si="52"/>
        <v>2.6703318279992061E-2</v>
      </c>
      <c r="AE344" s="40">
        <v>0.99871500000000002</v>
      </c>
      <c r="AF344" s="37">
        <v>17712127062</v>
      </c>
      <c r="AG344" s="35">
        <f t="shared" si="53"/>
        <v>-1.2849999999999806E-3</v>
      </c>
      <c r="AH344" s="38" t="str">
        <f t="shared" si="54"/>
        <v/>
      </c>
      <c r="AI344" s="38">
        <f t="shared" si="55"/>
        <v>-1.2849999999999806E-3</v>
      </c>
      <c r="AJ344" s="42" t="str">
        <f t="shared" si="56"/>
        <v/>
      </c>
      <c r="AK344" s="41" t="str">
        <f t="shared" si="57"/>
        <v/>
      </c>
      <c r="AL344" s="41" t="str">
        <f t="shared" si="58"/>
        <v/>
      </c>
      <c r="AM344" s="41" t="str">
        <f t="shared" si="59"/>
        <v/>
      </c>
    </row>
    <row r="345" spans="1:39" x14ac:dyDescent="0.2">
      <c r="A345" s="33">
        <v>44146</v>
      </c>
      <c r="B345" s="34">
        <v>0.31</v>
      </c>
      <c r="C345" s="35">
        <f t="shared" si="46"/>
        <v>3.3333333333333437E-2</v>
      </c>
      <c r="D345" s="35">
        <f t="array" ref="D345">PRODUCT(1+C345:C351)-1</f>
        <v>6.8965517241379448E-2</v>
      </c>
      <c r="E345" s="35">
        <f t="array" ref="E345">PRODUCT(1+C345:C374)-1</f>
        <v>-3.125E-2</v>
      </c>
      <c r="F345" s="38"/>
      <c r="G345" s="36">
        <f t="shared" si="68"/>
        <v>0.58256697209065988</v>
      </c>
      <c r="H345" s="36">
        <f t="shared" si="69"/>
        <v>0.39681108377179775</v>
      </c>
      <c r="I345" s="38"/>
      <c r="J345" s="38"/>
      <c r="K345" s="38"/>
      <c r="L345" s="38"/>
      <c r="M345" s="38"/>
      <c r="N345" s="38"/>
      <c r="O345" s="38"/>
      <c r="P345" s="38"/>
      <c r="Q345" s="38"/>
      <c r="R345" s="38">
        <v>0.99877199999999999</v>
      </c>
      <c r="S345" s="35">
        <f t="shared" si="47"/>
        <v>-1.2280000000000069E-3</v>
      </c>
      <c r="T345" s="37"/>
      <c r="U345" s="38"/>
      <c r="V345" s="37"/>
      <c r="W345" s="38" t="str">
        <f t="shared" si="50"/>
        <v/>
      </c>
      <c r="X345" s="38">
        <f t="shared" si="51"/>
        <v>-1.2280000000000069E-3</v>
      </c>
      <c r="Y345" s="39">
        <f t="shared" si="70"/>
        <v>-1.2280000000000069E-3</v>
      </c>
      <c r="Z345" s="39" t="str">
        <f t="shared" si="71"/>
        <v/>
      </c>
      <c r="AA345" s="39" t="str">
        <f t="shared" si="72"/>
        <v/>
      </c>
      <c r="AB345" s="39" t="str">
        <f t="shared" si="73"/>
        <v/>
      </c>
      <c r="AC345" s="37">
        <v>15279</v>
      </c>
      <c r="AD345" s="35">
        <f t="shared" si="52"/>
        <v>-3.6517769807629108E-3</v>
      </c>
      <c r="AE345" s="40">
        <v>0.997112</v>
      </c>
      <c r="AF345" s="37">
        <v>17556236318</v>
      </c>
      <c r="AG345" s="35">
        <f t="shared" si="53"/>
        <v>-2.8880000000000017E-3</v>
      </c>
      <c r="AH345" s="38" t="str">
        <f t="shared" si="54"/>
        <v/>
      </c>
      <c r="AI345" s="38">
        <f t="shared" si="55"/>
        <v>-2.8880000000000017E-3</v>
      </c>
      <c r="AJ345" s="35">
        <f t="shared" si="56"/>
        <v>-2.8880000000000017E-3</v>
      </c>
      <c r="AK345" s="41" t="str">
        <f t="shared" si="57"/>
        <v/>
      </c>
      <c r="AL345" s="41" t="str">
        <f t="shared" si="58"/>
        <v/>
      </c>
      <c r="AM345" s="41" t="str">
        <f t="shared" si="59"/>
        <v/>
      </c>
    </row>
    <row r="346" spans="1:39" x14ac:dyDescent="0.2">
      <c r="A346" s="33">
        <v>44145</v>
      </c>
      <c r="B346" s="34">
        <v>0.3</v>
      </c>
      <c r="C346" s="35">
        <f t="shared" si="46"/>
        <v>0</v>
      </c>
      <c r="D346" s="35">
        <f t="array" ref="D346">PRODUCT(1+C346:C352)-1</f>
        <v>3.4482758620689724E-2</v>
      </c>
      <c r="E346" s="35">
        <f t="array" ref="E346">PRODUCT(1+C346:C375)-1</f>
        <v>-3.2258064516129337E-2</v>
      </c>
      <c r="F346" s="38"/>
      <c r="G346" s="36">
        <f t="shared" si="68"/>
        <v>0.65936115710306586</v>
      </c>
      <c r="H346" s="36">
        <f t="shared" si="69"/>
        <v>0.41860200943499737</v>
      </c>
      <c r="I346" s="38"/>
      <c r="J346" s="38"/>
      <c r="K346" s="38"/>
      <c r="L346" s="38"/>
      <c r="M346" s="38"/>
      <c r="N346" s="38"/>
      <c r="O346" s="38"/>
      <c r="P346" s="38"/>
      <c r="Q346" s="38"/>
      <c r="R346" s="38">
        <v>0.999081</v>
      </c>
      <c r="S346" s="35">
        <f t="shared" si="47"/>
        <v>-9.1900000000000315E-4</v>
      </c>
      <c r="T346" s="37"/>
      <c r="U346" s="38"/>
      <c r="V346" s="37"/>
      <c r="W346" s="38" t="str">
        <f t="shared" si="50"/>
        <v/>
      </c>
      <c r="X346" s="38">
        <f t="shared" si="51"/>
        <v>-9.1900000000000315E-4</v>
      </c>
      <c r="Y346" s="39">
        <f t="shared" si="70"/>
        <v>-9.1900000000000315E-4</v>
      </c>
      <c r="Z346" s="39" t="str">
        <f t="shared" si="71"/>
        <v/>
      </c>
      <c r="AA346" s="39" t="str">
        <f t="shared" si="72"/>
        <v/>
      </c>
      <c r="AB346" s="39" t="str">
        <f t="shared" si="73"/>
        <v/>
      </c>
      <c r="AC346" s="37">
        <v>15335</v>
      </c>
      <c r="AD346" s="35">
        <f t="shared" si="52"/>
        <v>-1.0389778007227624E-2</v>
      </c>
      <c r="AE346" s="40">
        <v>1.000942</v>
      </c>
      <c r="AF346" s="37">
        <v>17440423455</v>
      </c>
      <c r="AG346" s="35">
        <f t="shared" si="53"/>
        <v>9.4199999999999839E-4</v>
      </c>
      <c r="AH346" s="38">
        <f t="shared" si="54"/>
        <v>9.4199999999999839E-4</v>
      </c>
      <c r="AI346" s="38" t="str">
        <f t="shared" si="55"/>
        <v/>
      </c>
      <c r="AJ346" s="35">
        <f t="shared" si="56"/>
        <v>9.4199999999999839E-4</v>
      </c>
      <c r="AK346" s="41" t="str">
        <f t="shared" si="57"/>
        <v/>
      </c>
      <c r="AL346" s="41" t="str">
        <f t="shared" si="58"/>
        <v/>
      </c>
      <c r="AM346" s="41" t="str">
        <f t="shared" si="59"/>
        <v/>
      </c>
    </row>
    <row r="347" spans="1:39" x14ac:dyDescent="0.2">
      <c r="A347" s="33">
        <v>44144</v>
      </c>
      <c r="B347" s="34">
        <v>0.3</v>
      </c>
      <c r="C347" s="35">
        <f t="shared" si="46"/>
        <v>3.4482758620689724E-2</v>
      </c>
      <c r="D347" s="35">
        <f t="array" ref="D347">PRODUCT(1+C347:C353)-1</f>
        <v>0</v>
      </c>
      <c r="E347" s="35">
        <f t="array" ref="E347">PRODUCT(1+C347:C376)-1</f>
        <v>-6.2500000000000333E-2</v>
      </c>
      <c r="F347" s="38"/>
      <c r="G347" s="36">
        <f t="shared" si="68"/>
        <v>0.69697822719999847</v>
      </c>
      <c r="H347" s="36">
        <f t="shared" si="69"/>
        <v>0.40043884028722648</v>
      </c>
      <c r="I347" s="38"/>
      <c r="J347" s="38"/>
      <c r="K347" s="38"/>
      <c r="L347" s="38"/>
      <c r="M347" s="38"/>
      <c r="N347" s="38"/>
      <c r="O347" s="38"/>
      <c r="P347" s="38"/>
      <c r="Q347" s="38"/>
      <c r="R347" s="38">
        <v>1.0085230000000001</v>
      </c>
      <c r="S347" s="35">
        <f t="shared" si="47"/>
        <v>8.5230000000000583E-3</v>
      </c>
      <c r="T347" s="37"/>
      <c r="U347" s="38"/>
      <c r="V347" s="37"/>
      <c r="W347" s="38">
        <f t="shared" si="50"/>
        <v>8.5230000000000583E-3</v>
      </c>
      <c r="X347" s="38" t="str">
        <f t="shared" si="51"/>
        <v/>
      </c>
      <c r="Y347" s="39" t="str">
        <f t="shared" si="70"/>
        <v/>
      </c>
      <c r="Z347" s="39" t="str">
        <f t="shared" si="71"/>
        <v/>
      </c>
      <c r="AA347" s="39" t="str">
        <f t="shared" si="72"/>
        <v/>
      </c>
      <c r="AB347" s="39" t="str">
        <f t="shared" si="73"/>
        <v/>
      </c>
      <c r="AC347" s="37">
        <v>15496</v>
      </c>
      <c r="AD347" s="35">
        <f t="shared" si="52"/>
        <v>4.5755162640032321E-2</v>
      </c>
      <c r="AE347" s="40">
        <v>1.000178</v>
      </c>
      <c r="AF347" s="37">
        <v>17296592567</v>
      </c>
      <c r="AG347" s="35">
        <f t="shared" si="53"/>
        <v>1.7800000000001148E-4</v>
      </c>
      <c r="AH347" s="38">
        <f t="shared" si="54"/>
        <v>1.7800000000001148E-4</v>
      </c>
      <c r="AI347" s="38" t="str">
        <f t="shared" si="55"/>
        <v/>
      </c>
      <c r="AJ347" s="42" t="str">
        <f t="shared" si="56"/>
        <v/>
      </c>
      <c r="AK347" s="41" t="str">
        <f t="shared" si="57"/>
        <v/>
      </c>
      <c r="AL347" s="41" t="str">
        <f t="shared" si="58"/>
        <v/>
      </c>
      <c r="AM347" s="41" t="str">
        <f t="shared" si="59"/>
        <v/>
      </c>
    </row>
    <row r="348" spans="1:39" x14ac:dyDescent="0.2">
      <c r="A348" s="33">
        <v>44143</v>
      </c>
      <c r="B348" s="34">
        <v>0.28999999999999998</v>
      </c>
      <c r="C348" s="35">
        <f t="shared" si="46"/>
        <v>-3.3333333333333326E-2</v>
      </c>
      <c r="D348" s="35">
        <f t="array" ref="D348">PRODUCT(1+C348:C354)-1</f>
        <v>-3.3333333333333326E-2</v>
      </c>
      <c r="E348" s="35">
        <f t="array" ref="E348">PRODUCT(1+C348:C377)-1</f>
        <v>-3.3333333333333326E-2</v>
      </c>
      <c r="F348" s="38"/>
      <c r="G348" s="36">
        <f t="shared" si="68"/>
        <v>0.65637790480678693</v>
      </c>
      <c r="H348" s="36">
        <f t="shared" si="69"/>
        <v>0.33818314781969089</v>
      </c>
      <c r="I348" s="38"/>
      <c r="J348" s="38"/>
      <c r="K348" s="38"/>
      <c r="L348" s="38"/>
      <c r="M348" s="38"/>
      <c r="N348" s="38"/>
      <c r="O348" s="38"/>
      <c r="P348" s="38"/>
      <c r="Q348" s="38"/>
      <c r="R348" s="38">
        <v>0.99875899999999995</v>
      </c>
      <c r="S348" s="35">
        <f t="shared" si="47"/>
        <v>-1.2410000000000476E-3</v>
      </c>
      <c r="T348" s="37"/>
      <c r="U348" s="38"/>
      <c r="V348" s="37"/>
      <c r="W348" s="38" t="str">
        <f t="shared" si="50"/>
        <v/>
      </c>
      <c r="X348" s="38">
        <f t="shared" si="51"/>
        <v>-1.2410000000000476E-3</v>
      </c>
      <c r="Y348" s="39">
        <f t="shared" si="70"/>
        <v>-1.2410000000000476E-3</v>
      </c>
      <c r="Z348" s="39" t="str">
        <f t="shared" si="71"/>
        <v/>
      </c>
      <c r="AA348" s="39" t="str">
        <f t="shared" si="72"/>
        <v/>
      </c>
      <c r="AB348" s="39" t="str">
        <f t="shared" si="73"/>
        <v/>
      </c>
      <c r="AC348" s="37">
        <v>14818</v>
      </c>
      <c r="AD348" s="35">
        <f t="shared" si="52"/>
        <v>-4.6951376382814547E-2</v>
      </c>
      <c r="AE348" s="40">
        <v>1.0021599999999999</v>
      </c>
      <c r="AF348" s="37">
        <v>17283048043</v>
      </c>
      <c r="AG348" s="35">
        <f t="shared" si="53"/>
        <v>2.1599999999999397E-3</v>
      </c>
      <c r="AH348" s="38">
        <f t="shared" si="54"/>
        <v>2.1599999999999397E-3</v>
      </c>
      <c r="AI348" s="38" t="str">
        <f t="shared" si="55"/>
        <v/>
      </c>
      <c r="AJ348" s="35">
        <f t="shared" si="56"/>
        <v>2.1599999999999397E-3</v>
      </c>
      <c r="AK348" s="41" t="str">
        <f t="shared" si="57"/>
        <v/>
      </c>
      <c r="AL348" s="41" t="str">
        <f t="shared" si="58"/>
        <v/>
      </c>
      <c r="AM348" s="41" t="str">
        <f t="shared" si="59"/>
        <v/>
      </c>
    </row>
    <row r="349" spans="1:39" x14ac:dyDescent="0.2">
      <c r="A349" s="33">
        <v>44142</v>
      </c>
      <c r="B349" s="34">
        <v>0.3</v>
      </c>
      <c r="C349" s="35">
        <f t="shared" si="46"/>
        <v>3.4482758620689724E-2</v>
      </c>
      <c r="D349" s="35">
        <f t="array" ref="D349">PRODUCT(1+C349:C355)-1</f>
        <v>0</v>
      </c>
      <c r="E349" s="35">
        <f t="array" ref="E349">PRODUCT(1+C349:C378)-1</f>
        <v>0</v>
      </c>
      <c r="F349" s="38"/>
      <c r="G349" s="36">
        <f t="shared" si="68"/>
        <v>0.56459916332449533</v>
      </c>
      <c r="H349" s="36">
        <f t="shared" si="69"/>
        <v>0.27939223807464858</v>
      </c>
      <c r="I349" s="38"/>
      <c r="J349" s="38"/>
      <c r="K349" s="38"/>
      <c r="L349" s="38"/>
      <c r="M349" s="38"/>
      <c r="N349" s="38"/>
      <c r="O349" s="38"/>
      <c r="P349" s="38"/>
      <c r="Q349" s="38"/>
      <c r="R349" s="38">
        <v>1.0008079999999999</v>
      </c>
      <c r="S349" s="35">
        <f t="shared" si="47"/>
        <v>8.0799999999991989E-4</v>
      </c>
      <c r="T349" s="37"/>
      <c r="U349" s="38"/>
      <c r="V349" s="37"/>
      <c r="W349" s="38">
        <f t="shared" si="50"/>
        <v>8.0799999999991989E-4</v>
      </c>
      <c r="X349" s="38" t="str">
        <f t="shared" si="51"/>
        <v/>
      </c>
      <c r="Y349" s="39">
        <f t="shared" si="70"/>
        <v>8.0799999999991989E-4</v>
      </c>
      <c r="Z349" s="39" t="str">
        <f t="shared" si="71"/>
        <v/>
      </c>
      <c r="AA349" s="39" t="str">
        <f t="shared" si="72"/>
        <v/>
      </c>
      <c r="AB349" s="39" t="str">
        <f t="shared" si="73"/>
        <v/>
      </c>
      <c r="AC349" s="37">
        <v>15548</v>
      </c>
      <c r="AD349" s="35">
        <f t="shared" si="52"/>
        <v>-3.2148138622778433E-4</v>
      </c>
      <c r="AE349" s="40">
        <v>1.000311</v>
      </c>
      <c r="AF349" s="37">
        <v>17204850807</v>
      </c>
      <c r="AG349" s="35">
        <f t="shared" si="53"/>
        <v>3.1099999999995021E-4</v>
      </c>
      <c r="AH349" s="38">
        <f t="shared" si="54"/>
        <v>3.1099999999995021E-4</v>
      </c>
      <c r="AI349" s="38" t="str">
        <f t="shared" si="55"/>
        <v/>
      </c>
      <c r="AJ349" s="35">
        <f t="shared" si="56"/>
        <v>3.1099999999995021E-4</v>
      </c>
      <c r="AK349" s="41" t="str">
        <f t="shared" si="57"/>
        <v/>
      </c>
      <c r="AL349" s="41" t="str">
        <f t="shared" si="58"/>
        <v/>
      </c>
      <c r="AM349" s="41" t="str">
        <f t="shared" si="59"/>
        <v/>
      </c>
    </row>
    <row r="350" spans="1:39" x14ac:dyDescent="0.2">
      <c r="A350" s="33">
        <v>44141</v>
      </c>
      <c r="B350" s="34">
        <v>0.28999999999999998</v>
      </c>
      <c r="C350" s="35">
        <f t="shared" si="46"/>
        <v>3.5714285714285587E-2</v>
      </c>
      <c r="D350" s="35">
        <f t="array" ref="D350">PRODUCT(1+C350:C356)-1</f>
        <v>-3.3333333333333326E-2</v>
      </c>
      <c r="E350" s="35">
        <f t="array" ref="E350">PRODUCT(1+C350:C379)-1</f>
        <v>0</v>
      </c>
      <c r="F350" s="38"/>
      <c r="G350" s="36">
        <f t="shared" si="68"/>
        <v>0.81195603881140122</v>
      </c>
      <c r="H350" s="36">
        <f t="shared" si="69"/>
        <v>0.29090980650069298</v>
      </c>
      <c r="I350" s="38"/>
      <c r="J350" s="38"/>
      <c r="K350" s="38"/>
      <c r="L350" s="38"/>
      <c r="M350" s="38"/>
      <c r="N350" s="38"/>
      <c r="O350" s="38"/>
      <c r="P350" s="38"/>
      <c r="Q350" s="38"/>
      <c r="R350" s="38">
        <v>0.99716899999999997</v>
      </c>
      <c r="S350" s="35">
        <f t="shared" si="47"/>
        <v>-2.8310000000000279E-3</v>
      </c>
      <c r="T350" s="37"/>
      <c r="U350" s="38"/>
      <c r="V350" s="37"/>
      <c r="W350" s="38" t="str">
        <f t="shared" si="50"/>
        <v/>
      </c>
      <c r="X350" s="38">
        <f t="shared" si="51"/>
        <v>-2.8310000000000279E-3</v>
      </c>
      <c r="Y350" s="39" t="str">
        <f t="shared" si="70"/>
        <v/>
      </c>
      <c r="Z350" s="39" t="str">
        <f t="shared" si="71"/>
        <v/>
      </c>
      <c r="AA350" s="39" t="str">
        <f t="shared" si="72"/>
        <v/>
      </c>
      <c r="AB350" s="39" t="str">
        <f t="shared" si="73"/>
        <v/>
      </c>
      <c r="AC350" s="37">
        <v>15553</v>
      </c>
      <c r="AD350" s="35">
        <f t="shared" si="52"/>
        <v>0.10289320663735646</v>
      </c>
      <c r="AE350" s="40">
        <v>1.0023759999999999</v>
      </c>
      <c r="AF350" s="37">
        <v>17169790620</v>
      </c>
      <c r="AG350" s="35">
        <f t="shared" si="53"/>
        <v>2.3759999999999337E-3</v>
      </c>
      <c r="AH350" s="38">
        <f t="shared" si="54"/>
        <v>2.3759999999999337E-3</v>
      </c>
      <c r="AI350" s="38" t="str">
        <f t="shared" si="55"/>
        <v/>
      </c>
      <c r="AJ350" s="42" t="str">
        <f t="shared" si="56"/>
        <v/>
      </c>
      <c r="AK350" s="41" t="str">
        <f t="shared" si="57"/>
        <v/>
      </c>
      <c r="AL350" s="41" t="str">
        <f t="shared" si="58"/>
        <v/>
      </c>
      <c r="AM350" s="41" t="str">
        <f t="shared" si="59"/>
        <v/>
      </c>
    </row>
    <row r="351" spans="1:39" x14ac:dyDescent="0.2">
      <c r="A351" s="33">
        <v>44140</v>
      </c>
      <c r="B351" s="34">
        <v>0.28000000000000003</v>
      </c>
      <c r="C351" s="35">
        <f t="shared" si="46"/>
        <v>-3.4482758620689502E-2</v>
      </c>
      <c r="D351" s="35">
        <f t="array" ref="D351">PRODUCT(1+C351:C357)-1</f>
        <v>-9.6774193548387011E-2</v>
      </c>
      <c r="E351" s="35">
        <f t="array" ref="E351">PRODUCT(1+C351:C380)-1</f>
        <v>-9.67741935483869E-2</v>
      </c>
      <c r="F351" s="38"/>
      <c r="G351" s="36">
        <f t="shared" si="68"/>
        <v>0.39186451132104894</v>
      </c>
      <c r="H351" s="36">
        <f t="shared" si="69"/>
        <v>0.25620032372343116</v>
      </c>
      <c r="I351" s="38"/>
      <c r="J351" s="38"/>
      <c r="K351" s="38"/>
      <c r="L351" s="38"/>
      <c r="M351" s="38"/>
      <c r="N351" s="38"/>
      <c r="O351" s="38"/>
      <c r="P351" s="38"/>
      <c r="Q351" s="38"/>
      <c r="R351" s="38">
        <v>1.0115959999999999</v>
      </c>
      <c r="S351" s="35">
        <f t="shared" si="47"/>
        <v>1.159599999999994E-2</v>
      </c>
      <c r="T351" s="37"/>
      <c r="U351" s="38"/>
      <c r="V351" s="37"/>
      <c r="W351" s="38">
        <f t="shared" si="50"/>
        <v>1.159599999999994E-2</v>
      </c>
      <c r="X351" s="38" t="str">
        <f t="shared" si="51"/>
        <v/>
      </c>
      <c r="Y351" s="39" t="str">
        <f t="shared" si="70"/>
        <v/>
      </c>
      <c r="Z351" s="39" t="str">
        <f t="shared" si="71"/>
        <v/>
      </c>
      <c r="AA351" s="39" t="str">
        <f t="shared" si="72"/>
        <v/>
      </c>
      <c r="AB351" s="39" t="str">
        <f t="shared" si="73"/>
        <v/>
      </c>
      <c r="AC351" s="37">
        <v>14102</v>
      </c>
      <c r="AD351" s="35">
        <f t="shared" si="52"/>
        <v>8.0057183702644252E-3</v>
      </c>
      <c r="AE351" s="40">
        <v>1.0000329999999999</v>
      </c>
      <c r="AF351" s="37">
        <v>16997171289</v>
      </c>
      <c r="AG351" s="35">
        <f t="shared" si="53"/>
        <v>3.2999999999949736E-5</v>
      </c>
      <c r="AH351" s="38">
        <f t="shared" si="54"/>
        <v>3.2999999999949736E-5</v>
      </c>
      <c r="AI351" s="38" t="str">
        <f t="shared" si="55"/>
        <v/>
      </c>
      <c r="AJ351" s="42" t="str">
        <f t="shared" si="56"/>
        <v/>
      </c>
      <c r="AK351" s="41" t="str">
        <f t="shared" si="57"/>
        <v/>
      </c>
      <c r="AL351" s="41" t="str">
        <f t="shared" si="58"/>
        <v/>
      </c>
      <c r="AM351" s="41" t="str">
        <f t="shared" si="59"/>
        <v/>
      </c>
    </row>
    <row r="352" spans="1:39" x14ac:dyDescent="0.2">
      <c r="A352" s="33">
        <v>44139</v>
      </c>
      <c r="B352" s="34">
        <v>0.28999999999999998</v>
      </c>
      <c r="C352" s="35">
        <f t="shared" si="46"/>
        <v>0</v>
      </c>
      <c r="D352" s="35">
        <f t="array" ref="D352">PRODUCT(1+C352:C358)-1</f>
        <v>-6.4516129032258118E-2</v>
      </c>
      <c r="E352" s="35">
        <f t="array" ref="E352">PRODUCT(1+C352:C381)-1</f>
        <v>-3.3333333333333326E-2</v>
      </c>
      <c r="F352" s="38"/>
      <c r="G352" s="36">
        <f t="shared" si="68"/>
        <v>0.12977242961202584</v>
      </c>
      <c r="H352" s="36">
        <f t="shared" si="69"/>
        <v>0.25607148553989806</v>
      </c>
      <c r="I352" s="38"/>
      <c r="J352" s="38"/>
      <c r="K352" s="38"/>
      <c r="L352" s="38"/>
      <c r="M352" s="38"/>
      <c r="N352" s="38"/>
      <c r="O352" s="38"/>
      <c r="P352" s="38"/>
      <c r="Q352" s="38"/>
      <c r="R352" s="38">
        <v>0.99910699999999997</v>
      </c>
      <c r="S352" s="35">
        <f t="shared" si="47"/>
        <v>-8.9300000000003266E-4</v>
      </c>
      <c r="T352" s="37"/>
      <c r="U352" s="38"/>
      <c r="V352" s="37"/>
      <c r="W352" s="38" t="str">
        <f t="shared" si="50"/>
        <v/>
      </c>
      <c r="X352" s="38">
        <f t="shared" si="51"/>
        <v>-8.9300000000003266E-4</v>
      </c>
      <c r="Y352" s="39" t="str">
        <f t="shared" si="70"/>
        <v/>
      </c>
      <c r="Z352" s="39" t="str">
        <f t="shared" si="71"/>
        <v/>
      </c>
      <c r="AA352" s="39" t="str">
        <f t="shared" si="72"/>
        <v/>
      </c>
      <c r="AB352" s="39" t="str">
        <f t="shared" si="73"/>
        <v/>
      </c>
      <c r="AC352" s="37">
        <v>13990</v>
      </c>
      <c r="AD352" s="35">
        <f t="shared" si="52"/>
        <v>3.1863106652898709E-2</v>
      </c>
      <c r="AE352" s="40">
        <v>1.0004390000000001</v>
      </c>
      <c r="AF352" s="37">
        <v>16904673927</v>
      </c>
      <c r="AG352" s="35">
        <f t="shared" si="53"/>
        <v>4.3900000000007822E-4</v>
      </c>
      <c r="AH352" s="38">
        <f t="shared" si="54"/>
        <v>4.3900000000007822E-4</v>
      </c>
      <c r="AI352" s="38" t="str">
        <f t="shared" si="55"/>
        <v/>
      </c>
      <c r="AJ352" s="42" t="str">
        <f t="shared" si="56"/>
        <v/>
      </c>
      <c r="AK352" s="41" t="str">
        <f t="shared" si="57"/>
        <v/>
      </c>
      <c r="AL352" s="41" t="str">
        <f t="shared" si="58"/>
        <v/>
      </c>
      <c r="AM352" s="41" t="str">
        <f t="shared" si="59"/>
        <v/>
      </c>
    </row>
    <row r="353" spans="1:39" x14ac:dyDescent="0.2">
      <c r="A353" s="33">
        <v>44138</v>
      </c>
      <c r="B353" s="34">
        <v>0.28999999999999998</v>
      </c>
      <c r="C353" s="35">
        <f t="shared" si="46"/>
        <v>-3.3333333333333326E-2</v>
      </c>
      <c r="D353" s="35">
        <f t="array" ref="D353">PRODUCT(1+C353:C359)-1</f>
        <v>-3.3333333333333326E-2</v>
      </c>
      <c r="E353" s="35">
        <f t="array" ref="E353">PRODUCT(1+C353:C382)-1</f>
        <v>-6.4516129032258118E-2</v>
      </c>
      <c r="F353" s="38"/>
      <c r="G353" s="36">
        <f t="shared" si="68"/>
        <v>0.53436324990475803</v>
      </c>
      <c r="H353" s="36">
        <f t="shared" si="69"/>
        <v>0.2500442031211389</v>
      </c>
      <c r="I353" s="38"/>
      <c r="J353" s="38"/>
      <c r="K353" s="38"/>
      <c r="L353" s="38"/>
      <c r="M353" s="38"/>
      <c r="N353" s="38"/>
      <c r="O353" s="38"/>
      <c r="P353" s="38"/>
      <c r="Q353" s="38"/>
      <c r="R353" s="38">
        <v>0.99789499999999998</v>
      </c>
      <c r="S353" s="35">
        <f t="shared" si="47"/>
        <v>-2.1050000000000235E-3</v>
      </c>
      <c r="T353" s="37"/>
      <c r="U353" s="38"/>
      <c r="V353" s="37"/>
      <c r="W353" s="38" t="str">
        <f t="shared" si="50"/>
        <v/>
      </c>
      <c r="X353" s="38">
        <f t="shared" si="51"/>
        <v>-2.1050000000000235E-3</v>
      </c>
      <c r="Y353" s="39">
        <f t="shared" si="70"/>
        <v>-2.1050000000000235E-3</v>
      </c>
      <c r="Z353" s="39" t="str">
        <f t="shared" si="71"/>
        <v/>
      </c>
      <c r="AA353" s="39" t="str">
        <f t="shared" si="72"/>
        <v/>
      </c>
      <c r="AB353" s="39" t="str">
        <f t="shared" si="73"/>
        <v/>
      </c>
      <c r="AC353" s="37">
        <v>13558</v>
      </c>
      <c r="AD353" s="35">
        <f t="shared" si="52"/>
        <v>-1.1807580174927113E-2</v>
      </c>
      <c r="AE353" s="40">
        <v>0.99908300000000005</v>
      </c>
      <c r="AF353" s="37">
        <v>16761357256</v>
      </c>
      <c r="AG353" s="35">
        <f t="shared" si="53"/>
        <v>-9.1699999999994564E-4</v>
      </c>
      <c r="AH353" s="38" t="str">
        <f t="shared" si="54"/>
        <v/>
      </c>
      <c r="AI353" s="38">
        <f t="shared" si="55"/>
        <v>-9.1699999999994564E-4</v>
      </c>
      <c r="AJ353" s="35">
        <f t="shared" si="56"/>
        <v>-9.1699999999994564E-4</v>
      </c>
      <c r="AK353" s="41" t="str">
        <f t="shared" si="57"/>
        <v/>
      </c>
      <c r="AL353" s="41" t="str">
        <f t="shared" si="58"/>
        <v/>
      </c>
      <c r="AM353" s="41" t="str">
        <f t="shared" si="59"/>
        <v/>
      </c>
    </row>
    <row r="354" spans="1:39" x14ac:dyDescent="0.2">
      <c r="A354" s="33">
        <v>44137</v>
      </c>
      <c r="B354" s="34">
        <v>0.3</v>
      </c>
      <c r="C354" s="35">
        <f t="shared" si="46"/>
        <v>0</v>
      </c>
      <c r="D354" s="35">
        <f t="array" ref="D354">PRODUCT(1+C354:C360)-1</f>
        <v>-3.2258064516129115E-2</v>
      </c>
      <c r="E354" s="35">
        <f t="array" ref="E354">PRODUCT(1+C354:C383)-1</f>
        <v>-9.0909090909091383E-2</v>
      </c>
      <c r="F354" s="38"/>
      <c r="G354" s="36">
        <f t="shared" si="68"/>
        <v>0.42454877353354076</v>
      </c>
      <c r="H354" s="36">
        <f t="shared" si="69"/>
        <v>0.24304975767360823</v>
      </c>
      <c r="I354" s="38"/>
      <c r="J354" s="38"/>
      <c r="K354" s="38"/>
      <c r="L354" s="38"/>
      <c r="M354" s="38"/>
      <c r="N354" s="38"/>
      <c r="O354" s="38"/>
      <c r="P354" s="38"/>
      <c r="Q354" s="38"/>
      <c r="R354" s="38">
        <v>0.99460999999999999</v>
      </c>
      <c r="S354" s="35">
        <f t="shared" si="47"/>
        <v>-5.3900000000000059E-3</v>
      </c>
      <c r="T354" s="37"/>
      <c r="U354" s="38"/>
      <c r="V354" s="37"/>
      <c r="W354" s="38" t="str">
        <f t="shared" si="50"/>
        <v/>
      </c>
      <c r="X354" s="38">
        <f t="shared" si="51"/>
        <v>-5.3900000000000059E-3</v>
      </c>
      <c r="Y354" s="39">
        <f t="shared" si="70"/>
        <v>-5.3900000000000059E-3</v>
      </c>
      <c r="Z354" s="39" t="str">
        <f t="shared" si="71"/>
        <v/>
      </c>
      <c r="AA354" s="39" t="str">
        <f t="shared" si="72"/>
        <v/>
      </c>
      <c r="AB354" s="39" t="str">
        <f t="shared" si="73"/>
        <v/>
      </c>
      <c r="AC354" s="37">
        <v>13720</v>
      </c>
      <c r="AD354" s="35">
        <f t="shared" si="52"/>
        <v>-4.2818782204804284E-3</v>
      </c>
      <c r="AE354" s="40">
        <v>0.99733899999999998</v>
      </c>
      <c r="AF354" s="37">
        <v>16672806891</v>
      </c>
      <c r="AG354" s="35">
        <f t="shared" si="53"/>
        <v>-2.6610000000000245E-3</v>
      </c>
      <c r="AH354" s="38" t="str">
        <f t="shared" si="54"/>
        <v/>
      </c>
      <c r="AI354" s="38">
        <f t="shared" si="55"/>
        <v>-2.6610000000000245E-3</v>
      </c>
      <c r="AJ354" s="35">
        <f t="shared" si="56"/>
        <v>-2.6610000000000245E-3</v>
      </c>
      <c r="AK354" s="41" t="str">
        <f t="shared" si="57"/>
        <v/>
      </c>
      <c r="AL354" s="41" t="str">
        <f t="shared" si="58"/>
        <v/>
      </c>
      <c r="AM354" s="41" t="str">
        <f t="shared" si="59"/>
        <v/>
      </c>
    </row>
    <row r="355" spans="1:39" x14ac:dyDescent="0.2">
      <c r="A355" s="33">
        <v>44136</v>
      </c>
      <c r="B355" s="34">
        <v>0.3</v>
      </c>
      <c r="C355" s="35">
        <f t="shared" si="46"/>
        <v>0</v>
      </c>
      <c r="D355" s="35">
        <f t="array" ref="D355">PRODUCT(1+C355:C361)-1</f>
        <v>-3.2258064516129115E-2</v>
      </c>
      <c r="E355" s="35">
        <f t="array" ref="E355">PRODUCT(1+C355:C384)-1</f>
        <v>-6.2500000000000444E-2</v>
      </c>
      <c r="F355" s="38"/>
      <c r="G355" s="36">
        <f t="shared" si="68"/>
        <v>0.41723847659360469</v>
      </c>
      <c r="H355" s="36">
        <f t="shared" si="69"/>
        <v>0.21214906296681765</v>
      </c>
      <c r="I355" s="38"/>
      <c r="J355" s="38"/>
      <c r="K355" s="38"/>
      <c r="L355" s="38"/>
      <c r="M355" s="38"/>
      <c r="N355" s="38"/>
      <c r="O355" s="38"/>
      <c r="P355" s="38"/>
      <c r="Q355" s="38"/>
      <c r="R355" s="38">
        <v>0.99405600000000005</v>
      </c>
      <c r="S355" s="35">
        <f t="shared" si="47"/>
        <v>-5.9439999999999493E-3</v>
      </c>
      <c r="T355" s="37"/>
      <c r="U355" s="38"/>
      <c r="V355" s="37"/>
      <c r="W355" s="38" t="str">
        <f t="shared" si="50"/>
        <v/>
      </c>
      <c r="X355" s="38">
        <f t="shared" si="51"/>
        <v>-5.9439999999999493E-3</v>
      </c>
      <c r="Y355" s="39" t="str">
        <f t="shared" si="70"/>
        <v/>
      </c>
      <c r="Z355" s="39" t="str">
        <f t="shared" si="71"/>
        <v/>
      </c>
      <c r="AA355" s="39" t="str">
        <f t="shared" si="72"/>
        <v/>
      </c>
      <c r="AB355" s="39" t="str">
        <f t="shared" si="73"/>
        <v/>
      </c>
      <c r="AC355" s="37">
        <v>13779</v>
      </c>
      <c r="AD355" s="35">
        <f t="shared" si="52"/>
        <v>1.7876929895840998E-2</v>
      </c>
      <c r="AE355" s="40">
        <v>0.99778900000000004</v>
      </c>
      <c r="AF355" s="37">
        <v>16660305272</v>
      </c>
      <c r="AG355" s="35">
        <f t="shared" si="53"/>
        <v>-2.210999999999963E-3</v>
      </c>
      <c r="AH355" s="38" t="str">
        <f t="shared" si="54"/>
        <v/>
      </c>
      <c r="AI355" s="38">
        <f t="shared" si="55"/>
        <v>-2.210999999999963E-3</v>
      </c>
      <c r="AJ355" s="42" t="str">
        <f t="shared" si="56"/>
        <v/>
      </c>
      <c r="AK355" s="41" t="str">
        <f t="shared" si="57"/>
        <v/>
      </c>
      <c r="AL355" s="41" t="str">
        <f t="shared" si="58"/>
        <v/>
      </c>
      <c r="AM355" s="41" t="str">
        <f t="shared" si="59"/>
        <v/>
      </c>
    </row>
    <row r="356" spans="1:39" x14ac:dyDescent="0.2">
      <c r="A356" s="33">
        <v>44135</v>
      </c>
      <c r="B356" s="34">
        <v>0.3</v>
      </c>
      <c r="C356" s="35">
        <f t="shared" si="46"/>
        <v>0</v>
      </c>
      <c r="D356" s="35">
        <f t="array" ref="D356">PRODUCT(1+C356:C362)-1</f>
        <v>-6.2500000000000111E-2</v>
      </c>
      <c r="E356" s="38"/>
      <c r="F356" s="38"/>
      <c r="G356" s="36">
        <f t="shared" si="68"/>
        <v>0.31565709691372928</v>
      </c>
      <c r="H356" s="36"/>
      <c r="I356" s="38"/>
      <c r="J356" s="38"/>
      <c r="K356" s="38"/>
      <c r="L356" s="38"/>
      <c r="M356" s="38"/>
      <c r="N356" s="38"/>
      <c r="O356" s="38"/>
      <c r="P356" s="38"/>
      <c r="Q356" s="38"/>
      <c r="R356" s="38">
        <v>1.001652</v>
      </c>
      <c r="S356" s="35">
        <f t="shared" si="47"/>
        <v>1.6519999999999868E-3</v>
      </c>
      <c r="T356" s="37"/>
      <c r="U356" s="38"/>
      <c r="V356" s="37"/>
      <c r="W356" s="38">
        <f t="shared" si="50"/>
        <v>1.6519999999999868E-3</v>
      </c>
      <c r="X356" s="38" t="str">
        <f t="shared" si="51"/>
        <v/>
      </c>
      <c r="Y356" s="39" t="str">
        <f t="shared" si="70"/>
        <v/>
      </c>
      <c r="Z356" s="39" t="str">
        <f t="shared" si="71"/>
        <v/>
      </c>
      <c r="AA356" s="39" t="str">
        <f t="shared" si="72"/>
        <v/>
      </c>
      <c r="AB356" s="39" t="str">
        <f t="shared" si="73"/>
        <v/>
      </c>
      <c r="AC356" s="37">
        <v>13537</v>
      </c>
      <c r="AD356" s="35">
        <f t="shared" si="52"/>
        <v>7.0674006844220205E-3</v>
      </c>
      <c r="AE356" s="40">
        <v>0.999614</v>
      </c>
      <c r="AF356" s="37">
        <v>16616270865</v>
      </c>
      <c r="AG356" s="35">
        <f t="shared" si="53"/>
        <v>-3.8599999999999746E-4</v>
      </c>
      <c r="AH356" s="38" t="str">
        <f t="shared" si="54"/>
        <v/>
      </c>
      <c r="AI356" s="38">
        <f t="shared" si="55"/>
        <v>-3.8599999999999746E-4</v>
      </c>
      <c r="AJ356" s="42" t="str">
        <f t="shared" si="56"/>
        <v/>
      </c>
      <c r="AK356" s="41" t="str">
        <f t="shared" si="57"/>
        <v/>
      </c>
      <c r="AL356" s="41" t="str">
        <f t="shared" si="58"/>
        <v/>
      </c>
      <c r="AM356" s="41" t="str">
        <f t="shared" si="59"/>
        <v/>
      </c>
    </row>
    <row r="357" spans="1:39" x14ac:dyDescent="0.2">
      <c r="A357" s="33">
        <v>44134</v>
      </c>
      <c r="B357" s="34">
        <v>0.3</v>
      </c>
      <c r="C357" s="35">
        <f t="shared" si="46"/>
        <v>-3.2258064516129115E-2</v>
      </c>
      <c r="D357" s="35">
        <f t="array" ref="D357">PRODUCT(1+C357:C363)-1</f>
        <v>-3.2258064516129226E-2</v>
      </c>
      <c r="E357" s="38"/>
      <c r="F357" s="38"/>
      <c r="G357" s="36">
        <f t="shared" si="68"/>
        <v>0.18249248053107411</v>
      </c>
      <c r="H357" s="36"/>
      <c r="I357" s="38"/>
      <c r="J357" s="38"/>
      <c r="K357" s="38"/>
      <c r="L357" s="38"/>
      <c r="M357" s="38"/>
      <c r="N357" s="38"/>
      <c r="O357" s="38"/>
      <c r="P357" s="38"/>
      <c r="Q357" s="38"/>
      <c r="R357" s="38">
        <v>1.0006999999999999</v>
      </c>
      <c r="S357" s="35">
        <f t="shared" si="47"/>
        <v>6.9999999999992291E-4</v>
      </c>
      <c r="T357" s="37"/>
      <c r="U357" s="38"/>
      <c r="V357" s="37"/>
      <c r="W357" s="38">
        <f t="shared" si="50"/>
        <v>6.9999999999992291E-4</v>
      </c>
      <c r="X357" s="38" t="str">
        <f t="shared" si="51"/>
        <v/>
      </c>
      <c r="Y357" s="39" t="str">
        <f t="shared" si="70"/>
        <v/>
      </c>
      <c r="Z357" s="39" t="str">
        <f t="shared" si="71"/>
        <v/>
      </c>
      <c r="AA357" s="39" t="str">
        <f t="shared" si="72"/>
        <v/>
      </c>
      <c r="AB357" s="39" t="str">
        <f t="shared" si="73"/>
        <v/>
      </c>
      <c r="AC357" s="37">
        <v>13442</v>
      </c>
      <c r="AD357" s="35">
        <f t="shared" si="52"/>
        <v>1.1970187457652548E-2</v>
      </c>
      <c r="AE357" s="40">
        <v>1.0009459999999999</v>
      </c>
      <c r="AF357" s="37">
        <v>16623463029</v>
      </c>
      <c r="AG357" s="35">
        <f t="shared" si="53"/>
        <v>9.4599999999989137E-4</v>
      </c>
      <c r="AH357" s="38">
        <f t="shared" si="54"/>
        <v>9.4599999999989137E-4</v>
      </c>
      <c r="AI357" s="38" t="str">
        <f t="shared" si="55"/>
        <v/>
      </c>
      <c r="AJ357" s="42" t="str">
        <f t="shared" si="56"/>
        <v/>
      </c>
      <c r="AK357" s="41" t="str">
        <f t="shared" si="57"/>
        <v/>
      </c>
      <c r="AL357" s="41" t="str">
        <f t="shared" si="58"/>
        <v/>
      </c>
      <c r="AM357" s="41" t="str">
        <f t="shared" si="59"/>
        <v/>
      </c>
    </row>
    <row r="358" spans="1:39" x14ac:dyDescent="0.2">
      <c r="A358" s="33">
        <v>44133</v>
      </c>
      <c r="B358" s="34">
        <v>0.31</v>
      </c>
      <c r="C358" s="35">
        <f t="shared" si="46"/>
        <v>0</v>
      </c>
      <c r="D358" s="35">
        <f t="array" ref="D358">PRODUCT(1+C358:C364)-1</f>
        <v>0</v>
      </c>
      <c r="E358" s="38"/>
      <c r="F358" s="38"/>
      <c r="G358" s="36">
        <f t="shared" si="68"/>
        <v>0.26067252671884922</v>
      </c>
      <c r="H358" s="36"/>
      <c r="I358" s="38"/>
      <c r="J358" s="38"/>
      <c r="K358" s="38"/>
      <c r="L358" s="38"/>
      <c r="M358" s="38"/>
      <c r="N358" s="38"/>
      <c r="O358" s="38"/>
      <c r="P358" s="38"/>
      <c r="Q358" s="38"/>
      <c r="R358" s="38">
        <v>0.99990699999999999</v>
      </c>
      <c r="S358" s="35">
        <f t="shared" si="47"/>
        <v>-9.3000000000009742E-5</v>
      </c>
      <c r="T358" s="37"/>
      <c r="U358" s="38"/>
      <c r="V358" s="37"/>
      <c r="W358" s="38" t="str">
        <f t="shared" si="50"/>
        <v/>
      </c>
      <c r="X358" s="38">
        <f t="shared" si="51"/>
        <v>-9.3000000000009742E-5</v>
      </c>
      <c r="Y358" s="39">
        <f t="shared" si="70"/>
        <v>-9.3000000000009742E-5</v>
      </c>
      <c r="Z358" s="39" t="str">
        <f t="shared" si="71"/>
        <v/>
      </c>
      <c r="AA358" s="39" t="str">
        <f t="shared" si="72"/>
        <v/>
      </c>
      <c r="AB358" s="39" t="str">
        <f t="shared" si="73"/>
        <v/>
      </c>
      <c r="AC358" s="37">
        <v>13283</v>
      </c>
      <c r="AD358" s="35">
        <f t="shared" si="52"/>
        <v>-2.7242768216770408E-2</v>
      </c>
      <c r="AE358" s="40">
        <v>0.99961699999999998</v>
      </c>
      <c r="AF358" s="37">
        <v>16532183808</v>
      </c>
      <c r="AG358" s="35">
        <f t="shared" si="53"/>
        <v>-3.8300000000002221E-4</v>
      </c>
      <c r="AH358" s="38" t="str">
        <f t="shared" si="54"/>
        <v/>
      </c>
      <c r="AI358" s="38">
        <f t="shared" si="55"/>
        <v>-3.8300000000002221E-4</v>
      </c>
      <c r="AJ358" s="35">
        <f t="shared" si="56"/>
        <v>-3.8300000000002221E-4</v>
      </c>
      <c r="AK358" s="41" t="str">
        <f t="shared" si="57"/>
        <v/>
      </c>
      <c r="AL358" s="41" t="str">
        <f t="shared" si="58"/>
        <v/>
      </c>
      <c r="AM358" s="41" t="str">
        <f t="shared" si="59"/>
        <v/>
      </c>
    </row>
    <row r="359" spans="1:39" x14ac:dyDescent="0.2">
      <c r="A359" s="33">
        <v>44132</v>
      </c>
      <c r="B359" s="34">
        <v>0.31</v>
      </c>
      <c r="C359" s="35">
        <f t="shared" si="46"/>
        <v>3.3333333333333437E-2</v>
      </c>
      <c r="D359" s="35">
        <f t="array" ref="D359">PRODUCT(1+C359:C365)-1</f>
        <v>0</v>
      </c>
      <c r="E359" s="38"/>
      <c r="F359" s="38"/>
      <c r="G359" s="36">
        <f t="shared" si="68"/>
        <v>0.18906140132796531</v>
      </c>
      <c r="H359" s="36"/>
      <c r="I359" s="38"/>
      <c r="J359" s="38"/>
      <c r="K359" s="38"/>
      <c r="L359" s="38"/>
      <c r="M359" s="38"/>
      <c r="N359" s="38"/>
      <c r="O359" s="38"/>
      <c r="P359" s="38"/>
      <c r="Q359" s="38"/>
      <c r="R359" s="38">
        <v>0.99823799999999996</v>
      </c>
      <c r="S359" s="35">
        <f t="shared" si="47"/>
        <v>-1.7620000000000413E-3</v>
      </c>
      <c r="T359" s="37"/>
      <c r="U359" s="38"/>
      <c r="V359" s="37"/>
      <c r="W359" s="38" t="str">
        <f t="shared" si="50"/>
        <v/>
      </c>
      <c r="X359" s="38">
        <f t="shared" si="51"/>
        <v>-1.7620000000000413E-3</v>
      </c>
      <c r="Y359" s="39" t="str">
        <f t="shared" si="70"/>
        <v/>
      </c>
      <c r="Z359" s="39" t="str">
        <f t="shared" si="71"/>
        <v/>
      </c>
      <c r="AA359" s="39" t="str">
        <f t="shared" si="72"/>
        <v/>
      </c>
      <c r="AB359" s="39" t="str">
        <f t="shared" si="73"/>
        <v/>
      </c>
      <c r="AC359" s="37">
        <v>13655</v>
      </c>
      <c r="AD359" s="35">
        <f t="shared" si="52"/>
        <v>4.5478906668708463E-2</v>
      </c>
      <c r="AE359" s="40">
        <v>1.00116</v>
      </c>
      <c r="AF359" s="37">
        <v>16516066040</v>
      </c>
      <c r="AG359" s="35">
        <f t="shared" si="53"/>
        <v>1.1600000000000499E-3</v>
      </c>
      <c r="AH359" s="38">
        <f t="shared" si="54"/>
        <v>1.1600000000000499E-3</v>
      </c>
      <c r="AI359" s="38" t="str">
        <f t="shared" si="55"/>
        <v/>
      </c>
      <c r="AJ359" s="42" t="str">
        <f t="shared" si="56"/>
        <v/>
      </c>
      <c r="AK359" s="41" t="str">
        <f t="shared" si="57"/>
        <v/>
      </c>
      <c r="AL359" s="41" t="str">
        <f t="shared" si="58"/>
        <v/>
      </c>
      <c r="AM359" s="41" t="str">
        <f t="shared" si="59"/>
        <v/>
      </c>
    </row>
    <row r="360" spans="1:39" x14ac:dyDescent="0.2">
      <c r="A360" s="33">
        <v>44131</v>
      </c>
      <c r="B360" s="34">
        <v>0.3</v>
      </c>
      <c r="C360" s="35">
        <f t="shared" si="46"/>
        <v>-3.2258064516129115E-2</v>
      </c>
      <c r="D360" s="35">
        <f t="array" ref="D360">PRODUCT(1+C360:C366)-1</f>
        <v>-6.2500000000000222E-2</v>
      </c>
      <c r="E360" s="38"/>
      <c r="F360" s="38"/>
      <c r="G360" s="36">
        <f t="shared" si="68"/>
        <v>-8.7214227995519953E-3</v>
      </c>
      <c r="H360" s="36"/>
      <c r="I360" s="38"/>
      <c r="J360" s="38"/>
      <c r="K360" s="38"/>
      <c r="L360" s="38"/>
      <c r="M360" s="38"/>
      <c r="N360" s="38"/>
      <c r="O360" s="38"/>
      <c r="P360" s="38"/>
      <c r="Q360" s="38"/>
      <c r="R360" s="38">
        <v>1.002429</v>
      </c>
      <c r="S360" s="35">
        <f t="shared" si="47"/>
        <v>2.4290000000000145E-3</v>
      </c>
      <c r="T360" s="37"/>
      <c r="U360" s="38"/>
      <c r="V360" s="37"/>
      <c r="W360" s="38">
        <f t="shared" si="50"/>
        <v>2.4290000000000145E-3</v>
      </c>
      <c r="X360" s="38" t="str">
        <f t="shared" si="51"/>
        <v/>
      </c>
      <c r="Y360" s="39" t="str">
        <f t="shared" si="70"/>
        <v/>
      </c>
      <c r="Z360" s="39" t="str">
        <f t="shared" si="71"/>
        <v/>
      </c>
      <c r="AA360" s="39" t="str">
        <f t="shared" si="72"/>
        <v/>
      </c>
      <c r="AB360" s="39" t="str">
        <f t="shared" si="73"/>
        <v/>
      </c>
      <c r="AC360" s="37">
        <v>13061</v>
      </c>
      <c r="AD360" s="35">
        <f t="shared" si="52"/>
        <v>3.0719606789033627E-3</v>
      </c>
      <c r="AE360" s="40">
        <v>1.0003280000000001</v>
      </c>
      <c r="AF360" s="37">
        <v>16441266716</v>
      </c>
      <c r="AG360" s="35">
        <f t="shared" si="53"/>
        <v>3.2800000000010598E-4</v>
      </c>
      <c r="AH360" s="38">
        <f t="shared" si="54"/>
        <v>3.2800000000010598E-4</v>
      </c>
      <c r="AI360" s="38" t="str">
        <f t="shared" si="55"/>
        <v/>
      </c>
      <c r="AJ360" s="42" t="str">
        <f t="shared" si="56"/>
        <v/>
      </c>
      <c r="AK360" s="41" t="str">
        <f t="shared" si="57"/>
        <v/>
      </c>
      <c r="AL360" s="41" t="str">
        <f t="shared" si="58"/>
        <v/>
      </c>
      <c r="AM360" s="41" t="str">
        <f t="shared" si="59"/>
        <v/>
      </c>
    </row>
    <row r="361" spans="1:39" x14ac:dyDescent="0.2">
      <c r="A361" s="33">
        <v>44130</v>
      </c>
      <c r="B361" s="34">
        <v>0.31</v>
      </c>
      <c r="C361" s="35">
        <f t="shared" si="46"/>
        <v>0</v>
      </c>
      <c r="D361" s="35">
        <f t="array" ref="D361">PRODUCT(1+C361:C367)-1</f>
        <v>0</v>
      </c>
      <c r="E361" s="38"/>
      <c r="F361" s="38"/>
      <c r="G361" s="36">
        <f t="shared" si="68"/>
        <v>-5.3183425323468383E-2</v>
      </c>
      <c r="H361" s="38"/>
      <c r="I361" s="38"/>
      <c r="J361" s="38"/>
      <c r="K361" s="38"/>
      <c r="L361" s="38"/>
      <c r="M361" s="38"/>
      <c r="N361" s="38"/>
      <c r="O361" s="38"/>
      <c r="P361" s="38"/>
      <c r="Q361" s="38"/>
      <c r="R361" s="38">
        <v>0.99826499999999996</v>
      </c>
      <c r="S361" s="35">
        <f t="shared" si="47"/>
        <v>-1.7350000000000421E-3</v>
      </c>
      <c r="T361" s="37"/>
      <c r="U361" s="38"/>
      <c r="V361" s="37"/>
      <c r="W361" s="38" t="str">
        <f t="shared" si="50"/>
        <v/>
      </c>
      <c r="X361" s="38">
        <f t="shared" si="51"/>
        <v>-1.7350000000000421E-3</v>
      </c>
      <c r="Y361" s="39">
        <f t="shared" si="70"/>
        <v>-1.7350000000000421E-3</v>
      </c>
      <c r="Z361" s="39" t="str">
        <f t="shared" si="71"/>
        <v/>
      </c>
      <c r="AA361" s="39" t="str">
        <f t="shared" si="72"/>
        <v/>
      </c>
      <c r="AB361" s="39" t="str">
        <f t="shared" si="73"/>
        <v/>
      </c>
      <c r="AC361" s="37">
        <v>13021</v>
      </c>
      <c r="AD361" s="35">
        <f t="shared" si="52"/>
        <v>-6.4855791240653327E-3</v>
      </c>
      <c r="AE361" s="40">
        <v>1.0000800000000001</v>
      </c>
      <c r="AF361" s="37">
        <v>16394460872</v>
      </c>
      <c r="AG361" s="35">
        <f t="shared" si="53"/>
        <v>8.0000000000080007E-5</v>
      </c>
      <c r="AH361" s="38">
        <f t="shared" si="54"/>
        <v>8.0000000000080007E-5</v>
      </c>
      <c r="AI361" s="38" t="str">
        <f t="shared" si="55"/>
        <v/>
      </c>
      <c r="AJ361" s="35">
        <f t="shared" si="56"/>
        <v>8.0000000000080007E-5</v>
      </c>
      <c r="AK361" s="41" t="str">
        <f t="shared" si="57"/>
        <v/>
      </c>
      <c r="AL361" s="41" t="str">
        <f t="shared" si="58"/>
        <v/>
      </c>
      <c r="AM361" s="41" t="str">
        <f t="shared" si="59"/>
        <v/>
      </c>
    </row>
    <row r="362" spans="1:39" x14ac:dyDescent="0.2">
      <c r="A362" s="33">
        <v>44129</v>
      </c>
      <c r="B362" s="34">
        <v>0.31</v>
      </c>
      <c r="C362" s="35">
        <f t="shared" si="46"/>
        <v>-3.125E-2</v>
      </c>
      <c r="D362" s="35">
        <f t="array" ref="D362">PRODUCT(1+C362:C368)-1</f>
        <v>-3.125E-2</v>
      </c>
      <c r="E362" s="38"/>
      <c r="F362" s="38"/>
      <c r="G362" s="36">
        <f t="shared" si="68"/>
        <v>1.5000703939402281E-2</v>
      </c>
      <c r="H362" s="38"/>
      <c r="I362" s="38"/>
      <c r="J362" s="38"/>
      <c r="K362" s="38"/>
      <c r="L362" s="38"/>
      <c r="M362" s="38"/>
      <c r="N362" s="38"/>
      <c r="O362" s="38"/>
      <c r="P362" s="38"/>
      <c r="Q362" s="38"/>
      <c r="R362" s="38">
        <v>0.99800599999999995</v>
      </c>
      <c r="S362" s="35">
        <f t="shared" si="47"/>
        <v>-1.9940000000000513E-3</v>
      </c>
      <c r="T362" s="37"/>
      <c r="U362" s="38"/>
      <c r="V362" s="37"/>
      <c r="W362" s="38" t="str">
        <f t="shared" si="50"/>
        <v/>
      </c>
      <c r="X362" s="38">
        <f t="shared" si="51"/>
        <v>-1.9940000000000513E-3</v>
      </c>
      <c r="Y362" s="39" t="str">
        <f t="shared" si="70"/>
        <v/>
      </c>
      <c r="Z362" s="39" t="str">
        <f t="shared" si="71"/>
        <v/>
      </c>
      <c r="AA362" s="39" t="str">
        <f t="shared" si="72"/>
        <v/>
      </c>
      <c r="AB362" s="39" t="str">
        <f t="shared" si="73"/>
        <v/>
      </c>
      <c r="AC362" s="37">
        <v>13106</v>
      </c>
      <c r="AD362" s="35">
        <f t="shared" si="52"/>
        <v>1.3768564356435586E-2</v>
      </c>
      <c r="AE362" s="40">
        <v>1.0000560000000001</v>
      </c>
      <c r="AF362" s="37">
        <v>16338115219</v>
      </c>
      <c r="AG362" s="35">
        <f t="shared" si="53"/>
        <v>5.6000000000056005E-5</v>
      </c>
      <c r="AH362" s="38">
        <f t="shared" si="54"/>
        <v>5.6000000000056005E-5</v>
      </c>
      <c r="AI362" s="38" t="str">
        <f t="shared" si="55"/>
        <v/>
      </c>
      <c r="AJ362" s="42" t="str">
        <f t="shared" si="56"/>
        <v/>
      </c>
      <c r="AK362" s="41" t="str">
        <f t="shared" si="57"/>
        <v/>
      </c>
      <c r="AL362" s="41" t="str">
        <f t="shared" si="58"/>
        <v/>
      </c>
      <c r="AM362" s="41" t="str">
        <f t="shared" si="59"/>
        <v/>
      </c>
    </row>
    <row r="363" spans="1:39" x14ac:dyDescent="0.2">
      <c r="A363" s="33">
        <v>44128</v>
      </c>
      <c r="B363" s="34">
        <v>0.32</v>
      </c>
      <c r="C363" s="35">
        <f t="shared" si="46"/>
        <v>3.2258064516129004E-2</v>
      </c>
      <c r="D363" s="35">
        <f t="array" ref="D363">PRODUCT(1+C363:C369)-1</f>
        <v>0</v>
      </c>
      <c r="E363" s="38"/>
      <c r="F363" s="38"/>
      <c r="G363" s="36">
        <f t="shared" si="68"/>
        <v>-3.8190641975423351E-2</v>
      </c>
      <c r="H363" s="38"/>
      <c r="I363" s="38"/>
      <c r="J363" s="38"/>
      <c r="K363" s="38"/>
      <c r="L363" s="38"/>
      <c r="M363" s="38"/>
      <c r="N363" s="38"/>
      <c r="O363" s="38"/>
      <c r="P363" s="38"/>
      <c r="Q363" s="38"/>
      <c r="R363" s="38">
        <v>1.010065</v>
      </c>
      <c r="S363" s="35">
        <f t="shared" si="47"/>
        <v>1.0064999999999991E-2</v>
      </c>
      <c r="T363" s="37"/>
      <c r="U363" s="38"/>
      <c r="V363" s="37"/>
      <c r="W363" s="38">
        <f t="shared" si="50"/>
        <v>1.0064999999999991E-2</v>
      </c>
      <c r="X363" s="38" t="str">
        <f t="shared" si="51"/>
        <v/>
      </c>
      <c r="Y363" s="39">
        <f t="shared" si="70"/>
        <v>1.0064999999999991E-2</v>
      </c>
      <c r="Z363" s="39" t="str">
        <f t="shared" si="71"/>
        <v/>
      </c>
      <c r="AA363" s="39" t="str">
        <f t="shared" si="72"/>
        <v/>
      </c>
      <c r="AB363" s="39" t="str">
        <f t="shared" si="73"/>
        <v/>
      </c>
      <c r="AC363" s="37">
        <v>12928</v>
      </c>
      <c r="AD363" s="35">
        <f t="shared" si="52"/>
        <v>-1.7759246390239847E-3</v>
      </c>
      <c r="AE363" s="40">
        <v>1.0003599999999999</v>
      </c>
      <c r="AF363" s="37">
        <v>16280341320</v>
      </c>
      <c r="AG363" s="35">
        <f t="shared" si="53"/>
        <v>3.5999999999991594E-4</v>
      </c>
      <c r="AH363" s="38">
        <f t="shared" si="54"/>
        <v>3.5999999999991594E-4</v>
      </c>
      <c r="AI363" s="38" t="str">
        <f t="shared" si="55"/>
        <v/>
      </c>
      <c r="AJ363" s="35">
        <f t="shared" si="56"/>
        <v>3.5999999999991594E-4</v>
      </c>
      <c r="AK363" s="41" t="str">
        <f t="shared" si="57"/>
        <v/>
      </c>
      <c r="AL363" s="41" t="str">
        <f t="shared" si="58"/>
        <v/>
      </c>
      <c r="AM363" s="41" t="str">
        <f t="shared" si="59"/>
        <v/>
      </c>
    </row>
    <row r="364" spans="1:39" x14ac:dyDescent="0.2">
      <c r="A364" s="33">
        <v>44127</v>
      </c>
      <c r="B364" s="34">
        <v>0.31</v>
      </c>
      <c r="C364" s="35">
        <f t="shared" si="46"/>
        <v>0</v>
      </c>
      <c r="D364" s="35">
        <f t="array" ref="D364">PRODUCT(1+C364:C370)-1</f>
        <v>-3.125E-2</v>
      </c>
      <c r="E364" s="38"/>
      <c r="F364" s="38"/>
      <c r="G364" s="36">
        <f t="shared" si="68"/>
        <v>0.12855981214857667</v>
      </c>
      <c r="H364" s="38"/>
      <c r="I364" s="38"/>
      <c r="J364" s="38"/>
      <c r="K364" s="38"/>
      <c r="L364" s="38"/>
      <c r="M364" s="38"/>
      <c r="N364" s="38"/>
      <c r="O364" s="38"/>
      <c r="P364" s="38"/>
      <c r="Q364" s="38"/>
      <c r="R364" s="38">
        <v>1.006902</v>
      </c>
      <c r="S364" s="35">
        <f t="shared" si="47"/>
        <v>6.9019999999999637E-3</v>
      </c>
      <c r="T364" s="37"/>
      <c r="U364" s="38"/>
      <c r="V364" s="37"/>
      <c r="W364" s="38">
        <f t="shared" si="50"/>
        <v>6.9019999999999637E-3</v>
      </c>
      <c r="X364" s="38" t="str">
        <f t="shared" si="51"/>
        <v/>
      </c>
      <c r="Y364" s="39" t="str">
        <f t="shared" si="70"/>
        <v/>
      </c>
      <c r="Z364" s="39" t="str">
        <f t="shared" si="71"/>
        <v/>
      </c>
      <c r="AA364" s="39" t="str">
        <f t="shared" si="72"/>
        <v/>
      </c>
      <c r="AB364" s="39" t="str">
        <f t="shared" si="73"/>
        <v/>
      </c>
      <c r="AC364" s="37">
        <v>12951</v>
      </c>
      <c r="AD364" s="35">
        <f t="shared" si="52"/>
        <v>1.1322817429330057E-2</v>
      </c>
      <c r="AE364" s="40">
        <v>0.99811799999999995</v>
      </c>
      <c r="AF364" s="37">
        <v>16243349992</v>
      </c>
      <c r="AG364" s="35">
        <f t="shared" si="53"/>
        <v>-1.8820000000000503E-3</v>
      </c>
      <c r="AH364" s="38" t="str">
        <f t="shared" si="54"/>
        <v/>
      </c>
      <c r="AI364" s="38">
        <f t="shared" si="55"/>
        <v>-1.8820000000000503E-3</v>
      </c>
      <c r="AJ364" s="42" t="str">
        <f t="shared" si="56"/>
        <v/>
      </c>
      <c r="AK364" s="41" t="str">
        <f t="shared" si="57"/>
        <v/>
      </c>
      <c r="AL364" s="41" t="str">
        <f t="shared" si="58"/>
        <v/>
      </c>
      <c r="AM364" s="41" t="str">
        <f t="shared" si="59"/>
        <v/>
      </c>
    </row>
    <row r="365" spans="1:39" x14ac:dyDescent="0.2">
      <c r="A365" s="33">
        <v>44126</v>
      </c>
      <c r="B365" s="34">
        <v>0.31</v>
      </c>
      <c r="C365" s="35">
        <f t="shared" si="46"/>
        <v>0</v>
      </c>
      <c r="D365" s="35">
        <f t="array" ref="D365">PRODUCT(1+C365:C371)-1</f>
        <v>-3.125E-2</v>
      </c>
      <c r="E365" s="38"/>
      <c r="F365" s="38"/>
      <c r="G365" s="36">
        <f t="shared" si="68"/>
        <v>0.12006820704696802</v>
      </c>
      <c r="H365" s="38"/>
      <c r="I365" s="38"/>
      <c r="J365" s="38"/>
      <c r="K365" s="38"/>
      <c r="L365" s="38"/>
      <c r="M365" s="38"/>
      <c r="N365" s="38"/>
      <c r="O365" s="38"/>
      <c r="P365" s="38"/>
      <c r="Q365" s="38"/>
      <c r="R365" s="38">
        <v>1.0000359999999999</v>
      </c>
      <c r="S365" s="35">
        <f t="shared" si="47"/>
        <v>3.5999999999924981E-5</v>
      </c>
      <c r="T365" s="37"/>
      <c r="U365" s="38"/>
      <c r="V365" s="37"/>
      <c r="W365" s="38">
        <f t="shared" si="50"/>
        <v>3.5999999999924981E-5</v>
      </c>
      <c r="X365" s="38" t="str">
        <f t="shared" si="51"/>
        <v/>
      </c>
      <c r="Y365" s="39" t="str">
        <f t="shared" si="70"/>
        <v/>
      </c>
      <c r="Z365" s="39" t="str">
        <f t="shared" si="71"/>
        <v/>
      </c>
      <c r="AA365" s="39" t="str">
        <f t="shared" si="72"/>
        <v/>
      </c>
      <c r="AB365" s="39" t="str">
        <f t="shared" si="73"/>
        <v/>
      </c>
      <c r="AC365" s="37">
        <v>12806</v>
      </c>
      <c r="AD365" s="35">
        <f t="shared" si="52"/>
        <v>7.5321185657905687E-2</v>
      </c>
      <c r="AE365" s="40">
        <v>0.98183699999999996</v>
      </c>
      <c r="AF365" s="37">
        <v>16147555998</v>
      </c>
      <c r="AG365" s="35">
        <f t="shared" si="53"/>
        <v>-1.816300000000004E-2</v>
      </c>
      <c r="AH365" s="38" t="str">
        <f t="shared" si="54"/>
        <v/>
      </c>
      <c r="AI365" s="38">
        <f t="shared" si="55"/>
        <v>-1.816300000000004E-2</v>
      </c>
      <c r="AJ365" s="42" t="str">
        <f t="shared" si="56"/>
        <v/>
      </c>
      <c r="AK365" s="41" t="str">
        <f t="shared" si="57"/>
        <v/>
      </c>
      <c r="AL365" s="41" t="str">
        <f t="shared" si="58"/>
        <v/>
      </c>
      <c r="AM365" s="41" t="str">
        <f t="shared" si="59"/>
        <v/>
      </c>
    </row>
    <row r="366" spans="1:39" x14ac:dyDescent="0.2">
      <c r="A366" s="33">
        <v>44125</v>
      </c>
      <c r="B366" s="34">
        <v>0.31</v>
      </c>
      <c r="C366" s="35">
        <f t="shared" si="46"/>
        <v>-3.125E-2</v>
      </c>
      <c r="D366" s="35">
        <f t="array" ref="D366">PRODUCT(1+C366:C372)-1</f>
        <v>-3.125E-2</v>
      </c>
      <c r="E366" s="38"/>
      <c r="F366" s="38"/>
      <c r="G366" s="36">
        <f t="shared" si="68"/>
        <v>8.0541917456443679E-2</v>
      </c>
      <c r="H366" s="38"/>
      <c r="I366" s="38"/>
      <c r="J366" s="38"/>
      <c r="K366" s="38"/>
      <c r="L366" s="38"/>
      <c r="M366" s="38"/>
      <c r="N366" s="38"/>
      <c r="O366" s="38"/>
      <c r="P366" s="38"/>
      <c r="Q366" s="38"/>
      <c r="R366" s="38">
        <v>1.001484</v>
      </c>
      <c r="S366" s="35">
        <f t="shared" si="47"/>
        <v>1.4840000000000408E-3</v>
      </c>
      <c r="T366" s="37"/>
      <c r="U366" s="38"/>
      <c r="V366" s="37"/>
      <c r="W366" s="38">
        <f t="shared" si="50"/>
        <v>1.4840000000000408E-3</v>
      </c>
      <c r="X366" s="38" t="str">
        <f t="shared" si="51"/>
        <v/>
      </c>
      <c r="Y366" s="39" t="str">
        <f t="shared" si="70"/>
        <v/>
      </c>
      <c r="Z366" s="39" t="str">
        <f t="shared" si="71"/>
        <v/>
      </c>
      <c r="AA366" s="39" t="str">
        <f t="shared" si="72"/>
        <v/>
      </c>
      <c r="AB366" s="39" t="str">
        <f t="shared" si="73"/>
        <v/>
      </c>
      <c r="AC366" s="37">
        <v>11909</v>
      </c>
      <c r="AD366" s="35">
        <f t="shared" si="52"/>
        <v>1.3359428182436961E-2</v>
      </c>
      <c r="AE366" s="40">
        <v>1.0014000000000001</v>
      </c>
      <c r="AF366" s="37">
        <v>16037428576</v>
      </c>
      <c r="AG366" s="35">
        <f t="shared" si="53"/>
        <v>1.4000000000000679E-3</v>
      </c>
      <c r="AH366" s="38">
        <f t="shared" si="54"/>
        <v>1.4000000000000679E-3</v>
      </c>
      <c r="AI366" s="38" t="str">
        <f t="shared" si="55"/>
        <v/>
      </c>
      <c r="AJ366" s="42" t="str">
        <f t="shared" si="56"/>
        <v/>
      </c>
      <c r="AK366" s="41" t="str">
        <f t="shared" si="57"/>
        <v/>
      </c>
      <c r="AL366" s="41" t="str">
        <f t="shared" si="58"/>
        <v/>
      </c>
      <c r="AM366" s="41" t="str">
        <f t="shared" si="59"/>
        <v/>
      </c>
    </row>
    <row r="367" spans="1:39" x14ac:dyDescent="0.2">
      <c r="A367" s="33">
        <v>44124</v>
      </c>
      <c r="B367" s="34">
        <v>0.32</v>
      </c>
      <c r="C367" s="35">
        <f t="shared" si="46"/>
        <v>3.2258064516129004E-2</v>
      </c>
      <c r="D367" s="35">
        <f t="array" ref="D367">PRODUCT(1+C367:C373)-1</f>
        <v>-3.0303030303030276E-2</v>
      </c>
      <c r="E367" s="38"/>
      <c r="F367" s="38"/>
      <c r="G367" s="36">
        <f t="shared" si="68"/>
        <v>0.45272570670277446</v>
      </c>
      <c r="H367" s="38"/>
      <c r="I367" s="38"/>
      <c r="J367" s="38"/>
      <c r="K367" s="38"/>
      <c r="L367" s="38"/>
      <c r="M367" s="38"/>
      <c r="N367" s="38"/>
      <c r="O367" s="38"/>
      <c r="P367" s="38"/>
      <c r="Q367" s="38"/>
      <c r="R367" s="38">
        <v>1.013493</v>
      </c>
      <c r="S367" s="35">
        <f t="shared" si="47"/>
        <v>1.3492999999999977E-2</v>
      </c>
      <c r="T367" s="37"/>
      <c r="U367" s="38"/>
      <c r="V367" s="37"/>
      <c r="W367" s="38">
        <f t="shared" si="50"/>
        <v>1.3492999999999977E-2</v>
      </c>
      <c r="X367" s="38" t="str">
        <f t="shared" si="51"/>
        <v/>
      </c>
      <c r="Y367" s="39" t="str">
        <f t="shared" si="70"/>
        <v/>
      </c>
      <c r="Z367" s="39" t="str">
        <f t="shared" si="71"/>
        <v/>
      </c>
      <c r="AA367" s="39" t="str">
        <f t="shared" si="72"/>
        <v/>
      </c>
      <c r="AB367" s="39" t="str">
        <f t="shared" si="73"/>
        <v/>
      </c>
      <c r="AC367" s="37">
        <v>11752</v>
      </c>
      <c r="AD367" s="35">
        <f t="shared" si="52"/>
        <v>2.2268615170494055E-2</v>
      </c>
      <c r="AE367" s="40">
        <v>0.99984700000000004</v>
      </c>
      <c r="AF367" s="37">
        <v>15988638518</v>
      </c>
      <c r="AG367" s="35">
        <f t="shared" si="53"/>
        <v>-1.5299999999995872E-4</v>
      </c>
      <c r="AH367" s="38" t="str">
        <f t="shared" si="54"/>
        <v/>
      </c>
      <c r="AI367" s="38">
        <f t="shared" si="55"/>
        <v>-1.5299999999995872E-4</v>
      </c>
      <c r="AJ367" s="42" t="str">
        <f t="shared" si="56"/>
        <v/>
      </c>
      <c r="AK367" s="41" t="str">
        <f t="shared" si="57"/>
        <v/>
      </c>
      <c r="AL367" s="41" t="str">
        <f t="shared" si="58"/>
        <v/>
      </c>
      <c r="AM367" s="41" t="str">
        <f t="shared" si="59"/>
        <v/>
      </c>
    </row>
    <row r="368" spans="1:39" x14ac:dyDescent="0.2">
      <c r="A368" s="33">
        <v>44123</v>
      </c>
      <c r="B368" s="34">
        <v>0.31</v>
      </c>
      <c r="C368" s="35">
        <f t="shared" si="46"/>
        <v>-3.125E-2</v>
      </c>
      <c r="D368" s="35">
        <f t="array" ref="D368">PRODUCT(1+C368:C374)-1</f>
        <v>-3.125E-2</v>
      </c>
      <c r="E368" s="38"/>
      <c r="F368" s="38"/>
      <c r="G368" s="36">
        <f t="shared" si="68"/>
        <v>0.3219691126064711</v>
      </c>
      <c r="H368" s="38"/>
      <c r="I368" s="38"/>
      <c r="J368" s="38"/>
      <c r="K368" s="38"/>
      <c r="L368" s="38"/>
      <c r="M368" s="38"/>
      <c r="N368" s="38"/>
      <c r="O368" s="38"/>
      <c r="P368" s="38"/>
      <c r="Q368" s="38"/>
      <c r="R368" s="38">
        <v>0.99868599999999996</v>
      </c>
      <c r="S368" s="35">
        <f t="shared" si="47"/>
        <v>-1.3140000000000374E-3</v>
      </c>
      <c r="T368" s="37"/>
      <c r="U368" s="38"/>
      <c r="V368" s="37"/>
      <c r="W368" s="38" t="str">
        <f t="shared" si="50"/>
        <v/>
      </c>
      <c r="X368" s="38">
        <f t="shared" si="51"/>
        <v>-1.3140000000000374E-3</v>
      </c>
      <c r="Y368" s="39" t="str">
        <f t="shared" si="70"/>
        <v/>
      </c>
      <c r="Z368" s="39" t="str">
        <f t="shared" si="71"/>
        <v/>
      </c>
      <c r="AA368" s="39" t="str">
        <f t="shared" si="72"/>
        <v/>
      </c>
      <c r="AB368" s="39" t="str">
        <f t="shared" si="73"/>
        <v/>
      </c>
      <c r="AC368" s="37">
        <v>11496</v>
      </c>
      <c r="AD368" s="35">
        <f t="shared" si="52"/>
        <v>1.1437620974837248E-2</v>
      </c>
      <c r="AE368" s="40">
        <v>1.0010669999999999</v>
      </c>
      <c r="AF368" s="37">
        <v>15885590091</v>
      </c>
      <c r="AG368" s="35">
        <f t="shared" si="53"/>
        <v>1.0669999999999291E-3</v>
      </c>
      <c r="AH368" s="38">
        <f t="shared" si="54"/>
        <v>1.0669999999999291E-3</v>
      </c>
      <c r="AI368" s="38" t="str">
        <f t="shared" si="55"/>
        <v/>
      </c>
      <c r="AJ368" s="42" t="str">
        <f t="shared" si="56"/>
        <v/>
      </c>
      <c r="AK368" s="41" t="str">
        <f t="shared" si="57"/>
        <v/>
      </c>
      <c r="AL368" s="41" t="str">
        <f t="shared" si="58"/>
        <v/>
      </c>
      <c r="AM368" s="41" t="str">
        <f t="shared" si="59"/>
        <v/>
      </c>
    </row>
    <row r="369" spans="1:39" x14ac:dyDescent="0.2">
      <c r="A369" s="33">
        <v>44122</v>
      </c>
      <c r="B369" s="34">
        <v>0.32</v>
      </c>
      <c r="C369" s="35">
        <f t="shared" si="46"/>
        <v>0</v>
      </c>
      <c r="D369" s="35">
        <f t="array" ref="D369">PRODUCT(1+C369:C375)-1</f>
        <v>3.2258064516129004E-2</v>
      </c>
      <c r="E369" s="38"/>
      <c r="F369" s="38"/>
      <c r="G369" s="36">
        <f t="shared" si="68"/>
        <v>0.73189682896386554</v>
      </c>
      <c r="H369" s="38"/>
      <c r="I369" s="38"/>
      <c r="J369" s="38"/>
      <c r="K369" s="38"/>
      <c r="L369" s="38"/>
      <c r="M369" s="38"/>
      <c r="N369" s="38"/>
      <c r="O369" s="38"/>
      <c r="P369" s="38"/>
      <c r="Q369" s="38"/>
      <c r="R369" s="38">
        <v>1.002022</v>
      </c>
      <c r="S369" s="35">
        <f t="shared" si="47"/>
        <v>2.0219999999999683E-3</v>
      </c>
      <c r="T369" s="37"/>
      <c r="U369" s="38"/>
      <c r="V369" s="37"/>
      <c r="W369" s="38">
        <f t="shared" si="50"/>
        <v>2.0219999999999683E-3</v>
      </c>
      <c r="X369" s="38" t="str">
        <f t="shared" si="51"/>
        <v/>
      </c>
      <c r="Y369" s="39" t="str">
        <f t="shared" si="70"/>
        <v/>
      </c>
      <c r="Z369" s="39" t="str">
        <f t="shared" si="71"/>
        <v/>
      </c>
      <c r="AA369" s="39" t="str">
        <f t="shared" si="72"/>
        <v/>
      </c>
      <c r="AB369" s="39" t="str">
        <f t="shared" si="73"/>
        <v/>
      </c>
      <c r="AC369" s="37">
        <v>11366</v>
      </c>
      <c r="AD369" s="35">
        <f t="shared" si="52"/>
        <v>4.1523102747591523E-3</v>
      </c>
      <c r="AE369" s="40">
        <v>1.000353</v>
      </c>
      <c r="AF369" s="37">
        <v>15836240611</v>
      </c>
      <c r="AG369" s="35">
        <f t="shared" si="53"/>
        <v>3.5300000000004772E-4</v>
      </c>
      <c r="AH369" s="38">
        <f t="shared" si="54"/>
        <v>3.5300000000004772E-4</v>
      </c>
      <c r="AI369" s="38" t="str">
        <f t="shared" si="55"/>
        <v/>
      </c>
      <c r="AJ369" s="42" t="str">
        <f t="shared" si="56"/>
        <v/>
      </c>
      <c r="AK369" s="41" t="str">
        <f t="shared" si="57"/>
        <v/>
      </c>
      <c r="AL369" s="41" t="str">
        <f t="shared" si="58"/>
        <v/>
      </c>
      <c r="AM369" s="41" t="str">
        <f t="shared" si="59"/>
        <v/>
      </c>
    </row>
    <row r="370" spans="1:39" x14ac:dyDescent="0.2">
      <c r="A370" s="33">
        <v>44121</v>
      </c>
      <c r="B370" s="34">
        <v>0.32</v>
      </c>
      <c r="C370" s="35">
        <f t="shared" si="46"/>
        <v>0</v>
      </c>
      <c r="D370" s="35">
        <f t="array" ref="D370">PRODUCT(1+C370:C376)-1</f>
        <v>0</v>
      </c>
      <c r="E370" s="38"/>
      <c r="F370" s="38"/>
      <c r="G370" s="36">
        <f t="shared" si="68"/>
        <v>0.19515260980468821</v>
      </c>
      <c r="H370" s="38"/>
      <c r="I370" s="38"/>
      <c r="J370" s="38"/>
      <c r="K370" s="38"/>
      <c r="L370" s="38"/>
      <c r="M370" s="38"/>
      <c r="N370" s="38"/>
      <c r="O370" s="38"/>
      <c r="P370" s="38"/>
      <c r="Q370" s="38"/>
      <c r="R370" s="38">
        <v>0.99993699999999996</v>
      </c>
      <c r="S370" s="35">
        <f t="shared" si="47"/>
        <v>-6.300000000003525E-5</v>
      </c>
      <c r="T370" s="37"/>
      <c r="U370" s="38"/>
      <c r="V370" s="37"/>
      <c r="W370" s="38" t="str">
        <f t="shared" si="50"/>
        <v/>
      </c>
      <c r="X370" s="38">
        <f t="shared" si="51"/>
        <v>-6.300000000003525E-5</v>
      </c>
      <c r="Y370" s="39">
        <f t="shared" si="70"/>
        <v>-6.300000000003525E-5</v>
      </c>
      <c r="Z370" s="39" t="str">
        <f t="shared" si="71"/>
        <v/>
      </c>
      <c r="AA370" s="39" t="str">
        <f t="shared" si="72"/>
        <v/>
      </c>
      <c r="AB370" s="39" t="str">
        <f t="shared" si="73"/>
        <v/>
      </c>
      <c r="AC370" s="37">
        <v>11319</v>
      </c>
      <c r="AD370" s="35">
        <f t="shared" si="52"/>
        <v>-1.5396659707724414E-2</v>
      </c>
      <c r="AE370" s="40">
        <v>1.0005679999999999</v>
      </c>
      <c r="AF370" s="37">
        <v>15839841300</v>
      </c>
      <c r="AG370" s="35">
        <f t="shared" si="53"/>
        <v>5.6799999999990192E-4</v>
      </c>
      <c r="AH370" s="38">
        <f t="shared" si="54"/>
        <v>5.6799999999990192E-4</v>
      </c>
      <c r="AI370" s="38" t="str">
        <f t="shared" si="55"/>
        <v/>
      </c>
      <c r="AJ370" s="35">
        <f t="shared" si="56"/>
        <v>5.6799999999990192E-4</v>
      </c>
      <c r="AK370" s="41" t="str">
        <f t="shared" si="57"/>
        <v/>
      </c>
      <c r="AL370" s="41" t="str">
        <f t="shared" si="58"/>
        <v/>
      </c>
      <c r="AM370" s="41" t="str">
        <f t="shared" si="59"/>
        <v/>
      </c>
    </row>
    <row r="371" spans="1:39" x14ac:dyDescent="0.2">
      <c r="A371" s="33">
        <v>44120</v>
      </c>
      <c r="B371" s="34">
        <v>0.32</v>
      </c>
      <c r="C371" s="35">
        <f t="shared" si="46"/>
        <v>0</v>
      </c>
      <c r="D371" s="35">
        <f t="array" ref="D371">PRODUCT(1+C371:C377)-1</f>
        <v>6.6666666666666652E-2</v>
      </c>
      <c r="E371" s="38"/>
      <c r="F371" s="38"/>
      <c r="G371" s="36">
        <f t="shared" si="68"/>
        <v>0.41209213086229635</v>
      </c>
      <c r="H371" s="38"/>
      <c r="I371" s="38"/>
      <c r="J371" s="38"/>
      <c r="K371" s="38"/>
      <c r="L371" s="38"/>
      <c r="M371" s="38"/>
      <c r="N371" s="38"/>
      <c r="O371" s="38"/>
      <c r="P371" s="38"/>
      <c r="Q371" s="38"/>
      <c r="R371" s="38">
        <v>1.0001960000000001</v>
      </c>
      <c r="S371" s="35">
        <f t="shared" si="47"/>
        <v>1.96000000000085E-4</v>
      </c>
      <c r="T371" s="37"/>
      <c r="U371" s="38"/>
      <c r="V371" s="37"/>
      <c r="W371" s="38">
        <f t="shared" si="50"/>
        <v>1.96000000000085E-4</v>
      </c>
      <c r="X371" s="38" t="str">
        <f t="shared" si="51"/>
        <v/>
      </c>
      <c r="Y371" s="39" t="str">
        <f t="shared" si="70"/>
        <v/>
      </c>
      <c r="Z371" s="39" t="str">
        <f t="shared" si="71"/>
        <v/>
      </c>
      <c r="AA371" s="39" t="str">
        <f t="shared" si="72"/>
        <v/>
      </c>
      <c r="AB371" s="39" t="str">
        <f t="shared" si="73"/>
        <v/>
      </c>
      <c r="AC371" s="37">
        <v>11496</v>
      </c>
      <c r="AD371" s="35">
        <f t="shared" si="52"/>
        <v>5.2465897166842357E-3</v>
      </c>
      <c r="AE371" s="40">
        <v>0.99881900000000001</v>
      </c>
      <c r="AF371" s="37">
        <v>15818540295</v>
      </c>
      <c r="AG371" s="35">
        <f t="shared" si="53"/>
        <v>-1.1809999999999876E-3</v>
      </c>
      <c r="AH371" s="38" t="str">
        <f t="shared" si="54"/>
        <v/>
      </c>
      <c r="AI371" s="38">
        <f t="shared" si="55"/>
        <v>-1.1809999999999876E-3</v>
      </c>
      <c r="AJ371" s="42" t="str">
        <f t="shared" si="56"/>
        <v/>
      </c>
      <c r="AK371" s="41" t="str">
        <f t="shared" si="57"/>
        <v/>
      </c>
      <c r="AL371" s="41" t="str">
        <f t="shared" si="58"/>
        <v/>
      </c>
      <c r="AM371" s="41" t="str">
        <f t="shared" si="59"/>
        <v/>
      </c>
    </row>
    <row r="372" spans="1:39" x14ac:dyDescent="0.2">
      <c r="A372" s="33">
        <v>44119</v>
      </c>
      <c r="B372" s="34">
        <v>0.32</v>
      </c>
      <c r="C372" s="35">
        <f t="shared" si="46"/>
        <v>0</v>
      </c>
      <c r="D372" s="35">
        <f t="array" ref="D372">PRODUCT(1+C372:C378)-1</f>
        <v>6.6666666666666652E-2</v>
      </c>
      <c r="E372" s="38"/>
      <c r="F372" s="38"/>
      <c r="G372" s="36">
        <f t="shared" si="68"/>
        <v>0.31457064711391836</v>
      </c>
      <c r="H372" s="38"/>
      <c r="I372" s="38"/>
      <c r="J372" s="38"/>
      <c r="K372" s="38"/>
      <c r="L372" s="38"/>
      <c r="M372" s="38"/>
      <c r="N372" s="38"/>
      <c r="O372" s="38"/>
      <c r="P372" s="38"/>
      <c r="Q372" s="38"/>
      <c r="R372" s="38">
        <v>0.99903600000000004</v>
      </c>
      <c r="S372" s="35">
        <f t="shared" si="47"/>
        <v>-9.6399999999996488E-4</v>
      </c>
      <c r="T372" s="37"/>
      <c r="U372" s="38"/>
      <c r="V372" s="37"/>
      <c r="W372" s="38" t="str">
        <f t="shared" si="50"/>
        <v/>
      </c>
      <c r="X372" s="38">
        <f t="shared" si="51"/>
        <v>-9.6399999999996488E-4</v>
      </c>
      <c r="Y372" s="39" t="str">
        <f t="shared" si="70"/>
        <v/>
      </c>
      <c r="Z372" s="39" t="str">
        <f t="shared" si="71"/>
        <v/>
      </c>
      <c r="AA372" s="39" t="str">
        <f t="shared" si="72"/>
        <v/>
      </c>
      <c r="AB372" s="39" t="str">
        <f t="shared" si="73"/>
        <v/>
      </c>
      <c r="AC372" s="37">
        <v>11436</v>
      </c>
      <c r="AD372" s="35">
        <f t="shared" si="52"/>
        <v>8.7519691930681986E-4</v>
      </c>
      <c r="AE372" s="40">
        <v>1.000475</v>
      </c>
      <c r="AF372" s="37">
        <v>15784964725</v>
      </c>
      <c r="AG372" s="35">
        <f t="shared" si="53"/>
        <v>4.750000000000032E-4</v>
      </c>
      <c r="AH372" s="38">
        <f t="shared" si="54"/>
        <v>4.750000000000032E-4</v>
      </c>
      <c r="AI372" s="38" t="str">
        <f t="shared" si="55"/>
        <v/>
      </c>
      <c r="AJ372" s="42" t="str">
        <f t="shared" si="56"/>
        <v/>
      </c>
      <c r="AK372" s="41" t="str">
        <f t="shared" si="57"/>
        <v/>
      </c>
      <c r="AL372" s="41" t="str">
        <f t="shared" si="58"/>
        <v/>
      </c>
      <c r="AM372" s="41" t="str">
        <f t="shared" si="59"/>
        <v/>
      </c>
    </row>
    <row r="373" spans="1:39" x14ac:dyDescent="0.2">
      <c r="A373" s="33">
        <v>44118</v>
      </c>
      <c r="B373" s="34">
        <v>0.32</v>
      </c>
      <c r="C373" s="35">
        <f t="shared" si="46"/>
        <v>-3.0303030303030276E-2</v>
      </c>
      <c r="D373" s="35">
        <f t="array" ref="D373">PRODUCT(1+C373:C379)-1</f>
        <v>0.10344827586206895</v>
      </c>
      <c r="E373" s="38"/>
      <c r="F373" s="38"/>
      <c r="G373" s="36">
        <f t="shared" si="68"/>
        <v>0.23087109646933016</v>
      </c>
      <c r="H373" s="38"/>
      <c r="I373" s="38"/>
      <c r="J373" s="38"/>
      <c r="K373" s="38"/>
      <c r="L373" s="38"/>
      <c r="M373" s="38"/>
      <c r="N373" s="38"/>
      <c r="O373" s="38"/>
      <c r="P373" s="38"/>
      <c r="Q373" s="38"/>
      <c r="R373" s="38">
        <v>0.99978699999999998</v>
      </c>
      <c r="S373" s="35">
        <f t="shared" si="47"/>
        <v>-2.1300000000001873E-4</v>
      </c>
      <c r="T373" s="37"/>
      <c r="U373" s="38"/>
      <c r="V373" s="37"/>
      <c r="W373" s="38" t="str">
        <f t="shared" si="50"/>
        <v/>
      </c>
      <c r="X373" s="38">
        <f t="shared" si="51"/>
        <v>-2.1300000000001873E-4</v>
      </c>
      <c r="Y373" s="39">
        <f t="shared" si="70"/>
        <v>-2.1300000000001873E-4</v>
      </c>
      <c r="Z373" s="39" t="str">
        <f t="shared" si="71"/>
        <v/>
      </c>
      <c r="AA373" s="39" t="str">
        <f t="shared" si="72"/>
        <v/>
      </c>
      <c r="AB373" s="39" t="str">
        <f t="shared" si="73"/>
        <v/>
      </c>
      <c r="AC373" s="37">
        <v>11426</v>
      </c>
      <c r="AD373" s="35">
        <f t="shared" si="52"/>
        <v>-1.0136013168153823E-2</v>
      </c>
      <c r="AE373" s="40">
        <v>1.0001100000000001</v>
      </c>
      <c r="AF373" s="37">
        <v>15765787579</v>
      </c>
      <c r="AG373" s="35">
        <f t="shared" si="53"/>
        <v>1.100000000000545E-4</v>
      </c>
      <c r="AH373" s="38">
        <f t="shared" si="54"/>
        <v>1.100000000000545E-4</v>
      </c>
      <c r="AI373" s="38" t="str">
        <f t="shared" si="55"/>
        <v/>
      </c>
      <c r="AJ373" s="35">
        <f t="shared" si="56"/>
        <v>1.100000000000545E-4</v>
      </c>
      <c r="AK373" s="41" t="str">
        <f t="shared" si="57"/>
        <v/>
      </c>
      <c r="AL373" s="41" t="str">
        <f t="shared" si="58"/>
        <v/>
      </c>
      <c r="AM373" s="41" t="str">
        <f t="shared" si="59"/>
        <v/>
      </c>
    </row>
    <row r="374" spans="1:39" x14ac:dyDescent="0.2">
      <c r="A374" s="33">
        <v>44117</v>
      </c>
      <c r="B374" s="34">
        <v>0.33</v>
      </c>
      <c r="C374" s="35">
        <f t="shared" si="46"/>
        <v>3.125E-2</v>
      </c>
      <c r="D374" s="35">
        <f t="array" ref="D374">PRODUCT(1+C374:C380)-1</f>
        <v>6.4516129032258229E-2</v>
      </c>
      <c r="E374" s="38"/>
      <c r="F374" s="38"/>
      <c r="G374" s="36">
        <f t="shared" si="68"/>
        <v>0.49939255274273459</v>
      </c>
      <c r="H374" s="38"/>
      <c r="I374" s="38"/>
      <c r="J374" s="38"/>
      <c r="K374" s="38"/>
      <c r="L374" s="38"/>
      <c r="M374" s="38"/>
      <c r="N374" s="38"/>
      <c r="O374" s="38"/>
      <c r="P374" s="38"/>
      <c r="Q374" s="38"/>
      <c r="R374" s="38">
        <v>0.998529</v>
      </c>
      <c r="S374" s="35">
        <f t="shared" si="47"/>
        <v>-1.4710000000000001E-3</v>
      </c>
      <c r="T374" s="37"/>
      <c r="U374" s="38"/>
      <c r="V374" s="37"/>
      <c r="W374" s="38" t="str">
        <f t="shared" si="50"/>
        <v/>
      </c>
      <c r="X374" s="38">
        <f t="shared" si="51"/>
        <v>-1.4710000000000001E-3</v>
      </c>
      <c r="Y374" s="39" t="str">
        <f t="shared" si="70"/>
        <v/>
      </c>
      <c r="Z374" s="39" t="str">
        <f t="shared" si="71"/>
        <v/>
      </c>
      <c r="AA374" s="39" t="str">
        <f t="shared" si="72"/>
        <v/>
      </c>
      <c r="AB374" s="39" t="str">
        <f t="shared" si="73"/>
        <v/>
      </c>
      <c r="AC374" s="37">
        <v>11543</v>
      </c>
      <c r="AD374" s="35">
        <f t="shared" si="52"/>
        <v>1.4501669889259938E-2</v>
      </c>
      <c r="AE374" s="40">
        <v>0.99946699999999999</v>
      </c>
      <c r="AF374" s="37">
        <v>15757276435</v>
      </c>
      <c r="AG374" s="35">
        <f t="shared" si="53"/>
        <v>-5.3300000000000569E-4</v>
      </c>
      <c r="AH374" s="38" t="str">
        <f t="shared" si="54"/>
        <v/>
      </c>
      <c r="AI374" s="38">
        <f t="shared" si="55"/>
        <v>-5.3300000000000569E-4</v>
      </c>
      <c r="AJ374" s="42" t="str">
        <f t="shared" si="56"/>
        <v/>
      </c>
      <c r="AK374" s="41" t="str">
        <f t="shared" si="57"/>
        <v/>
      </c>
      <c r="AL374" s="41" t="str">
        <f t="shared" si="58"/>
        <v/>
      </c>
      <c r="AM374" s="41" t="str">
        <f t="shared" si="59"/>
        <v/>
      </c>
    </row>
    <row r="375" spans="1:39" x14ac:dyDescent="0.2">
      <c r="A375" s="33">
        <v>44116</v>
      </c>
      <c r="B375" s="34">
        <v>0.32</v>
      </c>
      <c r="C375" s="35">
        <f t="shared" si="46"/>
        <v>3.2258064516129004E-2</v>
      </c>
      <c r="D375" s="35">
        <f t="array" ref="D375">PRODUCT(1+C375:C381)-1</f>
        <v>6.6666666666666652E-2</v>
      </c>
      <c r="E375" s="38"/>
      <c r="F375" s="38"/>
      <c r="G375" s="36">
        <f t="shared" si="68"/>
        <v>0.48056587898023467</v>
      </c>
      <c r="H375" s="38"/>
      <c r="I375" s="38"/>
      <c r="J375" s="38"/>
      <c r="K375" s="38"/>
      <c r="L375" s="38"/>
      <c r="M375" s="38"/>
      <c r="N375" s="38"/>
      <c r="O375" s="38"/>
      <c r="P375" s="38"/>
      <c r="Q375" s="38"/>
      <c r="R375" s="38">
        <v>1.0030730000000001</v>
      </c>
      <c r="S375" s="35">
        <f t="shared" si="47"/>
        <v>3.0730000000001034E-3</v>
      </c>
      <c r="T375" s="37"/>
      <c r="U375" s="38"/>
      <c r="V375" s="37"/>
      <c r="W375" s="38">
        <f t="shared" si="50"/>
        <v>3.0730000000001034E-3</v>
      </c>
      <c r="X375" s="38" t="str">
        <f t="shared" si="51"/>
        <v/>
      </c>
      <c r="Y375" s="39" t="str">
        <f t="shared" si="70"/>
        <v/>
      </c>
      <c r="Z375" s="39" t="str">
        <f t="shared" si="71"/>
        <v/>
      </c>
      <c r="AA375" s="39" t="str">
        <f t="shared" si="72"/>
        <v/>
      </c>
      <c r="AB375" s="39" t="str">
        <f t="shared" si="73"/>
        <v/>
      </c>
      <c r="AC375" s="37">
        <v>11378</v>
      </c>
      <c r="AD375" s="35">
        <f t="shared" si="52"/>
        <v>8.062372641091553E-3</v>
      </c>
      <c r="AE375" s="40">
        <v>0.99993900000000002</v>
      </c>
      <c r="AF375" s="37">
        <v>15749202701</v>
      </c>
      <c r="AG375" s="35">
        <f t="shared" si="53"/>
        <v>-6.0999999999977739E-5</v>
      </c>
      <c r="AH375" s="38" t="str">
        <f t="shared" si="54"/>
        <v/>
      </c>
      <c r="AI375" s="38">
        <f t="shared" si="55"/>
        <v>-6.0999999999977739E-5</v>
      </c>
      <c r="AJ375" s="42" t="str">
        <f t="shared" si="56"/>
        <v/>
      </c>
      <c r="AK375" s="41" t="str">
        <f t="shared" si="57"/>
        <v/>
      </c>
      <c r="AL375" s="41" t="str">
        <f t="shared" si="58"/>
        <v/>
      </c>
      <c r="AM375" s="41" t="str">
        <f t="shared" si="59"/>
        <v/>
      </c>
    </row>
    <row r="376" spans="1:39" x14ac:dyDescent="0.2">
      <c r="A376" s="33">
        <v>44115</v>
      </c>
      <c r="B376" s="34">
        <v>0.31</v>
      </c>
      <c r="C376" s="35">
        <f t="shared" si="46"/>
        <v>-3.125E-2</v>
      </c>
      <c r="D376" s="35">
        <f t="array" ref="D376">PRODUCT(1+C376:C382)-1</f>
        <v>0</v>
      </c>
      <c r="E376" s="38"/>
      <c r="F376" s="38"/>
      <c r="G376" s="36">
        <f t="shared" si="68"/>
        <v>0.45404403064493354</v>
      </c>
      <c r="H376" s="38"/>
      <c r="I376" s="38"/>
      <c r="J376" s="38"/>
      <c r="K376" s="38"/>
      <c r="L376" s="38"/>
      <c r="M376" s="38"/>
      <c r="N376" s="38"/>
      <c r="O376" s="38"/>
      <c r="P376" s="38"/>
      <c r="Q376" s="38"/>
      <c r="R376" s="38">
        <v>1.0003759999999999</v>
      </c>
      <c r="S376" s="35">
        <f t="shared" si="47"/>
        <v>3.7599999999993194E-4</v>
      </c>
      <c r="T376" s="37"/>
      <c r="U376" s="38"/>
      <c r="V376" s="37"/>
      <c r="W376" s="38">
        <f t="shared" si="50"/>
        <v>3.7599999999993194E-4</v>
      </c>
      <c r="X376" s="38" t="str">
        <f t="shared" si="51"/>
        <v/>
      </c>
      <c r="Y376" s="39" t="str">
        <f t="shared" si="70"/>
        <v/>
      </c>
      <c r="Z376" s="39" t="str">
        <f t="shared" si="71"/>
        <v/>
      </c>
      <c r="AA376" s="39" t="str">
        <f t="shared" si="72"/>
        <v/>
      </c>
      <c r="AB376" s="39" t="str">
        <f t="shared" si="73"/>
        <v/>
      </c>
      <c r="AC376" s="37">
        <v>11287</v>
      </c>
      <c r="AD376" s="35">
        <f t="shared" si="52"/>
        <v>2.0247672421585428E-2</v>
      </c>
      <c r="AE376" s="40">
        <v>0.99938400000000005</v>
      </c>
      <c r="AF376" s="37">
        <v>15719081417</v>
      </c>
      <c r="AG376" s="35">
        <f t="shared" si="53"/>
        <v>-6.1599999999994992E-4</v>
      </c>
      <c r="AH376" s="38" t="str">
        <f t="shared" si="54"/>
        <v/>
      </c>
      <c r="AI376" s="38">
        <f t="shared" si="55"/>
        <v>-6.1599999999994992E-4</v>
      </c>
      <c r="AJ376" s="42" t="str">
        <f t="shared" si="56"/>
        <v/>
      </c>
      <c r="AK376" s="41" t="str">
        <f t="shared" si="57"/>
        <v/>
      </c>
      <c r="AL376" s="41" t="str">
        <f t="shared" si="58"/>
        <v/>
      </c>
      <c r="AM376" s="41" t="str">
        <f t="shared" si="59"/>
        <v/>
      </c>
    </row>
    <row r="377" spans="1:39" x14ac:dyDescent="0.2">
      <c r="A377" s="33">
        <v>44114</v>
      </c>
      <c r="B377" s="34">
        <v>0.32</v>
      </c>
      <c r="C377" s="35">
        <f t="shared" si="46"/>
        <v>6.6666666666666652E-2</v>
      </c>
      <c r="D377" s="35">
        <f t="array" ref="D377">PRODUCT(1+C377:C383)-1</f>
        <v>-3.0303030303030387E-2</v>
      </c>
      <c r="E377" s="38"/>
      <c r="F377" s="38"/>
      <c r="G377" s="36">
        <f t="shared" si="68"/>
        <v>0.67969922836508045</v>
      </c>
      <c r="H377" s="38"/>
      <c r="I377" s="38"/>
      <c r="J377" s="38"/>
      <c r="K377" s="38"/>
      <c r="L377" s="38"/>
      <c r="M377" s="38"/>
      <c r="N377" s="38"/>
      <c r="O377" s="38"/>
      <c r="P377" s="38"/>
      <c r="Q377" s="38"/>
      <c r="R377" s="38">
        <v>0.967337</v>
      </c>
      <c r="S377" s="35">
        <f t="shared" si="47"/>
        <v>-3.2662999999999998E-2</v>
      </c>
      <c r="T377" s="37"/>
      <c r="U377" s="38"/>
      <c r="V377" s="37"/>
      <c r="W377" s="38" t="str">
        <f t="shared" si="50"/>
        <v/>
      </c>
      <c r="X377" s="38">
        <f t="shared" si="51"/>
        <v>-3.2662999999999998E-2</v>
      </c>
      <c r="Y377" s="39" t="str">
        <f t="shared" si="70"/>
        <v/>
      </c>
      <c r="Z377" s="39" t="str">
        <f t="shared" si="71"/>
        <v/>
      </c>
      <c r="AA377" s="39" t="str">
        <f t="shared" si="72"/>
        <v/>
      </c>
      <c r="AB377" s="39" t="str">
        <f t="shared" si="73"/>
        <v/>
      </c>
      <c r="AC377" s="37">
        <v>11063</v>
      </c>
      <c r="AD377" s="35">
        <f t="shared" si="52"/>
        <v>1.5979428781339067E-2</v>
      </c>
      <c r="AE377" s="40">
        <v>1.0009779999999999</v>
      </c>
      <c r="AF377" s="37">
        <v>15726508389</v>
      </c>
      <c r="AG377" s="35">
        <f t="shared" si="53"/>
        <v>9.7799999999992338E-4</v>
      </c>
      <c r="AH377" s="38">
        <f t="shared" si="54"/>
        <v>9.7799999999992338E-4</v>
      </c>
      <c r="AI377" s="38" t="str">
        <f t="shared" si="55"/>
        <v/>
      </c>
      <c r="AJ377" s="42" t="str">
        <f t="shared" si="56"/>
        <v/>
      </c>
      <c r="AK377" s="41" t="str">
        <f t="shared" si="57"/>
        <v/>
      </c>
      <c r="AL377" s="41" t="str">
        <f t="shared" si="58"/>
        <v/>
      </c>
      <c r="AM377" s="41" t="str">
        <f t="shared" si="59"/>
        <v/>
      </c>
    </row>
    <row r="378" spans="1:39" x14ac:dyDescent="0.2">
      <c r="A378" s="33">
        <v>44113</v>
      </c>
      <c r="B378" s="34">
        <v>0.3</v>
      </c>
      <c r="C378" s="35">
        <f t="shared" si="46"/>
        <v>0</v>
      </c>
      <c r="D378" s="35">
        <f t="array" ref="D378">PRODUCT(1+C378:C384)-1</f>
        <v>-6.2499999999999889E-2</v>
      </c>
      <c r="E378" s="38"/>
      <c r="F378" s="38"/>
      <c r="G378" s="36">
        <f t="shared" si="68"/>
        <v>0.43655530747106003</v>
      </c>
      <c r="H378" s="38"/>
      <c r="I378" s="38"/>
      <c r="J378" s="38"/>
      <c r="K378" s="38"/>
      <c r="L378" s="38"/>
      <c r="M378" s="38"/>
      <c r="N378" s="38"/>
      <c r="O378" s="38"/>
      <c r="P378" s="38"/>
      <c r="Q378" s="38"/>
      <c r="R378" s="38">
        <v>1.0018130000000001</v>
      </c>
      <c r="S378" s="35">
        <f t="shared" si="47"/>
        <v>1.8130000000000646E-3</v>
      </c>
      <c r="T378" s="37"/>
      <c r="U378" s="38"/>
      <c r="V378" s="37"/>
      <c r="W378" s="38">
        <f t="shared" si="50"/>
        <v>1.8130000000000646E-3</v>
      </c>
      <c r="X378" s="38" t="str">
        <f t="shared" si="51"/>
        <v/>
      </c>
      <c r="Y378" s="39" t="str">
        <f t="shared" si="70"/>
        <v/>
      </c>
      <c r="Z378" s="39" t="str">
        <f t="shared" si="71"/>
        <v/>
      </c>
      <c r="AA378" s="39" t="str">
        <f t="shared" si="72"/>
        <v/>
      </c>
      <c r="AB378" s="39" t="str">
        <f t="shared" si="73"/>
        <v/>
      </c>
      <c r="AC378" s="37">
        <v>10889</v>
      </c>
      <c r="AD378" s="35">
        <f t="shared" si="52"/>
        <v>2.071616047993996E-2</v>
      </c>
      <c r="AE378" s="40">
        <v>1.000032</v>
      </c>
      <c r="AF378" s="37">
        <v>15705291453</v>
      </c>
      <c r="AG378" s="35">
        <f t="shared" si="53"/>
        <v>3.2000000000032003E-5</v>
      </c>
      <c r="AH378" s="38">
        <f t="shared" si="54"/>
        <v>3.2000000000032003E-5</v>
      </c>
      <c r="AI378" s="38" t="str">
        <f t="shared" si="55"/>
        <v/>
      </c>
      <c r="AJ378" s="42" t="str">
        <f t="shared" si="56"/>
        <v/>
      </c>
      <c r="AK378" s="41" t="str">
        <f t="shared" si="57"/>
        <v/>
      </c>
      <c r="AL378" s="41" t="str">
        <f t="shared" si="58"/>
        <v/>
      </c>
      <c r="AM378" s="41" t="str">
        <f t="shared" si="59"/>
        <v/>
      </c>
    </row>
    <row r="379" spans="1:39" x14ac:dyDescent="0.2">
      <c r="A379" s="33">
        <v>44112</v>
      </c>
      <c r="B379" s="34">
        <v>0.3</v>
      </c>
      <c r="C379" s="35">
        <f t="shared" si="46"/>
        <v>3.4482758620689724E-2</v>
      </c>
      <c r="D379" s="35"/>
      <c r="E379" s="38"/>
      <c r="F379" s="38"/>
      <c r="G379" s="38"/>
      <c r="H379" s="38"/>
      <c r="I379" s="38"/>
      <c r="J379" s="38"/>
      <c r="K379" s="38"/>
      <c r="L379" s="38"/>
      <c r="M379" s="38"/>
      <c r="N379" s="38"/>
      <c r="O379" s="38"/>
      <c r="P379" s="38"/>
      <c r="Q379" s="38"/>
      <c r="R379" s="38">
        <v>0.99938499999999997</v>
      </c>
      <c r="S379" s="35">
        <f t="shared" si="47"/>
        <v>-6.1500000000003219E-4</v>
      </c>
      <c r="T379" s="37"/>
      <c r="U379" s="38"/>
      <c r="V379" s="37"/>
      <c r="W379" s="38" t="str">
        <f t="shared" si="50"/>
        <v/>
      </c>
      <c r="X379" s="38">
        <f t="shared" si="51"/>
        <v>-6.1500000000003219E-4</v>
      </c>
      <c r="Y379" s="39" t="str">
        <f t="shared" si="70"/>
        <v/>
      </c>
      <c r="Z379" s="39" t="str">
        <f t="shared" si="71"/>
        <v/>
      </c>
      <c r="AA379" s="39" t="str">
        <f t="shared" si="72"/>
        <v/>
      </c>
      <c r="AB379" s="39" t="str">
        <f t="shared" si="73"/>
        <v/>
      </c>
      <c r="AC379" s="37">
        <v>10668</v>
      </c>
      <c r="AD379" s="35">
        <f t="shared" si="52"/>
        <v>5.8457476899866911E-3</v>
      </c>
      <c r="AE379" s="40">
        <v>1.0000899999999999</v>
      </c>
      <c r="AF379" s="37">
        <v>15629093673</v>
      </c>
      <c r="AG379" s="35">
        <f t="shared" si="53"/>
        <v>8.9999999999923475E-5</v>
      </c>
      <c r="AH379" s="38">
        <f t="shared" si="54"/>
        <v>8.9999999999923475E-5</v>
      </c>
      <c r="AI379" s="38" t="str">
        <f t="shared" si="55"/>
        <v/>
      </c>
      <c r="AJ379" s="42" t="str">
        <f t="shared" si="56"/>
        <v/>
      </c>
      <c r="AK379" s="41" t="str">
        <f t="shared" si="57"/>
        <v/>
      </c>
      <c r="AL379" s="41" t="str">
        <f t="shared" si="58"/>
        <v/>
      </c>
      <c r="AM379" s="41" t="str">
        <f t="shared" si="59"/>
        <v/>
      </c>
    </row>
    <row r="380" spans="1:39" x14ac:dyDescent="0.2">
      <c r="A380" s="33">
        <v>44111</v>
      </c>
      <c r="B380" s="34">
        <v>0.28999999999999998</v>
      </c>
      <c r="C380" s="35">
        <f t="shared" si="46"/>
        <v>-6.4516129032258118E-2</v>
      </c>
      <c r="D380" s="35"/>
      <c r="E380" s="38"/>
      <c r="F380" s="38"/>
      <c r="G380" s="38"/>
      <c r="H380" s="38"/>
      <c r="I380" s="38"/>
      <c r="J380" s="38"/>
      <c r="K380" s="38"/>
      <c r="L380" s="38"/>
      <c r="M380" s="38"/>
      <c r="N380" s="38"/>
      <c r="O380" s="38"/>
      <c r="P380" s="38"/>
      <c r="Q380" s="38"/>
      <c r="R380" s="38">
        <v>1.0121020000000001</v>
      </c>
      <c r="S380" s="35">
        <f t="shared" si="47"/>
        <v>1.2102000000000057E-2</v>
      </c>
      <c r="T380" s="37"/>
      <c r="U380" s="38"/>
      <c r="V380" s="37"/>
      <c r="W380" s="38">
        <f t="shared" si="50"/>
        <v>1.2102000000000057E-2</v>
      </c>
      <c r="X380" s="38" t="str">
        <f t="shared" si="51"/>
        <v/>
      </c>
      <c r="Y380" s="39">
        <f t="shared" si="70"/>
        <v>1.2102000000000057E-2</v>
      </c>
      <c r="Z380" s="39" t="str">
        <f t="shared" si="71"/>
        <v/>
      </c>
      <c r="AA380" s="39" t="str">
        <f t="shared" si="72"/>
        <v/>
      </c>
      <c r="AB380" s="39" t="str">
        <f t="shared" si="73"/>
        <v/>
      </c>
      <c r="AC380" s="37">
        <v>10606</v>
      </c>
      <c r="AD380" s="35">
        <f t="shared" si="52"/>
        <v>-1.6597125637459409E-2</v>
      </c>
      <c r="AE380" s="40">
        <v>1.0008779999999999</v>
      </c>
      <c r="AF380" s="37">
        <v>15613856025</v>
      </c>
      <c r="AG380" s="35">
        <f t="shared" si="53"/>
        <v>8.7799999999993439E-4</v>
      </c>
      <c r="AH380" s="38">
        <f t="shared" si="54"/>
        <v>8.7799999999993439E-4</v>
      </c>
      <c r="AI380" s="38" t="str">
        <f t="shared" si="55"/>
        <v/>
      </c>
      <c r="AJ380" s="35">
        <f t="shared" si="56"/>
        <v>8.7799999999993439E-4</v>
      </c>
      <c r="AK380" s="41" t="str">
        <f t="shared" si="57"/>
        <v/>
      </c>
      <c r="AL380" s="41" t="str">
        <f t="shared" si="58"/>
        <v/>
      </c>
      <c r="AM380" s="41" t="str">
        <f t="shared" si="59"/>
        <v/>
      </c>
    </row>
    <row r="381" spans="1:39" x14ac:dyDescent="0.2">
      <c r="A381" s="33">
        <v>44110</v>
      </c>
      <c r="B381" s="34">
        <v>0.31</v>
      </c>
      <c r="C381" s="35">
        <f t="shared" si="46"/>
        <v>3.3333333333333437E-2</v>
      </c>
      <c r="D381" s="35"/>
      <c r="E381" s="38"/>
      <c r="F381" s="38"/>
      <c r="G381" s="38"/>
      <c r="H381" s="38"/>
      <c r="I381" s="38"/>
      <c r="J381" s="38"/>
      <c r="K381" s="38"/>
      <c r="L381" s="38"/>
      <c r="M381" s="38"/>
      <c r="N381" s="38"/>
      <c r="O381" s="38"/>
      <c r="P381" s="38"/>
      <c r="Q381" s="38"/>
      <c r="R381" s="38">
        <v>1.0041469999999999</v>
      </c>
      <c r="S381" s="35">
        <f t="shared" si="47"/>
        <v>4.1469999999999008E-3</v>
      </c>
      <c r="T381" s="37"/>
      <c r="U381" s="38"/>
      <c r="V381" s="37"/>
      <c r="W381" s="38">
        <f t="shared" si="50"/>
        <v>4.1469999999999008E-3</v>
      </c>
      <c r="X381" s="38" t="str">
        <f t="shared" si="51"/>
        <v/>
      </c>
      <c r="Y381" s="39" t="str">
        <f t="shared" si="70"/>
        <v/>
      </c>
      <c r="Z381" s="39" t="str">
        <f t="shared" si="71"/>
        <v/>
      </c>
      <c r="AA381" s="39" t="str">
        <f t="shared" si="72"/>
        <v/>
      </c>
      <c r="AB381" s="39" t="str">
        <f t="shared" si="73"/>
        <v/>
      </c>
      <c r="AC381" s="37">
        <v>10785</v>
      </c>
      <c r="AD381" s="35">
        <f t="shared" si="52"/>
        <v>1.0683159966263789E-2</v>
      </c>
      <c r="AE381" s="40">
        <v>0.99977899999999997</v>
      </c>
      <c r="AF381" s="37">
        <v>15615309939</v>
      </c>
      <c r="AG381" s="35">
        <f t="shared" si="53"/>
        <v>-2.2100000000002673E-4</v>
      </c>
      <c r="AH381" s="38" t="str">
        <f t="shared" si="54"/>
        <v/>
      </c>
      <c r="AI381" s="38">
        <f t="shared" si="55"/>
        <v>-2.2100000000002673E-4</v>
      </c>
      <c r="AJ381" s="42" t="str">
        <f t="shared" si="56"/>
        <v/>
      </c>
      <c r="AK381" s="41" t="str">
        <f t="shared" si="57"/>
        <v/>
      </c>
      <c r="AL381" s="41" t="str">
        <f t="shared" si="58"/>
        <v/>
      </c>
      <c r="AM381" s="41" t="str">
        <f t="shared" si="59"/>
        <v/>
      </c>
    </row>
    <row r="382" spans="1:39" x14ac:dyDescent="0.2">
      <c r="A382" s="33">
        <v>44109</v>
      </c>
      <c r="B382" s="34">
        <v>0.3</v>
      </c>
      <c r="C382" s="35">
        <f t="shared" si="46"/>
        <v>-3.2258064516129115E-2</v>
      </c>
      <c r="D382" s="35"/>
      <c r="E382" s="38"/>
      <c r="F382" s="38"/>
      <c r="G382" s="38"/>
      <c r="H382" s="38"/>
      <c r="I382" s="38"/>
      <c r="J382" s="38"/>
      <c r="K382" s="38"/>
      <c r="L382" s="38"/>
      <c r="M382" s="38"/>
      <c r="N382" s="38"/>
      <c r="O382" s="38"/>
      <c r="P382" s="38"/>
      <c r="Q382" s="38"/>
      <c r="R382" s="38">
        <v>1.003115</v>
      </c>
      <c r="S382" s="35">
        <f t="shared" si="47"/>
        <v>3.1149999999999789E-3</v>
      </c>
      <c r="T382" s="37"/>
      <c r="U382" s="38"/>
      <c r="V382" s="37"/>
      <c r="W382" s="38">
        <f t="shared" si="50"/>
        <v>3.1149999999999789E-3</v>
      </c>
      <c r="X382" s="38" t="str">
        <f t="shared" si="51"/>
        <v/>
      </c>
      <c r="Y382" s="39" t="str">
        <f t="shared" si="70"/>
        <v/>
      </c>
      <c r="Z382" s="39" t="str">
        <f t="shared" si="71"/>
        <v/>
      </c>
      <c r="AA382" s="39" t="str">
        <f t="shared" si="72"/>
        <v/>
      </c>
      <c r="AB382" s="39" t="str">
        <f t="shared" si="73"/>
        <v/>
      </c>
      <c r="AC382" s="37">
        <v>10671</v>
      </c>
      <c r="AD382" s="35">
        <f t="shared" si="52"/>
        <v>1.1756897696027391E-2</v>
      </c>
      <c r="AE382" s="40">
        <v>1.0000640000000001</v>
      </c>
      <c r="AF382" s="37">
        <v>15620630276</v>
      </c>
      <c r="AG382" s="35">
        <f t="shared" si="53"/>
        <v>6.4000000000064006E-5</v>
      </c>
      <c r="AH382" s="38">
        <f t="shared" si="54"/>
        <v>6.4000000000064006E-5</v>
      </c>
      <c r="AI382" s="38" t="str">
        <f t="shared" si="55"/>
        <v/>
      </c>
      <c r="AJ382" s="42" t="str">
        <f t="shared" si="56"/>
        <v/>
      </c>
      <c r="AK382" s="41" t="str">
        <f t="shared" si="57"/>
        <v/>
      </c>
      <c r="AL382" s="41" t="str">
        <f t="shared" si="58"/>
        <v/>
      </c>
      <c r="AM382" s="41" t="str">
        <f t="shared" si="59"/>
        <v/>
      </c>
    </row>
    <row r="383" spans="1:39" x14ac:dyDescent="0.2">
      <c r="A383" s="33">
        <v>44108</v>
      </c>
      <c r="B383" s="34">
        <v>0.31</v>
      </c>
      <c r="C383" s="35">
        <f t="shared" si="46"/>
        <v>-6.0606060606060663E-2</v>
      </c>
      <c r="D383" s="35"/>
      <c r="E383" s="38"/>
      <c r="F383" s="38"/>
      <c r="G383" s="38"/>
      <c r="H383" s="38"/>
      <c r="I383" s="38"/>
      <c r="J383" s="38"/>
      <c r="K383" s="38"/>
      <c r="L383" s="38"/>
      <c r="M383" s="38"/>
      <c r="N383" s="38"/>
      <c r="O383" s="38"/>
      <c r="P383" s="38"/>
      <c r="Q383" s="38"/>
      <c r="R383" s="38">
        <v>0.99943400000000004</v>
      </c>
      <c r="S383" s="35">
        <f t="shared" si="47"/>
        <v>-5.6599999999995543E-4</v>
      </c>
      <c r="T383" s="37"/>
      <c r="U383" s="38"/>
      <c r="V383" s="37"/>
      <c r="W383" s="38" t="str">
        <f t="shared" si="50"/>
        <v/>
      </c>
      <c r="X383" s="38">
        <f t="shared" si="51"/>
        <v>-5.6599999999995543E-4</v>
      </c>
      <c r="Y383" s="39">
        <f t="shared" si="70"/>
        <v>-5.6599999999995543E-4</v>
      </c>
      <c r="Z383" s="39" t="str">
        <f t="shared" si="71"/>
        <v/>
      </c>
      <c r="AA383" s="39" t="str">
        <f t="shared" si="72"/>
        <v/>
      </c>
      <c r="AB383" s="39" t="str">
        <f t="shared" si="73"/>
        <v/>
      </c>
      <c r="AC383" s="37">
        <v>10547</v>
      </c>
      <c r="AD383" s="35">
        <f t="shared" si="52"/>
        <v>-2.4590939184715443E-3</v>
      </c>
      <c r="AE383" s="40">
        <v>1.0004960000000001</v>
      </c>
      <c r="AF383" s="37">
        <v>15613470199</v>
      </c>
      <c r="AG383" s="35">
        <f t="shared" si="53"/>
        <v>4.9600000000005195E-4</v>
      </c>
      <c r="AH383" s="38">
        <f t="shared" si="54"/>
        <v>4.9600000000005195E-4</v>
      </c>
      <c r="AI383" s="38" t="str">
        <f t="shared" si="55"/>
        <v/>
      </c>
      <c r="AJ383" s="35">
        <f t="shared" si="56"/>
        <v>4.9600000000005195E-4</v>
      </c>
      <c r="AK383" s="41" t="str">
        <f t="shared" si="57"/>
        <v/>
      </c>
      <c r="AL383" s="41" t="str">
        <f t="shared" si="58"/>
        <v/>
      </c>
      <c r="AM383" s="41" t="str">
        <f t="shared" si="59"/>
        <v/>
      </c>
    </row>
    <row r="384" spans="1:39" x14ac:dyDescent="0.2">
      <c r="A384" s="33">
        <v>44107</v>
      </c>
      <c r="B384" s="34">
        <v>0.33</v>
      </c>
      <c r="C384" s="35">
        <f t="shared" si="46"/>
        <v>3.125E-2</v>
      </c>
      <c r="D384" s="35"/>
      <c r="E384" s="38"/>
      <c r="F384" s="38"/>
      <c r="G384" s="38"/>
      <c r="H384" s="38"/>
      <c r="I384" s="38"/>
      <c r="J384" s="38"/>
      <c r="K384" s="38"/>
      <c r="L384" s="38"/>
      <c r="M384" s="38"/>
      <c r="N384" s="38"/>
      <c r="O384" s="38"/>
      <c r="P384" s="38"/>
      <c r="Q384" s="38"/>
      <c r="R384" s="38">
        <v>1.0002770000000001</v>
      </c>
      <c r="S384" s="35">
        <f t="shared" si="47"/>
        <v>2.7700000000008274E-4</v>
      </c>
      <c r="T384" s="37"/>
      <c r="U384" s="38"/>
      <c r="V384" s="37"/>
      <c r="W384" s="38">
        <f t="shared" si="50"/>
        <v>2.7700000000008274E-4</v>
      </c>
      <c r="X384" s="38" t="str">
        <f t="shared" si="51"/>
        <v/>
      </c>
      <c r="Y384" s="39">
        <f t="shared" si="70"/>
        <v>2.7700000000008274E-4</v>
      </c>
      <c r="Z384" s="39" t="str">
        <f t="shared" si="71"/>
        <v/>
      </c>
      <c r="AA384" s="39" t="str">
        <f t="shared" si="72"/>
        <v/>
      </c>
      <c r="AB384" s="39" t="str">
        <f t="shared" si="73"/>
        <v/>
      </c>
      <c r="AC384" s="37">
        <v>10573</v>
      </c>
      <c r="AD384" s="35">
        <f t="shared" si="52"/>
        <v>-5.1750094091079779E-3</v>
      </c>
      <c r="AE384" s="40">
        <v>1.00115</v>
      </c>
      <c r="AF384" s="37">
        <v>15582073682</v>
      </c>
      <c r="AG384" s="35">
        <f t="shared" si="53"/>
        <v>1.1499999999999844E-3</v>
      </c>
      <c r="AH384" s="38">
        <f t="shared" si="54"/>
        <v>1.1499999999999844E-3</v>
      </c>
      <c r="AI384" s="38" t="str">
        <f t="shared" si="55"/>
        <v/>
      </c>
      <c r="AJ384" s="35">
        <f t="shared" si="56"/>
        <v>1.1499999999999844E-3</v>
      </c>
      <c r="AK384" s="41" t="str">
        <f t="shared" si="57"/>
        <v/>
      </c>
      <c r="AL384" s="41" t="str">
        <f t="shared" si="58"/>
        <v/>
      </c>
      <c r="AM384" s="41" t="str">
        <f t="shared" si="59"/>
        <v/>
      </c>
    </row>
    <row r="385" spans="1:39" x14ac:dyDescent="0.2">
      <c r="A385" s="33">
        <v>44106</v>
      </c>
      <c r="B385" s="34">
        <v>0.32</v>
      </c>
      <c r="C385" s="35">
        <f t="shared" si="46"/>
        <v>-3.0303030303030276E-2</v>
      </c>
      <c r="D385" s="35"/>
      <c r="E385" s="38"/>
      <c r="F385" s="38"/>
      <c r="G385" s="38"/>
      <c r="H385" s="38"/>
      <c r="I385" s="38"/>
      <c r="J385" s="38"/>
      <c r="K385" s="38"/>
      <c r="L385" s="38"/>
      <c r="M385" s="38"/>
      <c r="N385" s="38"/>
      <c r="O385" s="38"/>
      <c r="P385" s="38"/>
      <c r="Q385" s="38"/>
      <c r="R385" s="38">
        <v>1.0002770000000001</v>
      </c>
      <c r="S385" s="35">
        <f t="shared" si="47"/>
        <v>2.7700000000008274E-4</v>
      </c>
      <c r="T385" s="37"/>
      <c r="U385" s="38"/>
      <c r="V385" s="37"/>
      <c r="W385" s="38">
        <f t="shared" si="50"/>
        <v>2.7700000000008274E-4</v>
      </c>
      <c r="X385" s="38" t="str">
        <f t="shared" si="51"/>
        <v/>
      </c>
      <c r="Y385" s="39">
        <f t="shared" si="70"/>
        <v>2.7700000000008274E-4</v>
      </c>
      <c r="Z385" s="39" t="str">
        <f t="shared" si="71"/>
        <v/>
      </c>
      <c r="AA385" s="39" t="str">
        <f t="shared" si="72"/>
        <v/>
      </c>
      <c r="AB385" s="39" t="str">
        <f t="shared" si="73"/>
        <v/>
      </c>
      <c r="AC385" s="37">
        <v>10628</v>
      </c>
      <c r="AD385" s="35">
        <f t="shared" si="52"/>
        <v>-1.3276390307306651E-2</v>
      </c>
      <c r="AE385" s="40">
        <v>0.99991699999999994</v>
      </c>
      <c r="AF385" s="37">
        <v>15593659414</v>
      </c>
      <c r="AG385" s="35">
        <f t="shared" si="53"/>
        <v>-8.3000000000055252E-5</v>
      </c>
      <c r="AH385" s="38" t="str">
        <f t="shared" si="54"/>
        <v/>
      </c>
      <c r="AI385" s="38">
        <f t="shared" si="55"/>
        <v>-8.3000000000055252E-5</v>
      </c>
      <c r="AJ385" s="35">
        <f t="shared" si="56"/>
        <v>-8.3000000000055252E-5</v>
      </c>
      <c r="AK385" s="41" t="str">
        <f t="shared" si="57"/>
        <v/>
      </c>
      <c r="AL385" s="41" t="str">
        <f t="shared" si="58"/>
        <v/>
      </c>
      <c r="AM385" s="41" t="str">
        <f t="shared" si="59"/>
        <v/>
      </c>
    </row>
    <row r="386" spans="1:39" x14ac:dyDescent="0.2">
      <c r="A386" s="33">
        <v>44105</v>
      </c>
      <c r="B386" s="34">
        <v>0.33</v>
      </c>
      <c r="C386" s="35">
        <f t="shared" si="46"/>
        <v>0</v>
      </c>
      <c r="D386" s="35"/>
      <c r="E386" s="44"/>
      <c r="F386" s="44"/>
      <c r="G386" s="44"/>
      <c r="H386" s="44"/>
      <c r="I386" s="44"/>
      <c r="J386" s="44"/>
      <c r="K386" s="44"/>
      <c r="L386" s="44"/>
      <c r="M386" s="44"/>
      <c r="N386" s="44"/>
      <c r="O386" s="44"/>
      <c r="P386" s="44"/>
      <c r="Q386" s="38"/>
      <c r="R386" s="44"/>
      <c r="S386" s="44"/>
      <c r="T386" s="27"/>
      <c r="U386" s="37"/>
      <c r="V386" s="37"/>
      <c r="W386" s="37"/>
      <c r="X386" s="37"/>
      <c r="Y386" s="39"/>
      <c r="Z386" s="39"/>
      <c r="AA386" s="39"/>
      <c r="AB386" s="39"/>
      <c r="AC386" s="37">
        <v>10771</v>
      </c>
      <c r="AD386" s="35">
        <f t="shared" si="52"/>
        <v>-6.1819523897398421E-3</v>
      </c>
      <c r="AE386" s="40">
        <v>1.0005189999999999</v>
      </c>
      <c r="AF386" s="37">
        <v>15559126338</v>
      </c>
      <c r="AG386" s="35">
        <f t="shared" si="53"/>
        <v>5.1899999999993618E-4</v>
      </c>
      <c r="AH386" s="38">
        <f t="shared" si="54"/>
        <v>5.1899999999993618E-4</v>
      </c>
      <c r="AI386" s="38" t="str">
        <f t="shared" si="55"/>
        <v/>
      </c>
      <c r="AJ386" s="35">
        <f t="shared" si="56"/>
        <v>5.1899999999993618E-4</v>
      </c>
      <c r="AK386" s="41" t="str">
        <f t="shared" si="57"/>
        <v/>
      </c>
      <c r="AL386" s="41" t="str">
        <f t="shared" si="58"/>
        <v/>
      </c>
      <c r="AM386" s="41" t="str">
        <f t="shared" si="59"/>
        <v/>
      </c>
    </row>
    <row r="387" spans="1:39" x14ac:dyDescent="0.2">
      <c r="A387" s="33">
        <v>44104</v>
      </c>
      <c r="B387" s="34">
        <v>0.33</v>
      </c>
      <c r="C387" s="35">
        <f t="shared" si="46"/>
        <v>3.125E-2</v>
      </c>
      <c r="D387" s="35"/>
      <c r="E387" s="44"/>
      <c r="F387" s="44"/>
      <c r="G387" s="44"/>
      <c r="H387" s="44"/>
      <c r="I387" s="44"/>
      <c r="J387" s="44"/>
      <c r="K387" s="44"/>
      <c r="L387" s="44"/>
      <c r="M387" s="44"/>
      <c r="N387" s="44"/>
      <c r="O387" s="44"/>
      <c r="P387" s="44"/>
      <c r="Q387" s="38"/>
      <c r="R387" s="44"/>
      <c r="S387" s="44"/>
      <c r="T387" s="27"/>
      <c r="U387" s="37"/>
      <c r="V387" s="37"/>
      <c r="W387" s="37"/>
      <c r="X387" s="37"/>
      <c r="Y387" s="39"/>
      <c r="Z387" s="39"/>
      <c r="AA387" s="39"/>
      <c r="AB387" s="39"/>
      <c r="AC387" s="37">
        <v>10838</v>
      </c>
      <c r="AD387" s="35">
        <f t="shared" si="52"/>
        <v>1.555472263868074E-2</v>
      </c>
      <c r="AE387" s="40">
        <v>1.001152</v>
      </c>
      <c r="AF387" s="37">
        <v>15506096330</v>
      </c>
      <c r="AG387" s="35">
        <f t="shared" si="53"/>
        <v>1.1520000000000419E-3</v>
      </c>
      <c r="AH387" s="38">
        <f t="shared" si="54"/>
        <v>1.1520000000000419E-3</v>
      </c>
      <c r="AI387" s="38" t="str">
        <f t="shared" si="55"/>
        <v/>
      </c>
      <c r="AJ387" s="42" t="str">
        <f t="shared" si="56"/>
        <v/>
      </c>
      <c r="AK387" s="41" t="str">
        <f t="shared" si="57"/>
        <v/>
      </c>
      <c r="AL387" s="41" t="str">
        <f t="shared" si="58"/>
        <v/>
      </c>
      <c r="AM387" s="41" t="str">
        <f t="shared" si="59"/>
        <v/>
      </c>
    </row>
    <row r="388" spans="1:39" x14ac:dyDescent="0.2">
      <c r="A388" s="33">
        <v>44103</v>
      </c>
      <c r="B388" s="34">
        <v>0.32</v>
      </c>
      <c r="C388" s="35">
        <f t="shared" si="46"/>
        <v>3.2258064516129004E-2</v>
      </c>
      <c r="D388" s="35"/>
      <c r="E388" s="44"/>
      <c r="F388" s="44"/>
      <c r="G388" s="44"/>
      <c r="H388" s="44"/>
      <c r="I388" s="44"/>
      <c r="J388" s="44"/>
      <c r="K388" s="44"/>
      <c r="L388" s="44"/>
      <c r="M388" s="44"/>
      <c r="N388" s="44"/>
      <c r="O388" s="44"/>
      <c r="P388" s="44"/>
      <c r="Q388" s="38"/>
      <c r="R388" s="44"/>
      <c r="S388" s="44"/>
      <c r="T388" s="27"/>
      <c r="U388" s="37"/>
      <c r="V388" s="37"/>
      <c r="W388" s="37"/>
      <c r="X388" s="37"/>
      <c r="Y388" s="39"/>
      <c r="Z388" s="39"/>
      <c r="AA388" s="39"/>
      <c r="AB388" s="39"/>
      <c r="AC388" s="37">
        <v>10672</v>
      </c>
      <c r="AD388" s="35">
        <f t="shared" si="52"/>
        <v>-8.639108221086822E-3</v>
      </c>
      <c r="AE388" s="40">
        <v>1.000089</v>
      </c>
      <c r="AF388" s="37">
        <v>15517416775</v>
      </c>
      <c r="AG388" s="35">
        <f t="shared" si="53"/>
        <v>8.9000000000005741E-5</v>
      </c>
      <c r="AH388" s="38">
        <f t="shared" si="54"/>
        <v>8.9000000000005741E-5</v>
      </c>
      <c r="AI388" s="38" t="str">
        <f t="shared" si="55"/>
        <v/>
      </c>
      <c r="AJ388" s="35">
        <f t="shared" si="56"/>
        <v>8.9000000000005741E-5</v>
      </c>
      <c r="AK388" s="41" t="str">
        <f t="shared" si="57"/>
        <v/>
      </c>
      <c r="AL388" s="41" t="str">
        <f t="shared" si="58"/>
        <v/>
      </c>
      <c r="AM388" s="41" t="str">
        <f t="shared" si="59"/>
        <v/>
      </c>
    </row>
    <row r="389" spans="1:39" x14ac:dyDescent="0.2">
      <c r="A389" s="33">
        <v>44102</v>
      </c>
      <c r="B389" s="34">
        <v>0.31</v>
      </c>
      <c r="C389" s="35">
        <f t="shared" si="46"/>
        <v>-3.125E-2</v>
      </c>
      <c r="D389" s="35"/>
      <c r="E389" s="44"/>
      <c r="F389" s="44"/>
      <c r="G389" s="44"/>
      <c r="H389" s="44"/>
      <c r="I389" s="44"/>
      <c r="J389" s="44"/>
      <c r="K389" s="44"/>
      <c r="L389" s="44"/>
      <c r="M389" s="44"/>
      <c r="N389" s="44"/>
      <c r="O389" s="44"/>
      <c r="P389" s="44"/>
      <c r="Q389" s="38"/>
      <c r="R389" s="44"/>
      <c r="S389" s="44"/>
      <c r="T389" s="27"/>
      <c r="U389" s="37"/>
      <c r="V389" s="37"/>
      <c r="W389" s="37"/>
      <c r="X389" s="37"/>
      <c r="Y389" s="39"/>
      <c r="Z389" s="39"/>
      <c r="AA389" s="39"/>
      <c r="AB389" s="39"/>
      <c r="AC389" s="37">
        <v>10765</v>
      </c>
      <c r="AD389" s="35">
        <f t="shared" si="52"/>
        <v>2.0478451084426919E-3</v>
      </c>
      <c r="AE389" s="40">
        <v>0.99939</v>
      </c>
      <c r="AF389" s="37">
        <v>15466015672</v>
      </c>
      <c r="AG389" s="35">
        <f t="shared" si="53"/>
        <v>-6.0999999999999943E-4</v>
      </c>
      <c r="AH389" s="38" t="str">
        <f t="shared" si="54"/>
        <v/>
      </c>
      <c r="AI389" s="38">
        <f t="shared" si="55"/>
        <v>-6.0999999999999943E-4</v>
      </c>
      <c r="AJ389" s="42" t="str">
        <f t="shared" si="56"/>
        <v/>
      </c>
      <c r="AK389" s="41" t="str">
        <f t="shared" si="57"/>
        <v/>
      </c>
      <c r="AL389" s="41" t="str">
        <f t="shared" si="58"/>
        <v/>
      </c>
      <c r="AM389" s="41" t="str">
        <f t="shared" si="59"/>
        <v/>
      </c>
    </row>
    <row r="390" spans="1:39" x14ac:dyDescent="0.2">
      <c r="A390" s="33">
        <v>44101</v>
      </c>
      <c r="B390" s="34">
        <v>0.32</v>
      </c>
      <c r="C390" s="35">
        <f t="shared" si="46"/>
        <v>0</v>
      </c>
      <c r="D390" s="35"/>
      <c r="E390" s="44"/>
      <c r="F390" s="44"/>
      <c r="G390" s="44"/>
      <c r="H390" s="44"/>
      <c r="I390" s="44"/>
      <c r="J390" s="44"/>
      <c r="K390" s="44"/>
      <c r="L390" s="44"/>
      <c r="M390" s="44"/>
      <c r="N390" s="44"/>
      <c r="O390" s="44"/>
      <c r="P390" s="44"/>
      <c r="Q390" s="38"/>
      <c r="R390" s="44"/>
      <c r="S390" s="44"/>
      <c r="T390" s="27"/>
      <c r="U390" s="37"/>
      <c r="V390" s="37"/>
      <c r="W390" s="37"/>
      <c r="X390" s="37"/>
      <c r="Y390" s="37"/>
      <c r="Z390" s="37"/>
      <c r="AA390" s="37"/>
      <c r="AB390" s="37"/>
      <c r="AC390" s="37">
        <v>10743</v>
      </c>
      <c r="AD390" s="35">
        <f t="shared" si="52"/>
        <v>5.7105410971727277E-3</v>
      </c>
      <c r="AE390" s="40">
        <v>1.000151</v>
      </c>
      <c r="AF390" s="37">
        <v>15395506651</v>
      </c>
      <c r="AG390" s="35">
        <f t="shared" si="53"/>
        <v>1.5100000000001224E-4</v>
      </c>
      <c r="AH390" s="38">
        <f t="shared" si="54"/>
        <v>1.5100000000001224E-4</v>
      </c>
      <c r="AI390" s="38" t="str">
        <f t="shared" si="55"/>
        <v/>
      </c>
      <c r="AJ390" s="42" t="str">
        <f t="shared" si="56"/>
        <v/>
      </c>
      <c r="AK390" s="41" t="str">
        <f t="shared" si="57"/>
        <v/>
      </c>
      <c r="AL390" s="41" t="str">
        <f t="shared" si="58"/>
        <v/>
      </c>
      <c r="AM390" s="41" t="str">
        <f t="shared" si="59"/>
        <v/>
      </c>
    </row>
    <row r="391" spans="1:39" x14ac:dyDescent="0.2">
      <c r="A391" s="33">
        <v>44100</v>
      </c>
      <c r="B391" s="34">
        <v>0.32</v>
      </c>
      <c r="C391" s="35">
        <f t="shared" si="46"/>
        <v>6.6666666666666652E-2</v>
      </c>
      <c r="D391" s="35"/>
      <c r="E391" s="44"/>
      <c r="F391" s="44"/>
      <c r="G391" s="44"/>
      <c r="H391" s="44"/>
      <c r="I391" s="44"/>
      <c r="J391" s="44"/>
      <c r="K391" s="44"/>
      <c r="L391" s="44"/>
      <c r="M391" s="44"/>
      <c r="N391" s="44"/>
      <c r="O391" s="44"/>
      <c r="P391" s="44"/>
      <c r="Q391" s="38"/>
      <c r="R391" s="44"/>
      <c r="S391" s="44"/>
      <c r="T391" s="27"/>
      <c r="U391" s="37"/>
      <c r="V391" s="37"/>
      <c r="W391" s="37"/>
      <c r="X391" s="37"/>
      <c r="Y391" s="37"/>
      <c r="Z391" s="37"/>
      <c r="AA391" s="37"/>
      <c r="AB391" s="37"/>
      <c r="AC391" s="37">
        <v>10682</v>
      </c>
      <c r="AD391" s="35">
        <f t="shared" si="52"/>
        <v>-4.1950219073366712E-3</v>
      </c>
      <c r="AE391" s="40">
        <v>0.99976200000000004</v>
      </c>
      <c r="AF391" s="37">
        <v>15354889137</v>
      </c>
      <c r="AG391" s="35">
        <f t="shared" si="53"/>
        <v>-2.3799999999996047E-4</v>
      </c>
      <c r="AH391" s="38" t="str">
        <f t="shared" si="54"/>
        <v/>
      </c>
      <c r="AI391" s="38">
        <f t="shared" si="55"/>
        <v>-2.3799999999996047E-4</v>
      </c>
      <c r="AJ391" s="35">
        <f t="shared" si="56"/>
        <v>-2.3799999999996047E-4</v>
      </c>
      <c r="AK391" s="41" t="str">
        <f t="shared" si="57"/>
        <v/>
      </c>
      <c r="AL391" s="41" t="str">
        <f t="shared" si="58"/>
        <v/>
      </c>
      <c r="AM391" s="41" t="str">
        <f t="shared" si="59"/>
        <v/>
      </c>
    </row>
    <row r="392" spans="1:39" x14ac:dyDescent="0.2">
      <c r="A392" s="33">
        <v>44099</v>
      </c>
      <c r="B392" s="34">
        <v>0.3</v>
      </c>
      <c r="C392" s="35">
        <f t="shared" si="46"/>
        <v>3.4482758620689724E-2</v>
      </c>
      <c r="D392" s="35"/>
      <c r="E392" s="44"/>
      <c r="F392" s="44"/>
      <c r="G392" s="44"/>
      <c r="H392" s="44"/>
      <c r="I392" s="44"/>
      <c r="J392" s="44"/>
      <c r="K392" s="44"/>
      <c r="L392" s="44"/>
      <c r="M392" s="44"/>
      <c r="N392" s="44"/>
      <c r="O392" s="44"/>
      <c r="P392" s="44"/>
      <c r="Q392" s="38"/>
      <c r="R392" s="44"/>
      <c r="S392" s="44"/>
      <c r="T392" s="27"/>
      <c r="U392" s="37"/>
      <c r="V392" s="37"/>
      <c r="W392" s="37"/>
      <c r="X392" s="37"/>
      <c r="Y392" s="37"/>
      <c r="Z392" s="37"/>
      <c r="AA392" s="37"/>
      <c r="AB392" s="37"/>
      <c r="AC392" s="37">
        <v>10727</v>
      </c>
      <c r="AD392" s="35">
        <f t="shared" si="52"/>
        <v>4.9197965571204927E-2</v>
      </c>
      <c r="AE392" s="40">
        <v>0.99964799999999998</v>
      </c>
      <c r="AF392" s="37">
        <v>15280949125</v>
      </c>
      <c r="AG392" s="35">
        <f t="shared" si="53"/>
        <v>-3.5200000000001896E-4</v>
      </c>
      <c r="AH392" s="38" t="str">
        <f t="shared" si="54"/>
        <v/>
      </c>
      <c r="AI392" s="38">
        <f t="shared" si="55"/>
        <v>-3.5200000000001896E-4</v>
      </c>
      <c r="AJ392" s="42" t="str">
        <f t="shared" si="56"/>
        <v/>
      </c>
      <c r="AK392" s="41" t="str">
        <f t="shared" si="57"/>
        <v/>
      </c>
      <c r="AL392" s="41" t="str">
        <f t="shared" si="58"/>
        <v/>
      </c>
      <c r="AM392" s="41" t="str">
        <f t="shared" si="59"/>
        <v/>
      </c>
    </row>
    <row r="393" spans="1:39" x14ac:dyDescent="0.2">
      <c r="A393" s="33">
        <v>44098</v>
      </c>
      <c r="B393" s="34">
        <v>0.28999999999999998</v>
      </c>
      <c r="C393" s="35">
        <f t="shared" si="46"/>
        <v>-3.3333333333333326E-2</v>
      </c>
      <c r="D393" s="35"/>
      <c r="E393" s="44"/>
      <c r="F393" s="44"/>
      <c r="G393" s="44"/>
      <c r="H393" s="44"/>
      <c r="I393" s="44"/>
      <c r="J393" s="44"/>
      <c r="K393" s="44"/>
      <c r="L393" s="44"/>
      <c r="M393" s="44"/>
      <c r="N393" s="44"/>
      <c r="O393" s="44"/>
      <c r="P393" s="44"/>
      <c r="Q393" s="38"/>
      <c r="R393" s="44"/>
      <c r="S393" s="44"/>
      <c r="T393" s="27"/>
      <c r="U393" s="37"/>
      <c r="V393" s="37"/>
      <c r="W393" s="37"/>
      <c r="X393" s="37"/>
      <c r="Y393" s="37"/>
      <c r="Z393" s="37"/>
      <c r="AA393" s="37"/>
      <c r="AB393" s="37"/>
      <c r="AC393" s="37">
        <v>10224</v>
      </c>
      <c r="AD393" s="35">
        <f t="shared" si="52"/>
        <v>-2.8875379939209744E-2</v>
      </c>
      <c r="AE393" s="40">
        <v>0.99948800000000004</v>
      </c>
      <c r="AF393" s="37">
        <v>15198008748</v>
      </c>
      <c r="AG393" s="35">
        <f t="shared" si="53"/>
        <v>-5.1199999999995693E-4</v>
      </c>
      <c r="AH393" s="38" t="str">
        <f t="shared" si="54"/>
        <v/>
      </c>
      <c r="AI393" s="38">
        <f t="shared" si="55"/>
        <v>-5.1199999999995693E-4</v>
      </c>
      <c r="AJ393" s="35">
        <f t="shared" si="56"/>
        <v>-5.1199999999995693E-4</v>
      </c>
      <c r="AK393" s="41" t="str">
        <f t="shared" si="57"/>
        <v/>
      </c>
      <c r="AL393" s="41" t="str">
        <f t="shared" si="58"/>
        <v/>
      </c>
      <c r="AM393" s="41" t="str">
        <f t="shared" si="59"/>
        <v/>
      </c>
    </row>
    <row r="394" spans="1:39" x14ac:dyDescent="0.2">
      <c r="A394" s="33">
        <v>44097</v>
      </c>
      <c r="B394" s="34">
        <v>0.3</v>
      </c>
      <c r="C394" s="35">
        <f t="shared" si="46"/>
        <v>3.4482758620689724E-2</v>
      </c>
      <c r="D394" s="35"/>
      <c r="E394" s="44"/>
      <c r="F394" s="44"/>
      <c r="G394" s="44"/>
      <c r="H394" s="44"/>
      <c r="I394" s="44"/>
      <c r="J394" s="44"/>
      <c r="K394" s="44"/>
      <c r="L394" s="44"/>
      <c r="M394" s="44"/>
      <c r="N394" s="44"/>
      <c r="O394" s="44"/>
      <c r="P394" s="44"/>
      <c r="Q394" s="38"/>
      <c r="R394" s="44"/>
      <c r="S394" s="44"/>
      <c r="T394" s="27"/>
      <c r="U394" s="37"/>
      <c r="V394" s="37"/>
      <c r="W394" s="37"/>
      <c r="X394" s="37"/>
      <c r="Y394" s="37"/>
      <c r="Z394" s="37"/>
      <c r="AA394" s="37"/>
      <c r="AB394" s="37"/>
      <c r="AC394" s="37">
        <v>10528</v>
      </c>
      <c r="AD394" s="35">
        <f t="shared" si="52"/>
        <v>8.4291187739462536E-3</v>
      </c>
      <c r="AE394" s="40">
        <v>1.0005470000000001</v>
      </c>
      <c r="AF394" s="37">
        <v>15232006517</v>
      </c>
      <c r="AG394" s="35">
        <f t="shared" si="53"/>
        <v>5.470000000000752E-4</v>
      </c>
      <c r="AH394" s="38">
        <f t="shared" si="54"/>
        <v>5.470000000000752E-4</v>
      </c>
      <c r="AI394" s="38" t="str">
        <f t="shared" si="55"/>
        <v/>
      </c>
      <c r="AJ394" s="42" t="str">
        <f t="shared" si="56"/>
        <v/>
      </c>
      <c r="AK394" s="41" t="str">
        <f t="shared" si="57"/>
        <v/>
      </c>
      <c r="AL394" s="41" t="str">
        <f t="shared" si="58"/>
        <v/>
      </c>
      <c r="AM394" s="41" t="str">
        <f t="shared" si="59"/>
        <v/>
      </c>
    </row>
    <row r="395" spans="1:39" x14ac:dyDescent="0.2">
      <c r="A395" s="33">
        <v>44096</v>
      </c>
      <c r="B395" s="34">
        <v>0.28999999999999998</v>
      </c>
      <c r="C395" s="35">
        <f t="shared" si="46"/>
        <v>-6.4516129032258118E-2</v>
      </c>
      <c r="D395" s="35"/>
      <c r="E395" s="44"/>
      <c r="F395" s="44"/>
      <c r="G395" s="44"/>
      <c r="H395" s="44"/>
      <c r="I395" s="44"/>
      <c r="J395" s="44"/>
      <c r="K395" s="44"/>
      <c r="L395" s="44"/>
      <c r="M395" s="44"/>
      <c r="N395" s="44"/>
      <c r="O395" s="44"/>
      <c r="P395" s="44"/>
      <c r="Q395" s="38"/>
      <c r="R395" s="44"/>
      <c r="S395" s="44"/>
      <c r="T395" s="27"/>
      <c r="U395" s="37"/>
      <c r="V395" s="37"/>
      <c r="W395" s="37"/>
      <c r="X395" s="37"/>
      <c r="Y395" s="37"/>
      <c r="Z395" s="37"/>
      <c r="AA395" s="37"/>
      <c r="AB395" s="37"/>
      <c r="AC395" s="37">
        <v>10440</v>
      </c>
      <c r="AD395" s="35">
        <f t="shared" si="52"/>
        <v>-4.4218621257896218E-2</v>
      </c>
      <c r="AE395" s="40">
        <v>1.000046</v>
      </c>
      <c r="AF395" s="37">
        <v>15239262469</v>
      </c>
      <c r="AG395" s="35">
        <f t="shared" si="53"/>
        <v>4.5999999999990493E-5</v>
      </c>
      <c r="AH395" s="38">
        <f t="shared" si="54"/>
        <v>4.5999999999990493E-5</v>
      </c>
      <c r="AI395" s="38" t="str">
        <f t="shared" si="55"/>
        <v/>
      </c>
      <c r="AJ395" s="35">
        <f t="shared" si="56"/>
        <v>4.5999999999990493E-5</v>
      </c>
      <c r="AK395" s="41" t="str">
        <f t="shared" si="57"/>
        <v/>
      </c>
      <c r="AL395" s="41" t="str">
        <f t="shared" si="58"/>
        <v/>
      </c>
      <c r="AM395" s="41" t="str">
        <f t="shared" si="59"/>
        <v/>
      </c>
    </row>
    <row r="396" spans="1:39" x14ac:dyDescent="0.2">
      <c r="A396" s="33">
        <v>44095</v>
      </c>
      <c r="B396" s="34">
        <v>0.31</v>
      </c>
      <c r="C396" s="35">
        <f t="shared" si="46"/>
        <v>-3.125E-2</v>
      </c>
      <c r="D396" s="35"/>
      <c r="E396" s="44"/>
      <c r="F396" s="44"/>
      <c r="G396" s="44"/>
      <c r="H396" s="44"/>
      <c r="I396" s="44"/>
      <c r="J396" s="44"/>
      <c r="K396" s="44"/>
      <c r="L396" s="44"/>
      <c r="M396" s="44"/>
      <c r="N396" s="44"/>
      <c r="O396" s="44"/>
      <c r="P396" s="44"/>
      <c r="Q396" s="38"/>
      <c r="R396" s="44"/>
      <c r="S396" s="44"/>
      <c r="T396" s="27"/>
      <c r="U396" s="37"/>
      <c r="V396" s="37"/>
      <c r="W396" s="37"/>
      <c r="X396" s="37"/>
      <c r="Y396" s="37"/>
      <c r="Z396" s="37"/>
      <c r="AA396" s="37"/>
      <c r="AB396" s="37"/>
      <c r="AC396" s="37">
        <v>10923</v>
      </c>
      <c r="AD396" s="35">
        <f t="shared" si="52"/>
        <v>-1.4525442078672013E-2</v>
      </c>
      <c r="AE396" s="40">
        <v>1.0024010000000001</v>
      </c>
      <c r="AF396" s="37">
        <v>15207247917</v>
      </c>
      <c r="AG396" s="35">
        <f t="shared" si="53"/>
        <v>2.4010000000000975E-3</v>
      </c>
      <c r="AH396" s="38">
        <f t="shared" si="54"/>
        <v>2.4010000000000975E-3</v>
      </c>
      <c r="AI396" s="38" t="str">
        <f t="shared" si="55"/>
        <v/>
      </c>
      <c r="AJ396" s="35">
        <f t="shared" si="56"/>
        <v>2.4010000000000975E-3</v>
      </c>
      <c r="AK396" s="41" t="str">
        <f t="shared" si="57"/>
        <v/>
      </c>
      <c r="AL396" s="41" t="str">
        <f t="shared" si="58"/>
        <v/>
      </c>
      <c r="AM396" s="41" t="str">
        <f t="shared" si="59"/>
        <v/>
      </c>
    </row>
    <row r="397" spans="1:39" x14ac:dyDescent="0.2">
      <c r="A397" s="33">
        <v>44094</v>
      </c>
      <c r="B397" s="34">
        <v>0.32</v>
      </c>
      <c r="C397" s="35">
        <f t="shared" si="46"/>
        <v>0</v>
      </c>
      <c r="D397" s="35"/>
      <c r="E397" s="44"/>
      <c r="F397" s="44"/>
      <c r="G397" s="44"/>
      <c r="H397" s="44"/>
      <c r="I397" s="44"/>
      <c r="J397" s="44"/>
      <c r="K397" s="44"/>
      <c r="L397" s="44"/>
      <c r="M397" s="44"/>
      <c r="N397" s="44"/>
      <c r="O397" s="44"/>
      <c r="P397" s="44"/>
      <c r="Q397" s="38"/>
      <c r="R397" s="44"/>
      <c r="S397" s="44"/>
      <c r="T397" s="27"/>
      <c r="U397" s="37"/>
      <c r="V397" s="37"/>
      <c r="W397" s="37"/>
      <c r="X397" s="37"/>
      <c r="Y397" s="37"/>
      <c r="Z397" s="37"/>
      <c r="AA397" s="37"/>
      <c r="AB397" s="37"/>
      <c r="AC397" s="37">
        <v>11084</v>
      </c>
      <c r="AD397" s="35">
        <f t="shared" si="52"/>
        <v>1.4368079070192996E-2</v>
      </c>
      <c r="AE397" s="40">
        <v>1.000175</v>
      </c>
      <c r="AF397" s="37">
        <v>15210934527</v>
      </c>
      <c r="AG397" s="35">
        <f t="shared" si="53"/>
        <v>1.7500000000003624E-4</v>
      </c>
      <c r="AH397" s="38">
        <f t="shared" si="54"/>
        <v>1.7500000000003624E-4</v>
      </c>
      <c r="AI397" s="38" t="str">
        <f t="shared" si="55"/>
        <v/>
      </c>
      <c r="AJ397" s="42" t="str">
        <f t="shared" si="56"/>
        <v/>
      </c>
      <c r="AK397" s="41" t="str">
        <f t="shared" si="57"/>
        <v/>
      </c>
      <c r="AL397" s="41" t="str">
        <f t="shared" si="58"/>
        <v/>
      </c>
      <c r="AM397" s="41" t="str">
        <f t="shared" si="59"/>
        <v/>
      </c>
    </row>
    <row r="398" spans="1:39" x14ac:dyDescent="0.2">
      <c r="A398" s="33">
        <v>44093</v>
      </c>
      <c r="B398" s="34">
        <v>0.32</v>
      </c>
      <c r="C398" s="35">
        <f t="shared" si="46"/>
        <v>3.2258064516129004E-2</v>
      </c>
      <c r="D398" s="35"/>
      <c r="E398" s="44"/>
      <c r="F398" s="44"/>
      <c r="G398" s="44"/>
      <c r="H398" s="44"/>
      <c r="I398" s="44"/>
      <c r="J398" s="44"/>
      <c r="K398" s="44"/>
      <c r="L398" s="44"/>
      <c r="M398" s="44"/>
      <c r="N398" s="44"/>
      <c r="O398" s="44"/>
      <c r="P398" s="44"/>
      <c r="Q398" s="38"/>
      <c r="R398" s="44"/>
      <c r="S398" s="44"/>
      <c r="T398" s="27"/>
      <c r="U398" s="37"/>
      <c r="V398" s="37"/>
      <c r="W398" s="37"/>
      <c r="X398" s="37"/>
      <c r="Y398" s="37"/>
      <c r="Z398" s="37"/>
      <c r="AA398" s="37"/>
      <c r="AB398" s="37"/>
      <c r="AC398" s="37">
        <v>10927</v>
      </c>
      <c r="AD398" s="35">
        <f t="shared" si="52"/>
        <v>-1.0056683123057519E-3</v>
      </c>
      <c r="AE398" s="40">
        <v>1.0005759999999999</v>
      </c>
      <c r="AF398" s="37">
        <v>15210458847</v>
      </c>
      <c r="AG398" s="35">
        <f t="shared" si="53"/>
        <v>5.7599999999990992E-4</v>
      </c>
      <c r="AH398" s="38">
        <f t="shared" si="54"/>
        <v>5.7599999999990992E-4</v>
      </c>
      <c r="AI398" s="38" t="str">
        <f t="shared" si="55"/>
        <v/>
      </c>
      <c r="AJ398" s="35">
        <f t="shared" si="56"/>
        <v>5.7599999999990992E-4</v>
      </c>
      <c r="AK398" s="41" t="str">
        <f t="shared" si="57"/>
        <v/>
      </c>
      <c r="AL398" s="41" t="str">
        <f t="shared" si="58"/>
        <v/>
      </c>
      <c r="AM398" s="41" t="str">
        <f t="shared" si="59"/>
        <v/>
      </c>
    </row>
    <row r="399" spans="1:39" x14ac:dyDescent="0.2">
      <c r="A399" s="33">
        <v>44092</v>
      </c>
      <c r="B399" s="34">
        <v>0.31</v>
      </c>
      <c r="C399" s="35">
        <f t="shared" si="46"/>
        <v>-3.125E-2</v>
      </c>
      <c r="D399" s="35"/>
      <c r="E399" s="44"/>
      <c r="F399" s="44"/>
      <c r="G399" s="44"/>
      <c r="H399" s="44"/>
      <c r="I399" s="44"/>
      <c r="J399" s="44"/>
      <c r="K399" s="44"/>
      <c r="L399" s="44"/>
      <c r="M399" s="44"/>
      <c r="N399" s="44"/>
      <c r="O399" s="44"/>
      <c r="P399" s="44"/>
      <c r="Q399" s="38"/>
      <c r="R399" s="44"/>
      <c r="S399" s="44"/>
      <c r="T399" s="27"/>
      <c r="U399" s="37"/>
      <c r="V399" s="37"/>
      <c r="W399" s="37"/>
      <c r="X399" s="37"/>
      <c r="Y399" s="37"/>
      <c r="Z399" s="37"/>
      <c r="AA399" s="37"/>
      <c r="AB399" s="37"/>
      <c r="AC399" s="37">
        <v>10938</v>
      </c>
      <c r="AD399" s="35">
        <f t="shared" si="52"/>
        <v>-1.2783053323593974E-3</v>
      </c>
      <c r="AE399" s="40">
        <v>1.0009520000000001</v>
      </c>
      <c r="AF399" s="37">
        <v>15212009141</v>
      </c>
      <c r="AG399" s="35">
        <f t="shared" si="53"/>
        <v>9.5200000000006391E-4</v>
      </c>
      <c r="AH399" s="38">
        <f t="shared" si="54"/>
        <v>9.5200000000006391E-4</v>
      </c>
      <c r="AI399" s="38" t="str">
        <f t="shared" si="55"/>
        <v/>
      </c>
      <c r="AJ399" s="35">
        <f t="shared" si="56"/>
        <v>9.5200000000006391E-4</v>
      </c>
      <c r="AK399" s="41" t="str">
        <f t="shared" si="57"/>
        <v/>
      </c>
      <c r="AL399" s="41" t="str">
        <f t="shared" si="58"/>
        <v/>
      </c>
      <c r="AM399" s="41" t="str">
        <f t="shared" si="59"/>
        <v/>
      </c>
    </row>
    <row r="400" spans="1:39" x14ac:dyDescent="0.2">
      <c r="A400" s="33">
        <v>44091</v>
      </c>
      <c r="B400" s="34">
        <v>0.32</v>
      </c>
      <c r="C400" s="35">
        <f t="shared" si="46"/>
        <v>-5.8823529411764719E-2</v>
      </c>
      <c r="D400" s="35"/>
      <c r="E400" s="44"/>
      <c r="F400" s="44"/>
      <c r="G400" s="44"/>
      <c r="H400" s="44"/>
      <c r="I400" s="44"/>
      <c r="J400" s="44"/>
      <c r="K400" s="44"/>
      <c r="L400" s="44"/>
      <c r="M400" s="44"/>
      <c r="N400" s="44"/>
      <c r="O400" s="44"/>
      <c r="P400" s="44"/>
      <c r="Q400" s="38"/>
      <c r="R400" s="44"/>
      <c r="S400" s="44"/>
      <c r="T400" s="27"/>
      <c r="U400" s="37"/>
      <c r="V400" s="37"/>
      <c r="W400" s="37"/>
      <c r="X400" s="37"/>
      <c r="Y400" s="37"/>
      <c r="Z400" s="37"/>
      <c r="AA400" s="37"/>
      <c r="AB400" s="37"/>
      <c r="AC400" s="37">
        <v>10952</v>
      </c>
      <c r="AD400" s="35">
        <f t="shared" si="52"/>
        <v>1.520207638116422E-2</v>
      </c>
      <c r="AE400" s="40">
        <v>1.0001800000000001</v>
      </c>
      <c r="AF400" s="37">
        <v>15138915465</v>
      </c>
      <c r="AG400" s="35">
        <f t="shared" si="53"/>
        <v>1.8000000000006899E-4</v>
      </c>
      <c r="AH400" s="38">
        <f t="shared" si="54"/>
        <v>1.8000000000006899E-4</v>
      </c>
      <c r="AI400" s="38" t="str">
        <f t="shared" si="55"/>
        <v/>
      </c>
      <c r="AJ400" s="42" t="str">
        <f t="shared" si="56"/>
        <v/>
      </c>
      <c r="AK400" s="41" t="str">
        <f t="shared" si="57"/>
        <v/>
      </c>
      <c r="AL400" s="41" t="str">
        <f t="shared" si="58"/>
        <v/>
      </c>
      <c r="AM400" s="41" t="str">
        <f t="shared" si="59"/>
        <v/>
      </c>
    </row>
    <row r="401" spans="1:39" x14ac:dyDescent="0.2">
      <c r="A401" s="33">
        <v>44090</v>
      </c>
      <c r="B401" s="34">
        <v>0.34</v>
      </c>
      <c r="C401" s="35">
        <f t="shared" si="46"/>
        <v>6.25E-2</v>
      </c>
      <c r="D401" s="35"/>
      <c r="E401" s="44"/>
      <c r="F401" s="44"/>
      <c r="G401" s="44"/>
      <c r="H401" s="44"/>
      <c r="I401" s="44"/>
      <c r="J401" s="44"/>
      <c r="K401" s="44"/>
      <c r="L401" s="44"/>
      <c r="M401" s="44"/>
      <c r="N401" s="44"/>
      <c r="O401" s="44"/>
      <c r="P401" s="44"/>
      <c r="Q401" s="38"/>
      <c r="R401" s="44"/>
      <c r="S401" s="44"/>
      <c r="T401" s="27"/>
      <c r="U401" s="37"/>
      <c r="V401" s="37"/>
      <c r="W401" s="37"/>
      <c r="X401" s="37"/>
      <c r="Y401" s="37"/>
      <c r="Z401" s="37"/>
      <c r="AA401" s="37"/>
      <c r="AB401" s="37"/>
      <c r="AC401" s="37">
        <v>10788</v>
      </c>
      <c r="AD401" s="35">
        <f t="shared" si="52"/>
        <v>1.1912578557358611E-2</v>
      </c>
      <c r="AE401" s="40">
        <v>1.00021</v>
      </c>
      <c r="AF401" s="37">
        <v>15065278642</v>
      </c>
      <c r="AG401" s="35">
        <f t="shared" si="53"/>
        <v>2.1000000000004349E-4</v>
      </c>
      <c r="AH401" s="38">
        <f t="shared" si="54"/>
        <v>2.1000000000004349E-4</v>
      </c>
      <c r="AI401" s="38" t="str">
        <f t="shared" si="55"/>
        <v/>
      </c>
      <c r="AJ401" s="42" t="str">
        <f t="shared" si="56"/>
        <v/>
      </c>
      <c r="AK401" s="41" t="str">
        <f t="shared" si="57"/>
        <v/>
      </c>
      <c r="AL401" s="41" t="str">
        <f t="shared" si="58"/>
        <v/>
      </c>
      <c r="AM401" s="41" t="str">
        <f t="shared" si="59"/>
        <v/>
      </c>
    </row>
    <row r="402" spans="1:39" x14ac:dyDescent="0.2">
      <c r="A402" s="33">
        <v>44089</v>
      </c>
      <c r="B402" s="34">
        <v>0.32</v>
      </c>
      <c r="C402" s="35">
        <f t="shared" si="46"/>
        <v>3.2258064516129004E-2</v>
      </c>
      <c r="D402" s="35"/>
      <c r="E402" s="44"/>
      <c r="F402" s="44"/>
      <c r="G402" s="44"/>
      <c r="H402" s="44"/>
      <c r="I402" s="44"/>
      <c r="J402" s="44"/>
      <c r="K402" s="44"/>
      <c r="L402" s="44"/>
      <c r="M402" s="44"/>
      <c r="N402" s="44"/>
      <c r="O402" s="44"/>
      <c r="P402" s="44"/>
      <c r="Q402" s="38"/>
      <c r="R402" s="44"/>
      <c r="S402" s="44"/>
      <c r="T402" s="27"/>
      <c r="U402" s="37"/>
      <c r="V402" s="37"/>
      <c r="W402" s="37"/>
      <c r="X402" s="37"/>
      <c r="Y402" s="37"/>
      <c r="Z402" s="37"/>
      <c r="AA402" s="37"/>
      <c r="AB402" s="37"/>
      <c r="AC402" s="37">
        <v>10661</v>
      </c>
      <c r="AD402" s="35">
        <f t="shared" si="52"/>
        <v>3.2142511375738314E-2</v>
      </c>
      <c r="AE402" s="40">
        <v>1.001007</v>
      </c>
      <c r="AF402" s="37">
        <v>14957143001</v>
      </c>
      <c r="AG402" s="35">
        <f t="shared" si="53"/>
        <v>1.0069999999999801E-3</v>
      </c>
      <c r="AH402" s="38">
        <f t="shared" si="54"/>
        <v>1.0069999999999801E-3</v>
      </c>
      <c r="AI402" s="38" t="str">
        <f t="shared" si="55"/>
        <v/>
      </c>
      <c r="AJ402" s="42" t="str">
        <f t="shared" si="56"/>
        <v/>
      </c>
      <c r="AK402" s="41" t="str">
        <f t="shared" si="57"/>
        <v/>
      </c>
      <c r="AL402" s="41" t="str">
        <f t="shared" si="58"/>
        <v/>
      </c>
      <c r="AM402" s="41" t="str">
        <f t="shared" si="59"/>
        <v/>
      </c>
    </row>
    <row r="403" spans="1:39" x14ac:dyDescent="0.2">
      <c r="A403" s="33">
        <v>44088</v>
      </c>
      <c r="B403" s="34">
        <v>0.31</v>
      </c>
      <c r="C403" s="35">
        <f t="shared" si="46"/>
        <v>-6.0606060606060663E-2</v>
      </c>
      <c r="D403" s="35"/>
      <c r="E403" s="44"/>
      <c r="F403" s="44"/>
      <c r="G403" s="44"/>
      <c r="H403" s="44"/>
      <c r="I403" s="44"/>
      <c r="J403" s="44"/>
      <c r="K403" s="44"/>
      <c r="L403" s="44"/>
      <c r="M403" s="44"/>
      <c r="N403" s="44"/>
      <c r="O403" s="44"/>
      <c r="P403" s="44"/>
      <c r="Q403" s="38"/>
      <c r="R403" s="44"/>
      <c r="S403" s="44"/>
      <c r="T403" s="27"/>
      <c r="U403" s="37"/>
      <c r="V403" s="37"/>
      <c r="W403" s="37"/>
      <c r="X403" s="37"/>
      <c r="Y403" s="37"/>
      <c r="Z403" s="37"/>
      <c r="AA403" s="37"/>
      <c r="AB403" s="37"/>
      <c r="AC403" s="37">
        <v>10329</v>
      </c>
      <c r="AD403" s="35">
        <f t="shared" si="52"/>
        <v>-1.0537407797681753E-2</v>
      </c>
      <c r="AE403" s="40">
        <v>1.0007649999999999</v>
      </c>
      <c r="AF403" s="37">
        <v>14927227968</v>
      </c>
      <c r="AG403" s="35">
        <f t="shared" si="53"/>
        <v>7.6499999999990465E-4</v>
      </c>
      <c r="AH403" s="38">
        <f t="shared" si="54"/>
        <v>7.6499999999990465E-4</v>
      </c>
      <c r="AI403" s="38" t="str">
        <f t="shared" si="55"/>
        <v/>
      </c>
      <c r="AJ403" s="35">
        <f t="shared" si="56"/>
        <v>7.6499999999990465E-4</v>
      </c>
      <c r="AK403" s="41" t="str">
        <f t="shared" si="57"/>
        <v/>
      </c>
      <c r="AL403" s="41" t="str">
        <f t="shared" si="58"/>
        <v/>
      </c>
      <c r="AM403" s="41" t="str">
        <f t="shared" si="59"/>
        <v/>
      </c>
    </row>
    <row r="404" spans="1:39" x14ac:dyDescent="0.2">
      <c r="A404" s="33">
        <v>44087</v>
      </c>
      <c r="B404" s="34">
        <v>0.33</v>
      </c>
      <c r="C404" s="35">
        <f t="shared" si="46"/>
        <v>-2.9411764705882359E-2</v>
      </c>
      <c r="D404" s="35"/>
      <c r="E404" s="44"/>
      <c r="F404" s="44"/>
      <c r="G404" s="44"/>
      <c r="H404" s="44"/>
      <c r="I404" s="44"/>
      <c r="J404" s="44"/>
      <c r="K404" s="44"/>
      <c r="L404" s="44"/>
      <c r="M404" s="44"/>
      <c r="N404" s="44"/>
      <c r="O404" s="44"/>
      <c r="P404" s="44"/>
      <c r="Q404" s="38"/>
      <c r="R404" s="44"/>
      <c r="S404" s="44"/>
      <c r="T404" s="27"/>
      <c r="U404" s="37"/>
      <c r="V404" s="37"/>
      <c r="W404" s="37"/>
      <c r="X404" s="37"/>
      <c r="Y404" s="37"/>
      <c r="Z404" s="37"/>
      <c r="AA404" s="37"/>
      <c r="AB404" s="37"/>
      <c r="AC404" s="37">
        <v>10439</v>
      </c>
      <c r="AD404" s="35">
        <f t="shared" si="52"/>
        <v>5.8778184621315344E-3</v>
      </c>
      <c r="AE404" s="40">
        <v>1.0003420000000001</v>
      </c>
      <c r="AF404" s="37">
        <v>14728080925</v>
      </c>
      <c r="AG404" s="35">
        <f t="shared" si="53"/>
        <v>3.4200000000006447E-4</v>
      </c>
      <c r="AH404" s="38">
        <f t="shared" si="54"/>
        <v>3.4200000000006447E-4</v>
      </c>
      <c r="AI404" s="38" t="str">
        <f t="shared" si="55"/>
        <v/>
      </c>
      <c r="AJ404" s="42" t="str">
        <f t="shared" si="56"/>
        <v/>
      </c>
      <c r="AK404" s="41" t="str">
        <f t="shared" si="57"/>
        <v/>
      </c>
      <c r="AL404" s="41" t="str">
        <f t="shared" si="58"/>
        <v/>
      </c>
      <c r="AM404" s="41" t="str">
        <f t="shared" si="59"/>
        <v/>
      </c>
    </row>
    <row r="405" spans="1:39" x14ac:dyDescent="0.2">
      <c r="A405" s="33">
        <v>44086</v>
      </c>
      <c r="B405" s="34">
        <v>0.34</v>
      </c>
      <c r="C405" s="35">
        <f t="shared" si="46"/>
        <v>-2.857142857142847E-2</v>
      </c>
      <c r="D405" s="35"/>
      <c r="E405" s="44"/>
      <c r="F405" s="44"/>
      <c r="G405" s="44"/>
      <c r="H405" s="44"/>
      <c r="I405" s="44"/>
      <c r="J405" s="44"/>
      <c r="K405" s="44"/>
      <c r="L405" s="44"/>
      <c r="M405" s="44"/>
      <c r="N405" s="44"/>
      <c r="O405" s="44"/>
      <c r="P405" s="44"/>
      <c r="Q405" s="38"/>
      <c r="R405" s="44"/>
      <c r="S405" s="44"/>
      <c r="T405" s="27"/>
      <c r="U405" s="37"/>
      <c r="V405" s="37"/>
      <c r="W405" s="37"/>
      <c r="X405" s="37"/>
      <c r="Y405" s="37"/>
      <c r="Z405" s="37"/>
      <c r="AA405" s="37"/>
      <c r="AB405" s="37"/>
      <c r="AC405" s="37">
        <v>10378</v>
      </c>
      <c r="AD405" s="35">
        <f t="shared" si="52"/>
        <v>3.4809514600657732E-3</v>
      </c>
      <c r="AE405" s="40">
        <v>1.0003489999999999</v>
      </c>
      <c r="AF405" s="37">
        <v>14726592942</v>
      </c>
      <c r="AG405" s="35">
        <f t="shared" si="53"/>
        <v>3.489999999999327E-4</v>
      </c>
      <c r="AH405" s="38">
        <f t="shared" si="54"/>
        <v>3.489999999999327E-4</v>
      </c>
      <c r="AI405" s="38" t="str">
        <f t="shared" si="55"/>
        <v/>
      </c>
      <c r="AJ405" s="42" t="str">
        <f t="shared" si="56"/>
        <v/>
      </c>
      <c r="AK405" s="41" t="str">
        <f t="shared" si="57"/>
        <v/>
      </c>
      <c r="AL405" s="41" t="str">
        <f t="shared" si="58"/>
        <v/>
      </c>
      <c r="AM405" s="41" t="str">
        <f t="shared" si="59"/>
        <v/>
      </c>
    </row>
    <row r="406" spans="1:39" x14ac:dyDescent="0.2">
      <c r="A406" s="33">
        <v>44085</v>
      </c>
      <c r="B406" s="34">
        <v>0.35</v>
      </c>
      <c r="C406" s="35">
        <f t="shared" si="46"/>
        <v>9.375E-2</v>
      </c>
      <c r="D406" s="35"/>
      <c r="E406" s="44"/>
      <c r="F406" s="44"/>
      <c r="G406" s="44"/>
      <c r="H406" s="44"/>
      <c r="I406" s="44"/>
      <c r="J406" s="44"/>
      <c r="K406" s="44"/>
      <c r="L406" s="44"/>
      <c r="M406" s="44"/>
      <c r="N406" s="44"/>
      <c r="O406" s="44"/>
      <c r="P406" s="44"/>
      <c r="Q406" s="38"/>
      <c r="R406" s="44"/>
      <c r="S406" s="44"/>
      <c r="T406" s="27"/>
      <c r="U406" s="37"/>
      <c r="V406" s="37"/>
      <c r="W406" s="37"/>
      <c r="X406" s="37"/>
      <c r="Y406" s="37"/>
      <c r="Z406" s="37"/>
      <c r="AA406" s="37"/>
      <c r="AB406" s="37"/>
      <c r="AC406" s="37">
        <v>10342</v>
      </c>
      <c r="AD406" s="35">
        <f t="shared" si="52"/>
        <v>1.0948191593352918E-2</v>
      </c>
      <c r="AE406" s="40">
        <v>0.99998299999999996</v>
      </c>
      <c r="AF406" s="37">
        <v>14699656954</v>
      </c>
      <c r="AG406" s="35">
        <f t="shared" si="53"/>
        <v>-1.7000000000044757E-5</v>
      </c>
      <c r="AH406" s="38" t="str">
        <f t="shared" si="54"/>
        <v/>
      </c>
      <c r="AI406" s="38">
        <f t="shared" si="55"/>
        <v>-1.7000000000044757E-5</v>
      </c>
      <c r="AJ406" s="42" t="str">
        <f t="shared" si="56"/>
        <v/>
      </c>
      <c r="AK406" s="41" t="str">
        <f t="shared" si="57"/>
        <v/>
      </c>
      <c r="AL406" s="41" t="str">
        <f t="shared" si="58"/>
        <v/>
      </c>
      <c r="AM406" s="41" t="str">
        <f t="shared" si="59"/>
        <v/>
      </c>
    </row>
    <row r="407" spans="1:39" x14ac:dyDescent="0.2">
      <c r="A407" s="33">
        <v>44084</v>
      </c>
      <c r="B407" s="34">
        <v>0.32</v>
      </c>
      <c r="C407" s="35">
        <f t="shared" si="46"/>
        <v>0</v>
      </c>
      <c r="D407" s="35"/>
      <c r="E407" s="44"/>
      <c r="F407" s="44"/>
      <c r="G407" s="44"/>
      <c r="H407" s="44"/>
      <c r="I407" s="44"/>
      <c r="J407" s="44"/>
      <c r="K407" s="44"/>
      <c r="L407" s="44"/>
      <c r="M407" s="44"/>
      <c r="N407" s="44"/>
      <c r="O407" s="44"/>
      <c r="P407" s="44"/>
      <c r="Q407" s="38"/>
      <c r="R407" s="44"/>
      <c r="S407" s="44"/>
      <c r="T407" s="27"/>
      <c r="U407" s="37"/>
      <c r="V407" s="37"/>
      <c r="W407" s="37"/>
      <c r="X407" s="37"/>
      <c r="Y407" s="37"/>
      <c r="Z407" s="37"/>
      <c r="AA407" s="37"/>
      <c r="AB407" s="37"/>
      <c r="AC407" s="37">
        <v>10230</v>
      </c>
      <c r="AD407" s="35">
        <f t="shared" si="52"/>
        <v>1.0370370370370363E-2</v>
      </c>
      <c r="AE407" s="40">
        <v>0.99986799999999998</v>
      </c>
      <c r="AF407" s="37">
        <v>14583424054</v>
      </c>
      <c r="AG407" s="35">
        <f t="shared" si="53"/>
        <v>-1.3200000000002099E-4</v>
      </c>
      <c r="AH407" s="38" t="str">
        <f t="shared" si="54"/>
        <v/>
      </c>
      <c r="AI407" s="38">
        <f t="shared" si="55"/>
        <v>-1.3200000000002099E-4</v>
      </c>
      <c r="AJ407" s="42" t="str">
        <f t="shared" si="56"/>
        <v/>
      </c>
      <c r="AK407" s="41" t="str">
        <f t="shared" si="57"/>
        <v/>
      </c>
      <c r="AL407" s="41" t="str">
        <f t="shared" si="58"/>
        <v/>
      </c>
      <c r="AM407" s="41" t="str">
        <f t="shared" si="59"/>
        <v/>
      </c>
    </row>
    <row r="408" spans="1:39" x14ac:dyDescent="0.2">
      <c r="A408" s="33">
        <v>44083</v>
      </c>
      <c r="B408" s="34">
        <v>0.32</v>
      </c>
      <c r="C408" s="35">
        <f t="shared" si="46"/>
        <v>-3.0303030303030276E-2</v>
      </c>
      <c r="D408" s="35"/>
      <c r="E408" s="44"/>
      <c r="F408" s="44"/>
      <c r="G408" s="44"/>
      <c r="H408" s="44"/>
      <c r="I408" s="44"/>
      <c r="J408" s="44"/>
      <c r="K408" s="44"/>
      <c r="L408" s="44"/>
      <c r="M408" s="44"/>
      <c r="N408" s="44"/>
      <c r="O408" s="44"/>
      <c r="P408" s="44"/>
      <c r="Q408" s="38"/>
      <c r="R408" s="44"/>
      <c r="S408" s="44"/>
      <c r="T408" s="27"/>
      <c r="U408" s="37"/>
      <c r="V408" s="37"/>
      <c r="W408" s="37"/>
      <c r="X408" s="37"/>
      <c r="Y408" s="37"/>
      <c r="Z408" s="37"/>
      <c r="AA408" s="37"/>
      <c r="AB408" s="37"/>
      <c r="AC408" s="37">
        <v>10125</v>
      </c>
      <c r="AD408" s="35">
        <f t="shared" si="52"/>
        <v>-2.2589052997393555E-2</v>
      </c>
      <c r="AE408" s="40">
        <v>1.0030790000000001</v>
      </c>
      <c r="AF408" s="37">
        <v>14437687574</v>
      </c>
      <c r="AG408" s="35">
        <f t="shared" si="53"/>
        <v>3.0790000000000539E-3</v>
      </c>
      <c r="AH408" s="38">
        <f t="shared" si="54"/>
        <v>3.0790000000000539E-3</v>
      </c>
      <c r="AI408" s="38" t="str">
        <f t="shared" si="55"/>
        <v/>
      </c>
      <c r="AJ408" s="35">
        <f t="shared" si="56"/>
        <v>3.0790000000000539E-3</v>
      </c>
      <c r="AK408" s="41" t="str">
        <f t="shared" si="57"/>
        <v/>
      </c>
      <c r="AL408" s="41" t="str">
        <f t="shared" si="58"/>
        <v/>
      </c>
      <c r="AM408" s="41" t="str">
        <f t="shared" si="59"/>
        <v/>
      </c>
    </row>
    <row r="409" spans="1:39" x14ac:dyDescent="0.2">
      <c r="A409" s="33">
        <v>44082</v>
      </c>
      <c r="B409" s="34">
        <v>0.33</v>
      </c>
      <c r="C409" s="35">
        <f t="shared" si="46"/>
        <v>0</v>
      </c>
      <c r="D409" s="35"/>
      <c r="E409" s="44"/>
      <c r="F409" s="44"/>
      <c r="G409" s="44"/>
      <c r="H409" s="44"/>
      <c r="I409" s="44"/>
      <c r="J409" s="44"/>
      <c r="K409" s="44"/>
      <c r="L409" s="44"/>
      <c r="M409" s="44"/>
      <c r="N409" s="44"/>
      <c r="O409" s="44"/>
      <c r="P409" s="44"/>
      <c r="Q409" s="38"/>
      <c r="R409" s="44"/>
      <c r="S409" s="44"/>
      <c r="T409" s="27"/>
      <c r="U409" s="37"/>
      <c r="V409" s="37"/>
      <c r="W409" s="37"/>
      <c r="X409" s="37"/>
      <c r="Y409" s="37"/>
      <c r="Z409" s="37"/>
      <c r="AA409" s="37"/>
      <c r="AB409" s="37"/>
      <c r="AC409" s="37">
        <v>10359</v>
      </c>
      <c r="AD409" s="35">
        <f t="shared" si="52"/>
        <v>9.6491228070174628E-3</v>
      </c>
      <c r="AE409" s="40">
        <v>1.000278</v>
      </c>
      <c r="AF409" s="37">
        <v>14336176673</v>
      </c>
      <c r="AG409" s="35">
        <f t="shared" si="53"/>
        <v>2.7800000000000047E-4</v>
      </c>
      <c r="AH409" s="38">
        <f t="shared" si="54"/>
        <v>2.7800000000000047E-4</v>
      </c>
      <c r="AI409" s="38" t="str">
        <f t="shared" si="55"/>
        <v/>
      </c>
      <c r="AJ409" s="42" t="str">
        <f t="shared" si="56"/>
        <v/>
      </c>
      <c r="AK409" s="41" t="str">
        <f t="shared" si="57"/>
        <v/>
      </c>
      <c r="AL409" s="41" t="str">
        <f t="shared" si="58"/>
        <v/>
      </c>
      <c r="AM409" s="41" t="str">
        <f t="shared" si="59"/>
        <v/>
      </c>
    </row>
    <row r="410" spans="1:39" x14ac:dyDescent="0.2">
      <c r="A410" s="33">
        <v>44081</v>
      </c>
      <c r="B410" s="34">
        <v>0.33</v>
      </c>
      <c r="C410" s="35">
        <f t="shared" si="46"/>
        <v>0</v>
      </c>
      <c r="D410" s="35"/>
      <c r="E410" s="44"/>
      <c r="F410" s="44"/>
      <c r="G410" s="44"/>
      <c r="H410" s="44"/>
      <c r="I410" s="44"/>
      <c r="J410" s="44"/>
      <c r="K410" s="44"/>
      <c r="L410" s="44"/>
      <c r="M410" s="44"/>
      <c r="N410" s="44"/>
      <c r="O410" s="44"/>
      <c r="P410" s="44"/>
      <c r="Q410" s="38"/>
      <c r="R410" s="44"/>
      <c r="S410" s="44"/>
      <c r="T410" s="27"/>
      <c r="U410" s="37"/>
      <c r="V410" s="37"/>
      <c r="W410" s="37"/>
      <c r="X410" s="37"/>
      <c r="Y410" s="37"/>
      <c r="Z410" s="37"/>
      <c r="AA410" s="37"/>
      <c r="AB410" s="37"/>
      <c r="AC410" s="37">
        <v>10260</v>
      </c>
      <c r="AD410" s="35">
        <f t="shared" si="52"/>
        <v>8.0565926508153751E-3</v>
      </c>
      <c r="AE410" s="40">
        <v>1.000764</v>
      </c>
      <c r="AF410" s="37">
        <v>14249894735</v>
      </c>
      <c r="AG410" s="35">
        <f t="shared" si="53"/>
        <v>7.6399999999998691E-4</v>
      </c>
      <c r="AH410" s="38">
        <f t="shared" si="54"/>
        <v>7.6399999999998691E-4</v>
      </c>
      <c r="AI410" s="38" t="str">
        <f t="shared" si="55"/>
        <v/>
      </c>
      <c r="AJ410" s="42" t="str">
        <f t="shared" si="56"/>
        <v/>
      </c>
      <c r="AK410" s="41" t="str">
        <f t="shared" si="57"/>
        <v/>
      </c>
      <c r="AL410" s="41" t="str">
        <f t="shared" si="58"/>
        <v/>
      </c>
      <c r="AM410" s="41" t="str">
        <f t="shared" si="59"/>
        <v/>
      </c>
    </row>
    <row r="411" spans="1:39" x14ac:dyDescent="0.2">
      <c r="A411" s="33">
        <v>44080</v>
      </c>
      <c r="B411" s="34">
        <v>0.33</v>
      </c>
      <c r="C411" s="35">
        <f t="shared" si="46"/>
        <v>-0.108108108108108</v>
      </c>
      <c r="D411" s="35"/>
      <c r="E411" s="44"/>
      <c r="F411" s="44"/>
      <c r="G411" s="44"/>
      <c r="H411" s="44"/>
      <c r="I411" s="44"/>
      <c r="J411" s="44"/>
      <c r="K411" s="44"/>
      <c r="L411" s="44"/>
      <c r="M411" s="44"/>
      <c r="N411" s="44"/>
      <c r="O411" s="44"/>
      <c r="P411" s="44"/>
      <c r="Q411" s="38"/>
      <c r="R411" s="44"/>
      <c r="S411" s="44"/>
      <c r="T411" s="27"/>
      <c r="U411" s="37"/>
      <c r="V411" s="37"/>
      <c r="W411" s="37"/>
      <c r="X411" s="37"/>
      <c r="Y411" s="37"/>
      <c r="Z411" s="37"/>
      <c r="AA411" s="37"/>
      <c r="AB411" s="37"/>
      <c r="AC411" s="37">
        <v>10178</v>
      </c>
      <c r="AD411" s="35">
        <f t="shared" si="52"/>
        <v>-2.9187333078977473E-2</v>
      </c>
      <c r="AE411" s="40">
        <v>1.004826</v>
      </c>
      <c r="AF411" s="37">
        <v>14155492387</v>
      </c>
      <c r="AG411" s="35">
        <f t="shared" si="53"/>
        <v>4.825999999999997E-3</v>
      </c>
      <c r="AH411" s="38">
        <f t="shared" si="54"/>
        <v>4.825999999999997E-3</v>
      </c>
      <c r="AI411" s="38" t="str">
        <f t="shared" si="55"/>
        <v/>
      </c>
      <c r="AJ411" s="35">
        <f t="shared" si="56"/>
        <v>4.825999999999997E-3</v>
      </c>
      <c r="AK411" s="41" t="str">
        <f t="shared" si="57"/>
        <v/>
      </c>
      <c r="AL411" s="41" t="str">
        <f t="shared" si="58"/>
        <v/>
      </c>
      <c r="AM411" s="41" t="str">
        <f t="shared" si="59"/>
        <v/>
      </c>
    </row>
    <row r="412" spans="1:39" x14ac:dyDescent="0.2">
      <c r="A412" s="33">
        <v>44079</v>
      </c>
      <c r="B412" s="34">
        <v>0.37</v>
      </c>
      <c r="C412" s="35">
        <f t="shared" si="46"/>
        <v>-2.6315789473684181E-2</v>
      </c>
      <c r="D412" s="35"/>
      <c r="E412" s="44"/>
      <c r="F412" s="44"/>
      <c r="G412" s="44"/>
      <c r="H412" s="44"/>
      <c r="I412" s="44"/>
      <c r="J412" s="44"/>
      <c r="K412" s="44"/>
      <c r="L412" s="44"/>
      <c r="M412" s="44"/>
      <c r="N412" s="44"/>
      <c r="O412" s="44"/>
      <c r="P412" s="44"/>
      <c r="Q412" s="38"/>
      <c r="R412" s="44"/>
      <c r="S412" s="44"/>
      <c r="T412" s="27"/>
      <c r="U412" s="37"/>
      <c r="V412" s="37"/>
      <c r="W412" s="37"/>
      <c r="X412" s="37"/>
      <c r="Y412" s="37"/>
      <c r="Z412" s="37"/>
      <c r="AA412" s="37"/>
      <c r="AB412" s="37"/>
      <c r="AC412" s="37">
        <v>10484</v>
      </c>
      <c r="AD412" s="35">
        <f t="shared" si="52"/>
        <v>2.8145532999901857E-2</v>
      </c>
      <c r="AE412" s="40">
        <v>1.0005250000000001</v>
      </c>
      <c r="AF412" s="37">
        <v>14156780888</v>
      </c>
      <c r="AG412" s="35">
        <f t="shared" si="53"/>
        <v>5.2500000000010871E-4</v>
      </c>
      <c r="AH412" s="38">
        <f t="shared" si="54"/>
        <v>5.2500000000010871E-4</v>
      </c>
      <c r="AI412" s="38" t="str">
        <f t="shared" si="55"/>
        <v/>
      </c>
      <c r="AJ412" s="42" t="str">
        <f t="shared" si="56"/>
        <v/>
      </c>
      <c r="AK412" s="41" t="str">
        <f t="shared" si="57"/>
        <v/>
      </c>
      <c r="AL412" s="41" t="str">
        <f t="shared" si="58"/>
        <v/>
      </c>
      <c r="AM412" s="41" t="str">
        <f t="shared" si="59"/>
        <v/>
      </c>
    </row>
    <row r="413" spans="1:39" x14ac:dyDescent="0.2">
      <c r="A413" s="33">
        <v>44078</v>
      </c>
      <c r="B413" s="34">
        <v>0.38</v>
      </c>
      <c r="C413" s="35">
        <f t="shared" si="46"/>
        <v>-0.13636363636363635</v>
      </c>
      <c r="D413" s="35"/>
      <c r="E413" s="44"/>
      <c r="F413" s="44"/>
      <c r="G413" s="44"/>
      <c r="H413" s="44"/>
      <c r="I413" s="44"/>
      <c r="J413" s="44"/>
      <c r="K413" s="44"/>
      <c r="L413" s="44"/>
      <c r="M413" s="44"/>
      <c r="N413" s="44"/>
      <c r="O413" s="44"/>
      <c r="P413" s="44"/>
      <c r="Q413" s="38"/>
      <c r="R413" s="44"/>
      <c r="S413" s="44"/>
      <c r="T413" s="27"/>
      <c r="U413" s="37"/>
      <c r="V413" s="37"/>
      <c r="W413" s="37"/>
      <c r="X413" s="37"/>
      <c r="Y413" s="37"/>
      <c r="Z413" s="37"/>
      <c r="AA413" s="37"/>
      <c r="AB413" s="37"/>
      <c r="AC413" s="37">
        <v>10197</v>
      </c>
      <c r="AD413" s="35">
        <f t="shared" si="52"/>
        <v>-0.10693641618497107</v>
      </c>
      <c r="AE413" s="40">
        <v>0.99458400000000002</v>
      </c>
      <c r="AF413" s="37">
        <v>14146895239</v>
      </c>
      <c r="AG413" s="35">
        <f t="shared" si="53"/>
        <v>-5.4159999999999764E-3</v>
      </c>
      <c r="AH413" s="38" t="str">
        <f t="shared" si="54"/>
        <v/>
      </c>
      <c r="AI413" s="38">
        <f t="shared" si="55"/>
        <v>-5.4159999999999764E-3</v>
      </c>
      <c r="AJ413" s="35">
        <f t="shared" si="56"/>
        <v>-5.4159999999999764E-3</v>
      </c>
      <c r="AK413" s="43">
        <f t="shared" si="57"/>
        <v>-5.4159999999999764E-3</v>
      </c>
      <c r="AL413" s="43">
        <f t="shared" si="58"/>
        <v>-5.4159999999999764E-3</v>
      </c>
      <c r="AM413" s="43">
        <f t="shared" si="59"/>
        <v>-5.4159999999999764E-3</v>
      </c>
    </row>
    <row r="414" spans="1:39" x14ac:dyDescent="0.2">
      <c r="A414" s="33">
        <v>44077</v>
      </c>
      <c r="B414" s="34">
        <v>0.44</v>
      </c>
      <c r="C414" s="35">
        <f t="shared" si="46"/>
        <v>-8.3333333333333259E-2</v>
      </c>
      <c r="D414" s="35"/>
      <c r="E414" s="44"/>
      <c r="F414" s="44"/>
      <c r="G414" s="44"/>
      <c r="H414" s="44"/>
      <c r="I414" s="44"/>
      <c r="J414" s="44"/>
      <c r="K414" s="44"/>
      <c r="L414" s="44"/>
      <c r="M414" s="44"/>
      <c r="N414" s="44"/>
      <c r="O414" s="44"/>
      <c r="P414" s="44"/>
      <c r="Q414" s="38"/>
      <c r="R414" s="44"/>
      <c r="S414" s="44"/>
      <c r="T414" s="27"/>
      <c r="U414" s="37"/>
      <c r="V414" s="37"/>
      <c r="W414" s="37"/>
      <c r="X414" s="37"/>
      <c r="Y414" s="37"/>
      <c r="Z414" s="37"/>
      <c r="AA414" s="37"/>
      <c r="AB414" s="37"/>
      <c r="AC414" s="37">
        <v>11418</v>
      </c>
      <c r="AD414" s="35">
        <f t="shared" si="52"/>
        <v>-4.0100882723833498E-2</v>
      </c>
      <c r="AE414" s="40">
        <v>0.99968000000000001</v>
      </c>
      <c r="AF414" s="37">
        <v>13944291390</v>
      </c>
      <c r="AG414" s="35">
        <f t="shared" si="53"/>
        <v>-3.1999999999998696E-4</v>
      </c>
      <c r="AH414" s="38" t="str">
        <f t="shared" si="54"/>
        <v/>
      </c>
      <c r="AI414" s="38">
        <f t="shared" si="55"/>
        <v>-3.1999999999998696E-4</v>
      </c>
      <c r="AJ414" s="35">
        <f t="shared" si="56"/>
        <v>-3.1999999999998696E-4</v>
      </c>
      <c r="AK414" s="41" t="str">
        <f t="shared" si="57"/>
        <v/>
      </c>
      <c r="AL414" s="41" t="str">
        <f t="shared" si="58"/>
        <v/>
      </c>
      <c r="AM414" s="41" t="str">
        <f t="shared" si="59"/>
        <v/>
      </c>
    </row>
    <row r="415" spans="1:39" x14ac:dyDescent="0.2">
      <c r="A415" s="33">
        <v>44076</v>
      </c>
      <c r="B415" s="34">
        <v>0.48</v>
      </c>
      <c r="C415" s="35">
        <f t="shared" si="46"/>
        <v>-5.8823529411764719E-2</v>
      </c>
      <c r="D415" s="35"/>
      <c r="E415" s="44"/>
      <c r="F415" s="44"/>
      <c r="G415" s="44"/>
      <c r="H415" s="44"/>
      <c r="I415" s="44"/>
      <c r="J415" s="44"/>
      <c r="K415" s="44"/>
      <c r="L415" s="44"/>
      <c r="M415" s="44"/>
      <c r="N415" s="44"/>
      <c r="O415" s="44"/>
      <c r="P415" s="44"/>
      <c r="Q415" s="38"/>
      <c r="R415" s="44"/>
      <c r="S415" s="44"/>
      <c r="T415" s="27"/>
      <c r="U415" s="37"/>
      <c r="V415" s="37"/>
      <c r="W415" s="37"/>
      <c r="X415" s="37"/>
      <c r="Y415" s="37"/>
      <c r="Z415" s="37"/>
      <c r="AA415" s="37"/>
      <c r="AB415" s="37"/>
      <c r="AC415" s="37">
        <v>11895</v>
      </c>
      <c r="AD415" s="35">
        <f t="shared" si="52"/>
        <v>1.9105551747772509E-2</v>
      </c>
      <c r="AE415" s="40">
        <v>1.000448</v>
      </c>
      <c r="AF415" s="37">
        <v>13682958086</v>
      </c>
      <c r="AG415" s="35">
        <f t="shared" si="53"/>
        <v>4.4800000000000395E-4</v>
      </c>
      <c r="AH415" s="38">
        <f t="shared" si="54"/>
        <v>4.4800000000000395E-4</v>
      </c>
      <c r="AI415" s="38" t="str">
        <f t="shared" si="55"/>
        <v/>
      </c>
      <c r="AJ415" s="42" t="str">
        <f t="shared" si="56"/>
        <v/>
      </c>
      <c r="AK415" s="41" t="str">
        <f t="shared" si="57"/>
        <v/>
      </c>
      <c r="AL415" s="41" t="str">
        <f t="shared" si="58"/>
        <v/>
      </c>
      <c r="AM415" s="41" t="str">
        <f t="shared" si="59"/>
        <v/>
      </c>
    </row>
    <row r="416" spans="1:39" x14ac:dyDescent="0.2">
      <c r="A416" s="33">
        <v>44075</v>
      </c>
      <c r="B416" s="34">
        <v>0.51</v>
      </c>
      <c r="C416" s="35">
        <f t="shared" si="46"/>
        <v>-3.7735849056603765E-2</v>
      </c>
      <c r="D416" s="35"/>
      <c r="E416" s="44"/>
      <c r="F416" s="44"/>
      <c r="G416" s="44"/>
      <c r="H416" s="44"/>
      <c r="I416" s="44"/>
      <c r="J416" s="44"/>
      <c r="K416" s="44"/>
      <c r="L416" s="44"/>
      <c r="M416" s="44"/>
      <c r="N416" s="44"/>
      <c r="O416" s="44"/>
      <c r="P416" s="44"/>
      <c r="Q416" s="38"/>
      <c r="R416" s="44"/>
      <c r="S416" s="44"/>
      <c r="T416" s="27"/>
      <c r="U416" s="37"/>
      <c r="V416" s="37"/>
      <c r="W416" s="37"/>
      <c r="X416" s="37"/>
      <c r="Y416" s="37"/>
      <c r="Z416" s="37"/>
      <c r="AA416" s="37"/>
      <c r="AB416" s="37"/>
      <c r="AC416" s="37">
        <v>11672</v>
      </c>
      <c r="AD416" s="35">
        <f t="shared" si="52"/>
        <v>-2.4784206478078996E-3</v>
      </c>
      <c r="AE416" s="40">
        <v>0.99952399999999997</v>
      </c>
      <c r="AF416" s="37">
        <v>13625399575</v>
      </c>
      <c r="AG416" s="35">
        <f t="shared" si="53"/>
        <v>-4.7600000000003195E-4</v>
      </c>
      <c r="AH416" s="38" t="str">
        <f t="shared" si="54"/>
        <v/>
      </c>
      <c r="AI416" s="38">
        <f t="shared" si="55"/>
        <v>-4.7600000000003195E-4</v>
      </c>
      <c r="AJ416" s="35">
        <f t="shared" si="56"/>
        <v>-4.7600000000003195E-4</v>
      </c>
      <c r="AK416" s="41" t="str">
        <f t="shared" si="57"/>
        <v/>
      </c>
      <c r="AL416" s="41" t="str">
        <f t="shared" si="58"/>
        <v/>
      </c>
      <c r="AM416" s="41" t="str">
        <f t="shared" si="59"/>
        <v/>
      </c>
    </row>
    <row r="417" spans="1:39" x14ac:dyDescent="0.2">
      <c r="A417" s="33">
        <v>44074</v>
      </c>
      <c r="B417" s="34">
        <v>0.53</v>
      </c>
      <c r="C417" s="35">
        <f t="shared" si="46"/>
        <v>-1.851851851851849E-2</v>
      </c>
      <c r="D417" s="35"/>
      <c r="E417" s="44"/>
      <c r="F417" s="44"/>
      <c r="G417" s="44"/>
      <c r="H417" s="44"/>
      <c r="I417" s="44"/>
      <c r="J417" s="44"/>
      <c r="K417" s="44"/>
      <c r="L417" s="44"/>
      <c r="M417" s="44"/>
      <c r="N417" s="44"/>
      <c r="O417" s="44"/>
      <c r="P417" s="44"/>
      <c r="Q417" s="38"/>
      <c r="R417" s="44"/>
      <c r="S417" s="44"/>
      <c r="T417" s="27"/>
      <c r="U417" s="37"/>
      <c r="V417" s="37"/>
      <c r="W417" s="37"/>
      <c r="X417" s="37"/>
      <c r="Y417" s="37"/>
      <c r="Z417" s="37"/>
      <c r="AA417" s="37"/>
      <c r="AB417" s="37"/>
      <c r="AC417" s="37">
        <v>11701</v>
      </c>
      <c r="AD417" s="35">
        <f t="shared" si="52"/>
        <v>1.9162093894260046E-2</v>
      </c>
      <c r="AE417" s="40">
        <v>0.99970000000000003</v>
      </c>
      <c r="AF417" s="37">
        <v>13442714264</v>
      </c>
      <c r="AG417" s="35">
        <f t="shared" si="53"/>
        <v>-2.9999999999996696E-4</v>
      </c>
      <c r="AH417" s="38" t="str">
        <f t="shared" si="54"/>
        <v/>
      </c>
      <c r="AI417" s="38">
        <f t="shared" si="55"/>
        <v>-2.9999999999996696E-4</v>
      </c>
      <c r="AJ417" s="42" t="str">
        <f t="shared" si="56"/>
        <v/>
      </c>
      <c r="AK417" s="41" t="str">
        <f t="shared" si="57"/>
        <v/>
      </c>
      <c r="AL417" s="41" t="str">
        <f t="shared" si="58"/>
        <v/>
      </c>
      <c r="AM417" s="41" t="str">
        <f t="shared" si="59"/>
        <v/>
      </c>
    </row>
    <row r="418" spans="1:39" x14ac:dyDescent="0.2">
      <c r="A418" s="33">
        <v>44073</v>
      </c>
      <c r="B418" s="34">
        <v>0.54</v>
      </c>
      <c r="C418" s="35">
        <f t="shared" si="46"/>
        <v>-3.5714285714285698E-2</v>
      </c>
      <c r="D418" s="35"/>
      <c r="E418" s="44"/>
      <c r="F418" s="44"/>
      <c r="G418" s="44"/>
      <c r="H418" s="44"/>
      <c r="I418" s="44"/>
      <c r="J418" s="44"/>
      <c r="K418" s="44"/>
      <c r="L418" s="44"/>
      <c r="M418" s="44"/>
      <c r="N418" s="44"/>
      <c r="O418" s="44"/>
      <c r="P418" s="44"/>
      <c r="Q418" s="38"/>
      <c r="R418" s="44"/>
      <c r="S418" s="44"/>
      <c r="T418" s="27"/>
      <c r="U418" s="37"/>
      <c r="V418" s="37"/>
      <c r="W418" s="37"/>
      <c r="X418" s="37"/>
      <c r="Y418" s="37"/>
      <c r="Z418" s="37"/>
      <c r="AA418" s="37"/>
      <c r="AB418" s="37"/>
      <c r="AC418" s="37">
        <v>11481</v>
      </c>
      <c r="AD418" s="35">
        <f t="shared" si="52"/>
        <v>-3.2988974737390153E-3</v>
      </c>
      <c r="AE418" s="40">
        <v>1.0003280000000001</v>
      </c>
      <c r="AF418" s="37">
        <v>13325296847</v>
      </c>
      <c r="AG418" s="35">
        <f t="shared" si="53"/>
        <v>3.2800000000010598E-4</v>
      </c>
      <c r="AH418" s="38">
        <f t="shared" si="54"/>
        <v>3.2800000000010598E-4</v>
      </c>
      <c r="AI418" s="38" t="str">
        <f t="shared" si="55"/>
        <v/>
      </c>
      <c r="AJ418" s="35">
        <f t="shared" si="56"/>
        <v>3.2800000000010598E-4</v>
      </c>
      <c r="AK418" s="41" t="str">
        <f t="shared" si="57"/>
        <v/>
      </c>
      <c r="AL418" s="41" t="str">
        <f t="shared" si="58"/>
        <v/>
      </c>
      <c r="AM418" s="41" t="str">
        <f t="shared" si="59"/>
        <v/>
      </c>
    </row>
    <row r="419" spans="1:39" x14ac:dyDescent="0.2">
      <c r="A419" s="33">
        <v>44072</v>
      </c>
      <c r="B419" s="34">
        <v>0.56000000000000005</v>
      </c>
      <c r="C419" s="35">
        <f t="shared" si="46"/>
        <v>0.12000000000000011</v>
      </c>
      <c r="D419" s="35"/>
      <c r="E419" s="44"/>
      <c r="F419" s="44"/>
      <c r="G419" s="44"/>
      <c r="H419" s="44"/>
      <c r="I419" s="44"/>
      <c r="J419" s="44"/>
      <c r="K419" s="44"/>
      <c r="L419" s="44"/>
      <c r="M419" s="44"/>
      <c r="N419" s="44"/>
      <c r="O419" s="44"/>
      <c r="P419" s="44"/>
      <c r="Q419" s="38"/>
      <c r="R419" s="44"/>
      <c r="S419" s="44"/>
      <c r="T419" s="27"/>
      <c r="U419" s="37"/>
      <c r="V419" s="37"/>
      <c r="W419" s="37"/>
      <c r="X419" s="37"/>
      <c r="Y419" s="37"/>
      <c r="Z419" s="37"/>
      <c r="AA419" s="37"/>
      <c r="AB419" s="37"/>
      <c r="AC419" s="37">
        <v>11519</v>
      </c>
      <c r="AD419" s="35">
        <f t="shared" si="52"/>
        <v>1.9380530973451382E-2</v>
      </c>
      <c r="AE419" s="40">
        <v>1.001072</v>
      </c>
      <c r="AF419" s="37">
        <v>13324009301</v>
      </c>
      <c r="AG419" s="35">
        <f t="shared" si="53"/>
        <v>1.0719999999999619E-3</v>
      </c>
      <c r="AH419" s="38">
        <f t="shared" si="54"/>
        <v>1.0719999999999619E-3</v>
      </c>
      <c r="AI419" s="38" t="str">
        <f t="shared" si="55"/>
        <v/>
      </c>
      <c r="AJ419" s="42" t="str">
        <f t="shared" si="56"/>
        <v/>
      </c>
      <c r="AK419" s="41" t="str">
        <f t="shared" si="57"/>
        <v/>
      </c>
      <c r="AL419" s="41" t="str">
        <f t="shared" si="58"/>
        <v/>
      </c>
      <c r="AM419" s="41" t="str">
        <f t="shared" si="59"/>
        <v/>
      </c>
    </row>
    <row r="420" spans="1:39" x14ac:dyDescent="0.2">
      <c r="A420" s="33">
        <v>44071</v>
      </c>
      <c r="B420" s="34">
        <v>0.5</v>
      </c>
      <c r="C420" s="35">
        <f t="shared" si="46"/>
        <v>2.0408163265306145E-2</v>
      </c>
      <c r="D420" s="35"/>
      <c r="E420" s="44"/>
      <c r="F420" s="44"/>
      <c r="G420" s="44"/>
      <c r="H420" s="44"/>
      <c r="I420" s="44"/>
      <c r="J420" s="44"/>
      <c r="K420" s="44"/>
      <c r="L420" s="44"/>
      <c r="M420" s="44"/>
      <c r="N420" s="44"/>
      <c r="O420" s="44"/>
      <c r="P420" s="44"/>
      <c r="Q420" s="38"/>
      <c r="R420" s="44"/>
      <c r="S420" s="44"/>
      <c r="T420" s="27"/>
      <c r="U420" s="37"/>
      <c r="V420" s="37"/>
      <c r="W420" s="37"/>
      <c r="X420" s="37"/>
      <c r="Y420" s="37"/>
      <c r="Z420" s="37"/>
      <c r="AA420" s="37"/>
      <c r="AB420" s="37"/>
      <c r="AC420" s="37">
        <v>11300</v>
      </c>
      <c r="AD420" s="35">
        <f t="shared" si="52"/>
        <v>-1.4391626689925885E-2</v>
      </c>
      <c r="AE420" s="40">
        <v>1.000734</v>
      </c>
      <c r="AF420" s="37">
        <v>13302097288</v>
      </c>
      <c r="AG420" s="35">
        <f t="shared" si="53"/>
        <v>7.3400000000001242E-4</v>
      </c>
      <c r="AH420" s="38">
        <f t="shared" si="54"/>
        <v>7.3400000000001242E-4</v>
      </c>
      <c r="AI420" s="38" t="str">
        <f t="shared" si="55"/>
        <v/>
      </c>
      <c r="AJ420" s="35">
        <f t="shared" si="56"/>
        <v>7.3400000000001242E-4</v>
      </c>
      <c r="AK420" s="41" t="str">
        <f t="shared" si="57"/>
        <v/>
      </c>
      <c r="AL420" s="41" t="str">
        <f t="shared" si="58"/>
        <v/>
      </c>
      <c r="AM420" s="41" t="str">
        <f t="shared" si="59"/>
        <v/>
      </c>
    </row>
    <row r="421" spans="1:39" x14ac:dyDescent="0.2">
      <c r="A421" s="33">
        <v>44070</v>
      </c>
      <c r="B421" s="34">
        <v>0.49</v>
      </c>
      <c r="C421" s="35">
        <f t="shared" si="46"/>
        <v>6.5217391304347672E-2</v>
      </c>
      <c r="D421" s="35"/>
      <c r="E421" s="44"/>
      <c r="F421" s="44"/>
      <c r="G421" s="44"/>
      <c r="H421" s="44"/>
      <c r="I421" s="44"/>
      <c r="J421" s="44"/>
      <c r="K421" s="44"/>
      <c r="L421" s="44"/>
      <c r="M421" s="44"/>
      <c r="N421" s="44"/>
      <c r="O421" s="44"/>
      <c r="P421" s="44"/>
      <c r="Q421" s="38"/>
      <c r="R421" s="44"/>
      <c r="S421" s="44"/>
      <c r="T421" s="27"/>
      <c r="U421" s="37"/>
      <c r="V421" s="37"/>
      <c r="W421" s="37"/>
      <c r="X421" s="37"/>
      <c r="Y421" s="37"/>
      <c r="Z421" s="37"/>
      <c r="AA421" s="37"/>
      <c r="AB421" s="37"/>
      <c r="AC421" s="37">
        <v>11465</v>
      </c>
      <c r="AD421" s="35">
        <f t="shared" si="52"/>
        <v>1.0043168002819236E-2</v>
      </c>
      <c r="AE421" s="40">
        <v>1.0004249999999999</v>
      </c>
      <c r="AF421" s="37">
        <v>13129348617</v>
      </c>
      <c r="AG421" s="35">
        <f t="shared" si="53"/>
        <v>4.2499999999989768E-4</v>
      </c>
      <c r="AH421" s="38">
        <f t="shared" si="54"/>
        <v>4.2499999999989768E-4</v>
      </c>
      <c r="AI421" s="38" t="str">
        <f t="shared" si="55"/>
        <v/>
      </c>
      <c r="AJ421" s="42" t="str">
        <f t="shared" si="56"/>
        <v/>
      </c>
      <c r="AK421" s="41" t="str">
        <f t="shared" si="57"/>
        <v/>
      </c>
      <c r="AL421" s="41" t="str">
        <f t="shared" si="58"/>
        <v/>
      </c>
      <c r="AM421" s="41" t="str">
        <f t="shared" si="59"/>
        <v/>
      </c>
    </row>
    <row r="422" spans="1:39" x14ac:dyDescent="0.2">
      <c r="A422" s="33">
        <v>44069</v>
      </c>
      <c r="B422" s="34">
        <v>0.46</v>
      </c>
      <c r="C422" s="35">
        <f t="shared" si="46"/>
        <v>-0.13207547169811318</v>
      </c>
      <c r="D422" s="35"/>
      <c r="E422" s="44"/>
      <c r="F422" s="44"/>
      <c r="G422" s="44"/>
      <c r="H422" s="44"/>
      <c r="I422" s="44"/>
      <c r="J422" s="44"/>
      <c r="K422" s="44"/>
      <c r="L422" s="44"/>
      <c r="M422" s="44"/>
      <c r="N422" s="44"/>
      <c r="O422" s="44"/>
      <c r="P422" s="44"/>
      <c r="Q422" s="38"/>
      <c r="R422" s="44"/>
      <c r="S422" s="44"/>
      <c r="T422" s="27"/>
      <c r="U422" s="37"/>
      <c r="V422" s="37"/>
      <c r="W422" s="37"/>
      <c r="X422" s="37"/>
      <c r="Y422" s="37"/>
      <c r="Z422" s="37"/>
      <c r="AA422" s="37"/>
      <c r="AB422" s="37"/>
      <c r="AC422" s="37">
        <v>11351</v>
      </c>
      <c r="AD422" s="35">
        <f t="shared" si="52"/>
        <v>-3.4696827961561372E-2</v>
      </c>
      <c r="AE422" s="40">
        <v>1.000122</v>
      </c>
      <c r="AF422" s="37">
        <v>13028548270</v>
      </c>
      <c r="AG422" s="35">
        <f t="shared" si="53"/>
        <v>1.2199999999995548E-4</v>
      </c>
      <c r="AH422" s="38">
        <f t="shared" si="54"/>
        <v>1.2199999999995548E-4</v>
      </c>
      <c r="AI422" s="38" t="str">
        <f t="shared" si="55"/>
        <v/>
      </c>
      <c r="AJ422" s="35">
        <f t="shared" si="56"/>
        <v>1.2199999999995548E-4</v>
      </c>
      <c r="AK422" s="41" t="str">
        <f t="shared" si="57"/>
        <v/>
      </c>
      <c r="AL422" s="41" t="str">
        <f t="shared" si="58"/>
        <v/>
      </c>
      <c r="AM422" s="41" t="str">
        <f t="shared" si="59"/>
        <v/>
      </c>
    </row>
    <row r="423" spans="1:39" x14ac:dyDescent="0.2">
      <c r="A423" s="33">
        <v>44068</v>
      </c>
      <c r="B423" s="34">
        <v>0.53</v>
      </c>
      <c r="C423" s="35">
        <f t="shared" si="46"/>
        <v>0.10416666666666674</v>
      </c>
      <c r="D423" s="35"/>
      <c r="E423" s="44"/>
      <c r="F423" s="44"/>
      <c r="G423" s="44"/>
      <c r="H423" s="44"/>
      <c r="I423" s="44"/>
      <c r="J423" s="44"/>
      <c r="K423" s="44"/>
      <c r="L423" s="44"/>
      <c r="M423" s="44"/>
      <c r="N423" s="44"/>
      <c r="O423" s="44"/>
      <c r="P423" s="44"/>
      <c r="Q423" s="38"/>
      <c r="R423" s="44"/>
      <c r="S423" s="44"/>
      <c r="T423" s="27"/>
      <c r="U423" s="37"/>
      <c r="V423" s="37"/>
      <c r="W423" s="37"/>
      <c r="X423" s="37"/>
      <c r="Y423" s="37"/>
      <c r="Z423" s="37"/>
      <c r="AA423" s="37"/>
      <c r="AB423" s="37"/>
      <c r="AC423" s="37">
        <v>11759</v>
      </c>
      <c r="AD423" s="35">
        <f t="shared" si="52"/>
        <v>9.529532967033072E-3</v>
      </c>
      <c r="AE423" s="40">
        <v>1.0005679999999999</v>
      </c>
      <c r="AF423" s="37">
        <v>12858452039</v>
      </c>
      <c r="AG423" s="35">
        <f t="shared" si="53"/>
        <v>5.6799999999990192E-4</v>
      </c>
      <c r="AH423" s="38">
        <f t="shared" si="54"/>
        <v>5.6799999999990192E-4</v>
      </c>
      <c r="AI423" s="38" t="str">
        <f t="shared" si="55"/>
        <v/>
      </c>
      <c r="AJ423" s="42" t="str">
        <f t="shared" si="56"/>
        <v/>
      </c>
      <c r="AK423" s="41" t="str">
        <f t="shared" si="57"/>
        <v/>
      </c>
      <c r="AL423" s="41" t="str">
        <f t="shared" si="58"/>
        <v/>
      </c>
      <c r="AM423" s="41" t="str">
        <f t="shared" si="59"/>
        <v/>
      </c>
    </row>
    <row r="424" spans="1:39" x14ac:dyDescent="0.2">
      <c r="A424" s="33">
        <v>44067</v>
      </c>
      <c r="B424" s="34">
        <v>0.48</v>
      </c>
      <c r="C424" s="35">
        <f t="shared" si="46"/>
        <v>2.1276595744680771E-2</v>
      </c>
      <c r="D424" s="35"/>
      <c r="E424" s="44"/>
      <c r="F424" s="44"/>
      <c r="G424" s="44"/>
      <c r="H424" s="44"/>
      <c r="I424" s="44"/>
      <c r="J424" s="44"/>
      <c r="K424" s="44"/>
      <c r="L424" s="44"/>
      <c r="M424" s="44"/>
      <c r="N424" s="44"/>
      <c r="O424" s="44"/>
      <c r="P424" s="44"/>
      <c r="Q424" s="38"/>
      <c r="R424" s="44"/>
      <c r="S424" s="44"/>
      <c r="T424" s="27"/>
      <c r="U424" s="37"/>
      <c r="V424" s="37"/>
      <c r="W424" s="37"/>
      <c r="X424" s="37"/>
      <c r="Y424" s="37"/>
      <c r="Z424" s="37"/>
      <c r="AA424" s="37"/>
      <c r="AB424" s="37"/>
      <c r="AC424" s="37">
        <v>11648</v>
      </c>
      <c r="AD424" s="35">
        <f t="shared" si="52"/>
        <v>-2.3980815347721673E-3</v>
      </c>
      <c r="AE424" s="40">
        <v>1.0001640000000001</v>
      </c>
      <c r="AF424" s="37">
        <v>12865507394</v>
      </c>
      <c r="AG424" s="35">
        <f t="shared" si="53"/>
        <v>1.6400000000005299E-4</v>
      </c>
      <c r="AH424" s="38">
        <f t="shared" si="54"/>
        <v>1.6400000000005299E-4</v>
      </c>
      <c r="AI424" s="38" t="str">
        <f t="shared" si="55"/>
        <v/>
      </c>
      <c r="AJ424" s="35">
        <f t="shared" si="56"/>
        <v>1.6400000000005299E-4</v>
      </c>
      <c r="AK424" s="41" t="str">
        <f t="shared" si="57"/>
        <v/>
      </c>
      <c r="AL424" s="41" t="str">
        <f t="shared" si="58"/>
        <v/>
      </c>
      <c r="AM424" s="41" t="str">
        <f t="shared" si="59"/>
        <v/>
      </c>
    </row>
    <row r="425" spans="1:39" x14ac:dyDescent="0.2">
      <c r="A425" s="33">
        <v>44066</v>
      </c>
      <c r="B425" s="34">
        <v>0.47</v>
      </c>
      <c r="C425" s="35">
        <f t="shared" si="46"/>
        <v>9.3023255813953432E-2</v>
      </c>
      <c r="D425" s="35"/>
      <c r="E425" s="44"/>
      <c r="F425" s="44"/>
      <c r="G425" s="44"/>
      <c r="H425" s="44"/>
      <c r="I425" s="44"/>
      <c r="J425" s="44"/>
      <c r="K425" s="44"/>
      <c r="L425" s="44"/>
      <c r="M425" s="44"/>
      <c r="N425" s="44"/>
      <c r="O425" s="44"/>
      <c r="P425" s="44"/>
      <c r="Q425" s="38"/>
      <c r="R425" s="44"/>
      <c r="S425" s="44"/>
      <c r="T425" s="27"/>
      <c r="U425" s="37"/>
      <c r="V425" s="37"/>
      <c r="W425" s="37"/>
      <c r="X425" s="37"/>
      <c r="Y425" s="37"/>
      <c r="Z425" s="37"/>
      <c r="AA425" s="37"/>
      <c r="AB425" s="37"/>
      <c r="AC425" s="37">
        <v>11676</v>
      </c>
      <c r="AD425" s="35">
        <f t="shared" si="52"/>
        <v>1.3981762917933072E-2</v>
      </c>
      <c r="AE425" s="40">
        <v>0.99982499999999996</v>
      </c>
      <c r="AF425" s="37">
        <v>12895083176</v>
      </c>
      <c r="AG425" s="35">
        <f t="shared" si="53"/>
        <v>-1.7500000000003624E-4</v>
      </c>
      <c r="AH425" s="38" t="str">
        <f t="shared" si="54"/>
        <v/>
      </c>
      <c r="AI425" s="38">
        <f t="shared" si="55"/>
        <v>-1.7500000000003624E-4</v>
      </c>
      <c r="AJ425" s="42" t="str">
        <f t="shared" si="56"/>
        <v/>
      </c>
      <c r="AK425" s="41" t="str">
        <f t="shared" si="57"/>
        <v/>
      </c>
      <c r="AL425" s="41" t="str">
        <f t="shared" si="58"/>
        <v/>
      </c>
      <c r="AM425" s="41" t="str">
        <f t="shared" si="59"/>
        <v/>
      </c>
    </row>
    <row r="426" spans="1:39" x14ac:dyDescent="0.2">
      <c r="A426" s="33">
        <v>44065</v>
      </c>
      <c r="B426" s="34">
        <v>0.43</v>
      </c>
      <c r="C426" s="35">
        <f t="shared" si="46"/>
        <v>-0.15686274509803921</v>
      </c>
      <c r="D426" s="35"/>
      <c r="E426" s="44"/>
      <c r="F426" s="44"/>
      <c r="G426" s="44"/>
      <c r="H426" s="44"/>
      <c r="I426" s="44"/>
      <c r="J426" s="44"/>
      <c r="K426" s="44"/>
      <c r="L426" s="44"/>
      <c r="M426" s="44"/>
      <c r="N426" s="44"/>
      <c r="O426" s="44"/>
      <c r="P426" s="44"/>
      <c r="Q426" s="38"/>
      <c r="R426" s="44"/>
      <c r="S426" s="44"/>
      <c r="T426" s="27"/>
      <c r="U426" s="37"/>
      <c r="V426" s="37"/>
      <c r="W426" s="37"/>
      <c r="X426" s="37"/>
      <c r="Y426" s="37"/>
      <c r="Z426" s="37"/>
      <c r="AA426" s="37"/>
      <c r="AB426" s="37"/>
      <c r="AC426" s="37">
        <v>11515</v>
      </c>
      <c r="AD426" s="35">
        <f t="shared" si="52"/>
        <v>-2.925307705277358E-2</v>
      </c>
      <c r="AE426" s="40">
        <v>1.0001720000000001</v>
      </c>
      <c r="AF426" s="37">
        <v>12830042987</v>
      </c>
      <c r="AG426" s="35">
        <f t="shared" si="53"/>
        <v>1.7200000000006099E-4</v>
      </c>
      <c r="AH426" s="38">
        <f t="shared" si="54"/>
        <v>1.7200000000006099E-4</v>
      </c>
      <c r="AI426" s="38" t="str">
        <f t="shared" si="55"/>
        <v/>
      </c>
      <c r="AJ426" s="35">
        <f t="shared" si="56"/>
        <v>1.7200000000006099E-4</v>
      </c>
      <c r="AK426" s="41" t="str">
        <f t="shared" si="57"/>
        <v/>
      </c>
      <c r="AL426" s="41" t="str">
        <f t="shared" si="58"/>
        <v/>
      </c>
      <c r="AM426" s="41" t="str">
        <f t="shared" si="59"/>
        <v/>
      </c>
    </row>
    <row r="427" spans="1:39" x14ac:dyDescent="0.2">
      <c r="A427" s="33">
        <v>44064</v>
      </c>
      <c r="B427" s="34">
        <v>0.51</v>
      </c>
      <c r="C427" s="35">
        <f t="shared" si="46"/>
        <v>0</v>
      </c>
      <c r="D427" s="35"/>
      <c r="E427" s="44"/>
      <c r="F427" s="44"/>
      <c r="G427" s="44"/>
      <c r="H427" s="44"/>
      <c r="I427" s="44"/>
      <c r="J427" s="44"/>
      <c r="K427" s="44"/>
      <c r="L427" s="44"/>
      <c r="M427" s="44"/>
      <c r="N427" s="44"/>
      <c r="O427" s="44"/>
      <c r="P427" s="44"/>
      <c r="Q427" s="38"/>
      <c r="R427" s="44"/>
      <c r="S427" s="44"/>
      <c r="T427" s="27"/>
      <c r="U427" s="37"/>
      <c r="V427" s="37"/>
      <c r="W427" s="37"/>
      <c r="X427" s="37"/>
      <c r="Y427" s="37"/>
      <c r="Z427" s="37"/>
      <c r="AA427" s="37"/>
      <c r="AB427" s="37"/>
      <c r="AC427" s="37">
        <v>11862</v>
      </c>
      <c r="AD427" s="35">
        <f t="shared" si="52"/>
        <v>1.0994630529276295E-2</v>
      </c>
      <c r="AE427" s="40">
        <v>1.0013399999999999</v>
      </c>
      <c r="AF427" s="37">
        <v>12812234222</v>
      </c>
      <c r="AG427" s="35">
        <f t="shared" si="53"/>
        <v>1.3399999999998968E-3</v>
      </c>
      <c r="AH427" s="38">
        <f t="shared" si="54"/>
        <v>1.3399999999998968E-3</v>
      </c>
      <c r="AI427" s="38" t="str">
        <f t="shared" si="55"/>
        <v/>
      </c>
      <c r="AJ427" s="42" t="str">
        <f t="shared" si="56"/>
        <v/>
      </c>
      <c r="AK427" s="41" t="str">
        <f t="shared" si="57"/>
        <v/>
      </c>
      <c r="AL427" s="41" t="str">
        <f t="shared" si="58"/>
        <v/>
      </c>
      <c r="AM427" s="41" t="str">
        <f t="shared" si="59"/>
        <v/>
      </c>
    </row>
    <row r="428" spans="1:39" x14ac:dyDescent="0.2">
      <c r="A428" s="33">
        <v>44063</v>
      </c>
      <c r="B428" s="34">
        <v>0.51</v>
      </c>
      <c r="C428" s="35">
        <f t="shared" si="46"/>
        <v>-8.9285714285714302E-2</v>
      </c>
      <c r="D428" s="35"/>
      <c r="E428" s="44"/>
      <c r="F428" s="44"/>
      <c r="G428" s="44"/>
      <c r="H428" s="44"/>
      <c r="I428" s="44"/>
      <c r="J428" s="44"/>
      <c r="K428" s="44"/>
      <c r="L428" s="44"/>
      <c r="M428" s="44"/>
      <c r="N428" s="44"/>
      <c r="O428" s="44"/>
      <c r="P428" s="44"/>
      <c r="Q428" s="38"/>
      <c r="R428" s="44"/>
      <c r="S428" s="44"/>
      <c r="T428" s="27"/>
      <c r="U428" s="37"/>
      <c r="V428" s="37"/>
      <c r="W428" s="37"/>
      <c r="X428" s="37"/>
      <c r="Y428" s="37"/>
      <c r="Z428" s="37"/>
      <c r="AA428" s="37"/>
      <c r="AB428" s="37"/>
      <c r="AC428" s="37">
        <v>11733</v>
      </c>
      <c r="AD428" s="35">
        <f t="shared" si="52"/>
        <v>-1.8158995815899637E-2</v>
      </c>
      <c r="AE428" s="40">
        <v>0.99931999999999999</v>
      </c>
      <c r="AF428" s="37">
        <v>12762557154</v>
      </c>
      <c r="AG428" s="35">
        <f t="shared" si="53"/>
        <v>-6.8000000000001393E-4</v>
      </c>
      <c r="AH428" s="38" t="str">
        <f t="shared" si="54"/>
        <v/>
      </c>
      <c r="AI428" s="38">
        <f t="shared" si="55"/>
        <v>-6.8000000000001393E-4</v>
      </c>
      <c r="AJ428" s="35">
        <f t="shared" si="56"/>
        <v>-6.8000000000001393E-4</v>
      </c>
      <c r="AK428" s="41" t="str">
        <f t="shared" si="57"/>
        <v/>
      </c>
      <c r="AL428" s="41" t="str">
        <f t="shared" si="58"/>
        <v/>
      </c>
      <c r="AM428" s="41" t="str">
        <f t="shared" si="59"/>
        <v/>
      </c>
    </row>
    <row r="429" spans="1:39" x14ac:dyDescent="0.2">
      <c r="A429" s="33">
        <v>44062</v>
      </c>
      <c r="B429" s="34">
        <v>0.56000000000000005</v>
      </c>
      <c r="C429" s="35">
        <f t="shared" si="46"/>
        <v>0</v>
      </c>
      <c r="D429" s="35"/>
      <c r="E429" s="44"/>
      <c r="F429" s="44"/>
      <c r="G429" s="44"/>
      <c r="H429" s="44"/>
      <c r="I429" s="44"/>
      <c r="J429" s="44"/>
      <c r="K429" s="44"/>
      <c r="L429" s="44"/>
      <c r="M429" s="44"/>
      <c r="N429" s="44"/>
      <c r="O429" s="44"/>
      <c r="P429" s="44"/>
      <c r="Q429" s="38"/>
      <c r="R429" s="44"/>
      <c r="S429" s="44"/>
      <c r="T429" s="27"/>
      <c r="U429" s="37"/>
      <c r="V429" s="37"/>
      <c r="W429" s="37"/>
      <c r="X429" s="37"/>
      <c r="Y429" s="37"/>
      <c r="Z429" s="37"/>
      <c r="AA429" s="37"/>
      <c r="AB429" s="37"/>
      <c r="AC429" s="37">
        <v>11950</v>
      </c>
      <c r="AD429" s="35">
        <f t="shared" si="52"/>
        <v>-2.6238591916557974E-2</v>
      </c>
      <c r="AE429" s="40">
        <v>0.99991799999999997</v>
      </c>
      <c r="AF429" s="37">
        <v>12660117157</v>
      </c>
      <c r="AG429" s="35">
        <f t="shared" si="53"/>
        <v>-8.2000000000026496E-5</v>
      </c>
      <c r="AH429" s="38" t="str">
        <f t="shared" si="54"/>
        <v/>
      </c>
      <c r="AI429" s="38">
        <f t="shared" si="55"/>
        <v>-8.2000000000026496E-5</v>
      </c>
      <c r="AJ429" s="35">
        <f t="shared" si="56"/>
        <v>-8.2000000000026496E-5</v>
      </c>
      <c r="AK429" s="41" t="str">
        <f t="shared" si="57"/>
        <v/>
      </c>
      <c r="AL429" s="41" t="str">
        <f t="shared" si="58"/>
        <v/>
      </c>
      <c r="AM429" s="41" t="str">
        <f t="shared" si="59"/>
        <v/>
      </c>
    </row>
    <row r="430" spans="1:39" x14ac:dyDescent="0.2">
      <c r="A430" s="33">
        <v>44061</v>
      </c>
      <c r="B430" s="34">
        <v>0.56000000000000005</v>
      </c>
      <c r="C430" s="35">
        <f t="shared" si="46"/>
        <v>-6.6666666666666541E-2</v>
      </c>
      <c r="D430" s="35"/>
      <c r="E430" s="44"/>
      <c r="F430" s="44"/>
      <c r="G430" s="44"/>
      <c r="H430" s="44"/>
      <c r="I430" s="44"/>
      <c r="J430" s="44"/>
      <c r="K430" s="44"/>
      <c r="L430" s="44"/>
      <c r="M430" s="44"/>
      <c r="N430" s="44"/>
      <c r="O430" s="44"/>
      <c r="P430" s="44"/>
      <c r="Q430" s="38"/>
      <c r="R430" s="44"/>
      <c r="S430" s="44"/>
      <c r="T430" s="27"/>
      <c r="U430" s="37"/>
      <c r="V430" s="37"/>
      <c r="W430" s="37"/>
      <c r="X430" s="37"/>
      <c r="Y430" s="37"/>
      <c r="Z430" s="37"/>
      <c r="AA430" s="37"/>
      <c r="AB430" s="37"/>
      <c r="AC430" s="37">
        <v>12272</v>
      </c>
      <c r="AD430" s="35">
        <f t="shared" si="52"/>
        <v>3.1087212233238182E-2</v>
      </c>
      <c r="AE430" s="40">
        <v>1.0000519999999999</v>
      </c>
      <c r="AF430" s="37">
        <v>12605339230</v>
      </c>
      <c r="AG430" s="35">
        <f t="shared" si="53"/>
        <v>5.1999999999940982E-5</v>
      </c>
      <c r="AH430" s="38">
        <f t="shared" si="54"/>
        <v>5.1999999999940982E-5</v>
      </c>
      <c r="AI430" s="38" t="str">
        <f t="shared" si="55"/>
        <v/>
      </c>
      <c r="AJ430" s="42" t="str">
        <f t="shared" si="56"/>
        <v/>
      </c>
      <c r="AK430" s="41" t="str">
        <f t="shared" si="57"/>
        <v/>
      </c>
      <c r="AL430" s="41" t="str">
        <f t="shared" si="58"/>
        <v/>
      </c>
      <c r="AM430" s="41" t="str">
        <f t="shared" si="59"/>
        <v/>
      </c>
    </row>
    <row r="431" spans="1:39" x14ac:dyDescent="0.2">
      <c r="A431" s="33">
        <v>44060</v>
      </c>
      <c r="B431" s="34">
        <v>0.6</v>
      </c>
      <c r="C431" s="35">
        <f t="shared" si="46"/>
        <v>0.17647058823529416</v>
      </c>
      <c r="D431" s="35"/>
      <c r="E431" s="44"/>
      <c r="F431" s="44"/>
      <c r="G431" s="44"/>
      <c r="H431" s="44"/>
      <c r="I431" s="44"/>
      <c r="J431" s="44"/>
      <c r="K431" s="44"/>
      <c r="L431" s="44"/>
      <c r="M431" s="44"/>
      <c r="N431" s="44"/>
      <c r="O431" s="44"/>
      <c r="P431" s="44"/>
      <c r="Q431" s="38"/>
      <c r="R431" s="44"/>
      <c r="S431" s="44"/>
      <c r="T431" s="27"/>
      <c r="U431" s="37"/>
      <c r="V431" s="37"/>
      <c r="W431" s="37"/>
      <c r="X431" s="37"/>
      <c r="Y431" s="37"/>
      <c r="Z431" s="37"/>
      <c r="AA431" s="37"/>
      <c r="AB431" s="37"/>
      <c r="AC431" s="37">
        <v>11902</v>
      </c>
      <c r="AD431" s="35">
        <f t="shared" si="52"/>
        <v>3.118415507796124E-3</v>
      </c>
      <c r="AE431" s="40">
        <v>1.000542</v>
      </c>
      <c r="AF431" s="37">
        <v>12603054668</v>
      </c>
      <c r="AG431" s="35">
        <f t="shared" si="53"/>
        <v>5.4200000000004245E-4</v>
      </c>
      <c r="AH431" s="38">
        <f t="shared" si="54"/>
        <v>5.4200000000004245E-4</v>
      </c>
      <c r="AI431" s="38" t="str">
        <f t="shared" si="55"/>
        <v/>
      </c>
      <c r="AJ431" s="42" t="str">
        <f t="shared" si="56"/>
        <v/>
      </c>
      <c r="AK431" s="41" t="str">
        <f t="shared" si="57"/>
        <v/>
      </c>
      <c r="AL431" s="41" t="str">
        <f t="shared" si="58"/>
        <v/>
      </c>
      <c r="AM431" s="41" t="str">
        <f t="shared" si="59"/>
        <v/>
      </c>
    </row>
    <row r="432" spans="1:39" x14ac:dyDescent="0.2">
      <c r="A432" s="33">
        <v>44059</v>
      </c>
      <c r="B432" s="34">
        <v>0.51</v>
      </c>
      <c r="C432" s="35">
        <f t="shared" si="46"/>
        <v>-1.9230769230769273E-2</v>
      </c>
      <c r="D432" s="35"/>
      <c r="E432" s="44"/>
      <c r="F432" s="44"/>
      <c r="G432" s="44"/>
      <c r="H432" s="44"/>
      <c r="I432" s="44"/>
      <c r="J432" s="44"/>
      <c r="K432" s="44"/>
      <c r="L432" s="44"/>
      <c r="M432" s="44"/>
      <c r="N432" s="44"/>
      <c r="O432" s="44"/>
      <c r="P432" s="44"/>
      <c r="Q432" s="38"/>
      <c r="R432" s="44"/>
      <c r="S432" s="44"/>
      <c r="T432" s="27"/>
      <c r="U432" s="37"/>
      <c r="V432" s="37"/>
      <c r="W432" s="37"/>
      <c r="X432" s="37"/>
      <c r="Y432" s="37"/>
      <c r="Z432" s="37"/>
      <c r="AA432" s="37"/>
      <c r="AB432" s="37"/>
      <c r="AC432" s="37">
        <v>11865</v>
      </c>
      <c r="AD432" s="35">
        <f t="shared" si="52"/>
        <v>7.4721915598199296E-3</v>
      </c>
      <c r="AE432" s="40">
        <v>0.99778599999999995</v>
      </c>
      <c r="AF432" s="37">
        <v>12392582270</v>
      </c>
      <c r="AG432" s="35">
        <f t="shared" si="53"/>
        <v>-2.2140000000000493E-3</v>
      </c>
      <c r="AH432" s="38" t="str">
        <f t="shared" si="54"/>
        <v/>
      </c>
      <c r="AI432" s="38">
        <f t="shared" si="55"/>
        <v>-2.2140000000000493E-3</v>
      </c>
      <c r="AJ432" s="42" t="str">
        <f t="shared" si="56"/>
        <v/>
      </c>
      <c r="AK432" s="41" t="str">
        <f t="shared" si="57"/>
        <v/>
      </c>
      <c r="AL432" s="41" t="str">
        <f t="shared" si="58"/>
        <v/>
      </c>
      <c r="AM432" s="41" t="str">
        <f t="shared" si="59"/>
        <v/>
      </c>
    </row>
    <row r="433" spans="1:39" x14ac:dyDescent="0.2">
      <c r="A433" s="33">
        <v>44058</v>
      </c>
      <c r="B433" s="34">
        <v>0.52</v>
      </c>
      <c r="C433" s="35">
        <f t="shared" si="46"/>
        <v>0</v>
      </c>
      <c r="D433" s="35"/>
      <c r="E433" s="44"/>
      <c r="F433" s="44"/>
      <c r="G433" s="44"/>
      <c r="H433" s="44"/>
      <c r="I433" s="44"/>
      <c r="J433" s="44"/>
      <c r="K433" s="44"/>
      <c r="L433" s="44"/>
      <c r="M433" s="44"/>
      <c r="N433" s="44"/>
      <c r="O433" s="44"/>
      <c r="P433" s="44"/>
      <c r="Q433" s="38"/>
      <c r="R433" s="44"/>
      <c r="S433" s="44"/>
      <c r="T433" s="27"/>
      <c r="U433" s="37"/>
      <c r="V433" s="37"/>
      <c r="W433" s="37"/>
      <c r="X433" s="37"/>
      <c r="Y433" s="37"/>
      <c r="Z433" s="37"/>
      <c r="AA433" s="37"/>
      <c r="AB433" s="37"/>
      <c r="AC433" s="37">
        <v>11777</v>
      </c>
      <c r="AD433" s="35">
        <f t="shared" si="52"/>
        <v>-3.3849538800033718E-3</v>
      </c>
      <c r="AE433" s="40">
        <v>1.0016590000000001</v>
      </c>
      <c r="AF433" s="37">
        <v>12248808991</v>
      </c>
      <c r="AG433" s="35">
        <f t="shared" si="53"/>
        <v>1.6590000000000771E-3</v>
      </c>
      <c r="AH433" s="38">
        <f t="shared" si="54"/>
        <v>1.6590000000000771E-3</v>
      </c>
      <c r="AI433" s="38" t="str">
        <f t="shared" si="55"/>
        <v/>
      </c>
      <c r="AJ433" s="35">
        <f t="shared" si="56"/>
        <v>1.6590000000000771E-3</v>
      </c>
      <c r="AK433" s="41" t="str">
        <f t="shared" si="57"/>
        <v/>
      </c>
      <c r="AL433" s="41" t="str">
        <f t="shared" si="58"/>
        <v/>
      </c>
      <c r="AM433" s="41" t="str">
        <f t="shared" si="59"/>
        <v/>
      </c>
    </row>
    <row r="434" spans="1:39" x14ac:dyDescent="0.2">
      <c r="A434" s="33">
        <v>44057</v>
      </c>
      <c r="B434" s="34">
        <v>0.52</v>
      </c>
      <c r="C434" s="35">
        <f t="shared" si="46"/>
        <v>-5.4545454545454564E-2</v>
      </c>
      <c r="D434" s="35"/>
      <c r="E434" s="44"/>
      <c r="F434" s="44"/>
      <c r="G434" s="44"/>
      <c r="H434" s="44"/>
      <c r="I434" s="44"/>
      <c r="J434" s="44"/>
      <c r="K434" s="44"/>
      <c r="L434" s="44"/>
      <c r="M434" s="44"/>
      <c r="N434" s="44"/>
      <c r="O434" s="44"/>
      <c r="P434" s="44"/>
      <c r="Q434" s="38"/>
      <c r="R434" s="44"/>
      <c r="S434" s="44"/>
      <c r="T434" s="27"/>
      <c r="U434" s="37"/>
      <c r="V434" s="37"/>
      <c r="W434" s="37"/>
      <c r="X434" s="37"/>
      <c r="Y434" s="37"/>
      <c r="Z434" s="37"/>
      <c r="AA434" s="37"/>
      <c r="AB434" s="37"/>
      <c r="AC434" s="37">
        <v>11817</v>
      </c>
      <c r="AD434" s="35">
        <f t="shared" si="52"/>
        <v>2.0466321243523211E-2</v>
      </c>
      <c r="AE434" s="40">
        <v>1.0009570000000001</v>
      </c>
      <c r="AF434" s="37">
        <v>12215059078</v>
      </c>
      <c r="AG434" s="35">
        <f t="shared" si="53"/>
        <v>9.5700000000009666E-4</v>
      </c>
      <c r="AH434" s="38">
        <f t="shared" si="54"/>
        <v>9.5700000000009666E-4</v>
      </c>
      <c r="AI434" s="38" t="str">
        <f t="shared" si="55"/>
        <v/>
      </c>
      <c r="AJ434" s="42" t="str">
        <f t="shared" si="56"/>
        <v/>
      </c>
      <c r="AK434" s="41" t="str">
        <f t="shared" si="57"/>
        <v/>
      </c>
      <c r="AL434" s="41" t="str">
        <f t="shared" si="58"/>
        <v/>
      </c>
      <c r="AM434" s="41" t="str">
        <f t="shared" si="59"/>
        <v/>
      </c>
    </row>
    <row r="435" spans="1:39" x14ac:dyDescent="0.2">
      <c r="A435" s="33">
        <v>44056</v>
      </c>
      <c r="B435" s="34">
        <v>0.55000000000000004</v>
      </c>
      <c r="C435" s="35">
        <f t="shared" si="46"/>
        <v>5.7692307692307709E-2</v>
      </c>
      <c r="D435" s="35"/>
      <c r="E435" s="44"/>
      <c r="F435" s="44"/>
      <c r="G435" s="44"/>
      <c r="H435" s="44"/>
      <c r="I435" s="44"/>
      <c r="J435" s="44"/>
      <c r="K435" s="44"/>
      <c r="L435" s="44"/>
      <c r="M435" s="44"/>
      <c r="N435" s="44"/>
      <c r="O435" s="44"/>
      <c r="P435" s="44"/>
      <c r="Q435" s="38"/>
      <c r="R435" s="44"/>
      <c r="S435" s="44"/>
      <c r="T435" s="27"/>
      <c r="U435" s="37"/>
      <c r="V435" s="37"/>
      <c r="W435" s="37"/>
      <c r="X435" s="37"/>
      <c r="Y435" s="37"/>
      <c r="Z435" s="37"/>
      <c r="AA435" s="37"/>
      <c r="AB435" s="37"/>
      <c r="AC435" s="37">
        <v>11580</v>
      </c>
      <c r="AD435" s="35">
        <f t="shared" si="52"/>
        <v>1.5878585840863213E-2</v>
      </c>
      <c r="AE435" s="40">
        <v>1.000761</v>
      </c>
      <c r="AF435" s="37">
        <v>12238797983</v>
      </c>
      <c r="AG435" s="35">
        <f t="shared" si="53"/>
        <v>7.6100000000001167E-4</v>
      </c>
      <c r="AH435" s="38">
        <f t="shared" si="54"/>
        <v>7.6100000000001167E-4</v>
      </c>
      <c r="AI435" s="38" t="str">
        <f t="shared" si="55"/>
        <v/>
      </c>
      <c r="AJ435" s="42" t="str">
        <f t="shared" si="56"/>
        <v/>
      </c>
      <c r="AK435" s="41" t="str">
        <f t="shared" si="57"/>
        <v/>
      </c>
      <c r="AL435" s="41" t="str">
        <f t="shared" si="58"/>
        <v/>
      </c>
      <c r="AM435" s="41" t="str">
        <f t="shared" si="59"/>
        <v/>
      </c>
    </row>
    <row r="436" spans="1:39" x14ac:dyDescent="0.2">
      <c r="A436" s="33">
        <v>44055</v>
      </c>
      <c r="B436" s="34">
        <v>0.52</v>
      </c>
      <c r="C436" s="35">
        <f t="shared" si="46"/>
        <v>-8.7719298245613975E-2</v>
      </c>
      <c r="D436" s="35"/>
      <c r="E436" s="44"/>
      <c r="F436" s="44"/>
      <c r="G436" s="44"/>
      <c r="H436" s="44"/>
      <c r="I436" s="44"/>
      <c r="J436" s="44"/>
      <c r="K436" s="44"/>
      <c r="L436" s="44"/>
      <c r="M436" s="44"/>
      <c r="N436" s="44"/>
      <c r="O436" s="44"/>
      <c r="P436" s="44"/>
      <c r="Q436" s="38"/>
      <c r="R436" s="44"/>
      <c r="S436" s="44"/>
      <c r="T436" s="27"/>
      <c r="U436" s="37"/>
      <c r="V436" s="37"/>
      <c r="W436" s="37"/>
      <c r="X436" s="37"/>
      <c r="Y436" s="37"/>
      <c r="Z436" s="37"/>
      <c r="AA436" s="37"/>
      <c r="AB436" s="37"/>
      <c r="AC436" s="37">
        <v>11399</v>
      </c>
      <c r="AD436" s="35">
        <f t="shared" si="52"/>
        <v>-3.9113209137654925E-2</v>
      </c>
      <c r="AE436" s="40">
        <v>1.0022439999999999</v>
      </c>
      <c r="AF436" s="37">
        <v>12000642229</v>
      </c>
      <c r="AG436" s="35">
        <f t="shared" si="53"/>
        <v>2.2439999999999127E-3</v>
      </c>
      <c r="AH436" s="38">
        <f t="shared" si="54"/>
        <v>2.2439999999999127E-3</v>
      </c>
      <c r="AI436" s="38" t="str">
        <f t="shared" si="55"/>
        <v/>
      </c>
      <c r="AJ436" s="35">
        <f t="shared" si="56"/>
        <v>2.2439999999999127E-3</v>
      </c>
      <c r="AK436" s="41" t="str">
        <f t="shared" si="57"/>
        <v/>
      </c>
      <c r="AL436" s="41" t="str">
        <f t="shared" si="58"/>
        <v/>
      </c>
      <c r="AM436" s="41" t="str">
        <f t="shared" si="59"/>
        <v/>
      </c>
    </row>
    <row r="437" spans="1:39" x14ac:dyDescent="0.2">
      <c r="A437" s="33">
        <v>44054</v>
      </c>
      <c r="B437" s="34">
        <v>0.56999999999999995</v>
      </c>
      <c r="C437" s="35">
        <f t="shared" si="46"/>
        <v>0.32558139534883712</v>
      </c>
      <c r="D437" s="35"/>
      <c r="E437" s="44"/>
      <c r="F437" s="44"/>
      <c r="G437" s="44"/>
      <c r="H437" s="44"/>
      <c r="I437" s="44"/>
      <c r="J437" s="44"/>
      <c r="K437" s="44"/>
      <c r="L437" s="44"/>
      <c r="M437" s="44"/>
      <c r="N437" s="44"/>
      <c r="O437" s="44"/>
      <c r="P437" s="44"/>
      <c r="Q437" s="38"/>
      <c r="R437" s="44"/>
      <c r="S437" s="44"/>
      <c r="T437" s="27"/>
      <c r="U437" s="37"/>
      <c r="V437" s="37"/>
      <c r="W437" s="37"/>
      <c r="X437" s="37"/>
      <c r="Y437" s="37"/>
      <c r="Z437" s="37"/>
      <c r="AA437" s="37"/>
      <c r="AB437" s="37"/>
      <c r="AC437" s="37">
        <v>11863</v>
      </c>
      <c r="AD437" s="35">
        <f t="shared" si="52"/>
        <v>1.5407001626294603E-2</v>
      </c>
      <c r="AE437" s="40">
        <v>1.000243</v>
      </c>
      <c r="AF437" s="37">
        <v>11896892578</v>
      </c>
      <c r="AG437" s="35">
        <f t="shared" si="53"/>
        <v>2.4299999999999322E-4</v>
      </c>
      <c r="AH437" s="38">
        <f t="shared" si="54"/>
        <v>2.4299999999999322E-4</v>
      </c>
      <c r="AI437" s="38" t="str">
        <f t="shared" si="55"/>
        <v/>
      </c>
      <c r="AJ437" s="42" t="str">
        <f t="shared" si="56"/>
        <v/>
      </c>
      <c r="AK437" s="41" t="str">
        <f t="shared" si="57"/>
        <v/>
      </c>
      <c r="AL437" s="41" t="str">
        <f t="shared" si="58"/>
        <v/>
      </c>
      <c r="AM437" s="41" t="str">
        <f t="shared" si="59"/>
        <v/>
      </c>
    </row>
    <row r="438" spans="1:39" x14ac:dyDescent="0.2">
      <c r="A438" s="33">
        <v>44053</v>
      </c>
      <c r="B438" s="34">
        <v>0.43</v>
      </c>
      <c r="C438" s="35">
        <f t="shared" si="46"/>
        <v>0.16216216216216206</v>
      </c>
      <c r="D438" s="35"/>
      <c r="E438" s="44"/>
      <c r="F438" s="44"/>
      <c r="G438" s="44"/>
      <c r="H438" s="44"/>
      <c r="I438" s="44"/>
      <c r="J438" s="44"/>
      <c r="K438" s="44"/>
      <c r="L438" s="44"/>
      <c r="M438" s="44"/>
      <c r="N438" s="44"/>
      <c r="O438" s="44"/>
      <c r="P438" s="44"/>
      <c r="Q438" s="38"/>
      <c r="R438" s="44"/>
      <c r="S438" s="44"/>
      <c r="T438" s="27"/>
      <c r="U438" s="37"/>
      <c r="V438" s="37"/>
      <c r="W438" s="37"/>
      <c r="X438" s="37"/>
      <c r="Y438" s="37"/>
      <c r="Z438" s="37"/>
      <c r="AA438" s="37"/>
      <c r="AB438" s="37"/>
      <c r="AC438" s="37">
        <v>11683</v>
      </c>
      <c r="AD438" s="35">
        <f t="shared" si="52"/>
        <v>-4.7704233750744951E-3</v>
      </c>
      <c r="AE438" s="40">
        <v>0.99992899999999996</v>
      </c>
      <c r="AF438" s="37">
        <v>11858746978</v>
      </c>
      <c r="AG438" s="35">
        <f t="shared" si="53"/>
        <v>-7.1000000000043251E-5</v>
      </c>
      <c r="AH438" s="38" t="str">
        <f t="shared" si="54"/>
        <v/>
      </c>
      <c r="AI438" s="38">
        <f t="shared" si="55"/>
        <v>-7.1000000000043251E-5</v>
      </c>
      <c r="AJ438" s="35">
        <f t="shared" si="56"/>
        <v>-7.1000000000043251E-5</v>
      </c>
      <c r="AK438" s="41" t="str">
        <f t="shared" si="57"/>
        <v/>
      </c>
      <c r="AL438" s="41" t="str">
        <f t="shared" si="58"/>
        <v/>
      </c>
      <c r="AM438" s="41" t="str">
        <f t="shared" si="59"/>
        <v/>
      </c>
    </row>
    <row r="439" spans="1:39" x14ac:dyDescent="0.2">
      <c r="A439" s="33">
        <v>44052</v>
      </c>
      <c r="B439" s="34">
        <v>0.37</v>
      </c>
      <c r="C439" s="35">
        <f t="shared" si="46"/>
        <v>8.8235294117646967E-2</v>
      </c>
      <c r="D439" s="35"/>
      <c r="E439" s="44"/>
      <c r="F439" s="44"/>
      <c r="G439" s="44"/>
      <c r="H439" s="44"/>
      <c r="I439" s="44"/>
      <c r="J439" s="44"/>
      <c r="K439" s="44"/>
      <c r="L439" s="44"/>
      <c r="M439" s="44"/>
      <c r="N439" s="44"/>
      <c r="O439" s="44"/>
      <c r="P439" s="44"/>
      <c r="Q439" s="38"/>
      <c r="R439" s="44"/>
      <c r="S439" s="44"/>
      <c r="T439" s="27"/>
      <c r="U439" s="37"/>
      <c r="V439" s="37"/>
      <c r="W439" s="37"/>
      <c r="X439" s="37"/>
      <c r="Y439" s="37"/>
      <c r="Z439" s="37"/>
      <c r="AA439" s="37"/>
      <c r="AB439" s="37"/>
      <c r="AC439" s="37">
        <v>11739</v>
      </c>
      <c r="AD439" s="35">
        <f t="shared" si="52"/>
        <v>1.4519056261343088E-2</v>
      </c>
      <c r="AE439" s="40">
        <v>1.0003470000000001</v>
      </c>
      <c r="AF439" s="37">
        <v>11698790362</v>
      </c>
      <c r="AG439" s="35">
        <f t="shared" si="53"/>
        <v>3.4700000000009723E-4</v>
      </c>
      <c r="AH439" s="38">
        <f t="shared" si="54"/>
        <v>3.4700000000009723E-4</v>
      </c>
      <c r="AI439" s="38" t="str">
        <f t="shared" si="55"/>
        <v/>
      </c>
      <c r="AJ439" s="42" t="str">
        <f t="shared" si="56"/>
        <v/>
      </c>
      <c r="AK439" s="41" t="str">
        <f t="shared" si="57"/>
        <v/>
      </c>
      <c r="AL439" s="41" t="str">
        <f t="shared" si="58"/>
        <v/>
      </c>
      <c r="AM439" s="41" t="str">
        <f t="shared" si="59"/>
        <v/>
      </c>
    </row>
    <row r="440" spans="1:39" x14ac:dyDescent="0.2">
      <c r="A440" s="33">
        <v>44051</v>
      </c>
      <c r="B440" s="34">
        <v>0.34</v>
      </c>
      <c r="C440" s="35">
        <f t="shared" si="46"/>
        <v>-2.857142857142847E-2</v>
      </c>
      <c r="D440" s="35"/>
      <c r="E440" s="44"/>
      <c r="F440" s="44"/>
      <c r="G440" s="44"/>
      <c r="H440" s="44"/>
      <c r="I440" s="44"/>
      <c r="J440" s="44"/>
      <c r="K440" s="44"/>
      <c r="L440" s="44"/>
      <c r="M440" s="44"/>
      <c r="N440" s="44"/>
      <c r="O440" s="44"/>
      <c r="P440" s="44"/>
      <c r="Q440" s="38"/>
      <c r="R440" s="44"/>
      <c r="S440" s="44"/>
      <c r="T440" s="27"/>
      <c r="U440" s="37"/>
      <c r="V440" s="37"/>
      <c r="W440" s="37"/>
      <c r="X440" s="37"/>
      <c r="Y440" s="37"/>
      <c r="Z440" s="37"/>
      <c r="AA440" s="37"/>
      <c r="AB440" s="37"/>
      <c r="AC440" s="37">
        <v>11571</v>
      </c>
      <c r="AD440" s="35">
        <f t="shared" si="52"/>
        <v>-1.6740312712440475E-2</v>
      </c>
      <c r="AE440" s="40">
        <v>1.001862</v>
      </c>
      <c r="AF440" s="37">
        <v>11650317902</v>
      </c>
      <c r="AG440" s="35">
        <f t="shared" si="53"/>
        <v>1.8620000000000303E-3</v>
      </c>
      <c r="AH440" s="38">
        <f t="shared" si="54"/>
        <v>1.8620000000000303E-3</v>
      </c>
      <c r="AI440" s="38" t="str">
        <f t="shared" si="55"/>
        <v/>
      </c>
      <c r="AJ440" s="35">
        <f t="shared" si="56"/>
        <v>1.8620000000000303E-3</v>
      </c>
      <c r="AK440" s="41" t="str">
        <f t="shared" si="57"/>
        <v/>
      </c>
      <c r="AL440" s="41" t="str">
        <f t="shared" si="58"/>
        <v/>
      </c>
      <c r="AM440" s="41" t="str">
        <f t="shared" si="59"/>
        <v/>
      </c>
    </row>
    <row r="441" spans="1:39" x14ac:dyDescent="0.2">
      <c r="A441" s="33">
        <v>44050</v>
      </c>
      <c r="B441" s="34">
        <v>0.35</v>
      </c>
      <c r="C441" s="35">
        <f t="shared" si="46"/>
        <v>2.9411764705882248E-2</v>
      </c>
      <c r="D441" s="35"/>
      <c r="E441" s="44"/>
      <c r="F441" s="44"/>
      <c r="G441" s="44"/>
      <c r="H441" s="44"/>
      <c r="I441" s="44"/>
      <c r="J441" s="44"/>
      <c r="K441" s="44"/>
      <c r="L441" s="44"/>
      <c r="M441" s="44"/>
      <c r="N441" s="44"/>
      <c r="O441" s="44"/>
      <c r="P441" s="44"/>
      <c r="Q441" s="38"/>
      <c r="R441" s="44"/>
      <c r="S441" s="44"/>
      <c r="T441" s="27"/>
      <c r="U441" s="37"/>
      <c r="V441" s="37"/>
      <c r="W441" s="37"/>
      <c r="X441" s="37"/>
      <c r="Y441" s="37"/>
      <c r="Z441" s="37"/>
      <c r="AA441" s="37"/>
      <c r="AB441" s="37"/>
      <c r="AC441" s="37">
        <v>11768</v>
      </c>
      <c r="AD441" s="35">
        <f t="shared" si="52"/>
        <v>4.1812441334585504E-3</v>
      </c>
      <c r="AE441" s="40">
        <v>1.0002329999999999</v>
      </c>
      <c r="AF441" s="37">
        <v>11578515769</v>
      </c>
      <c r="AG441" s="35">
        <f t="shared" si="53"/>
        <v>2.3299999999992771E-4</v>
      </c>
      <c r="AH441" s="38">
        <f t="shared" si="54"/>
        <v>2.3299999999992771E-4</v>
      </c>
      <c r="AI441" s="38" t="str">
        <f t="shared" si="55"/>
        <v/>
      </c>
      <c r="AJ441" s="42" t="str">
        <f t="shared" si="56"/>
        <v/>
      </c>
      <c r="AK441" s="41" t="str">
        <f t="shared" si="57"/>
        <v/>
      </c>
      <c r="AL441" s="41" t="str">
        <f t="shared" si="58"/>
        <v/>
      </c>
      <c r="AM441" s="41" t="str">
        <f t="shared" si="59"/>
        <v/>
      </c>
    </row>
    <row r="442" spans="1:39" x14ac:dyDescent="0.2">
      <c r="A442" s="33">
        <v>44049</v>
      </c>
      <c r="B442" s="34">
        <v>0.34</v>
      </c>
      <c r="C442" s="35">
        <f t="shared" si="46"/>
        <v>3.0303030303030276E-2</v>
      </c>
      <c r="D442" s="35"/>
      <c r="E442" s="44"/>
      <c r="F442" s="44"/>
      <c r="G442" s="44"/>
      <c r="H442" s="44"/>
      <c r="I442" s="44"/>
      <c r="J442" s="44"/>
      <c r="K442" s="44"/>
      <c r="L442" s="44"/>
      <c r="M442" s="44"/>
      <c r="N442" s="44"/>
      <c r="O442" s="44"/>
      <c r="P442" s="44"/>
      <c r="Q442" s="38"/>
      <c r="R442" s="44"/>
      <c r="S442" s="44"/>
      <c r="T442" s="27"/>
      <c r="U442" s="37"/>
      <c r="V442" s="37"/>
      <c r="W442" s="37"/>
      <c r="X442" s="37"/>
      <c r="Y442" s="37"/>
      <c r="Z442" s="37"/>
      <c r="AA442" s="37"/>
      <c r="AB442" s="37"/>
      <c r="AC442" s="37">
        <v>11719</v>
      </c>
      <c r="AD442" s="35">
        <f t="shared" si="52"/>
        <v>4.8023609372205289E-2</v>
      </c>
      <c r="AE442" s="40">
        <v>1.0022260000000001</v>
      </c>
      <c r="AF442" s="37">
        <v>11495140100</v>
      </c>
      <c r="AG442" s="35">
        <f t="shared" si="53"/>
        <v>2.2260000000000613E-3</v>
      </c>
      <c r="AH442" s="38">
        <f t="shared" si="54"/>
        <v>2.2260000000000613E-3</v>
      </c>
      <c r="AI442" s="38" t="str">
        <f t="shared" si="55"/>
        <v/>
      </c>
      <c r="AJ442" s="42" t="str">
        <f t="shared" si="56"/>
        <v/>
      </c>
      <c r="AK442" s="41" t="str">
        <f t="shared" si="57"/>
        <v/>
      </c>
      <c r="AL442" s="41" t="str">
        <f t="shared" si="58"/>
        <v/>
      </c>
      <c r="AM442" s="41" t="str">
        <f t="shared" si="59"/>
        <v/>
      </c>
    </row>
    <row r="443" spans="1:39" x14ac:dyDescent="0.2">
      <c r="A443" s="33">
        <v>44048</v>
      </c>
      <c r="B443" s="34">
        <v>0.33</v>
      </c>
      <c r="C443" s="35">
        <f t="shared" si="46"/>
        <v>0</v>
      </c>
      <c r="D443" s="35"/>
      <c r="E443" s="44"/>
      <c r="F443" s="44"/>
      <c r="G443" s="44"/>
      <c r="H443" s="44"/>
      <c r="I443" s="44"/>
      <c r="J443" s="44"/>
      <c r="K443" s="44"/>
      <c r="L443" s="44"/>
      <c r="M443" s="44"/>
      <c r="N443" s="44"/>
      <c r="O443" s="44"/>
      <c r="P443" s="44"/>
      <c r="Q443" s="38"/>
      <c r="R443" s="44"/>
      <c r="S443" s="44"/>
      <c r="T443" s="27"/>
      <c r="U443" s="37"/>
      <c r="V443" s="37"/>
      <c r="W443" s="37"/>
      <c r="X443" s="37"/>
      <c r="Y443" s="37"/>
      <c r="Z443" s="37"/>
      <c r="AA443" s="37"/>
      <c r="AB443" s="37"/>
      <c r="AC443" s="37">
        <v>11182</v>
      </c>
      <c r="AD443" s="35">
        <f t="shared" si="52"/>
        <v>-4.3629240495057786E-3</v>
      </c>
      <c r="AE443" s="40">
        <v>0.99992300000000001</v>
      </c>
      <c r="AF443" s="37">
        <v>11334228794</v>
      </c>
      <c r="AG443" s="35">
        <f t="shared" si="53"/>
        <v>-7.699999999999374E-5</v>
      </c>
      <c r="AH443" s="38" t="str">
        <f t="shared" si="54"/>
        <v/>
      </c>
      <c r="AI443" s="38">
        <f t="shared" si="55"/>
        <v>-7.699999999999374E-5</v>
      </c>
      <c r="AJ443" s="35">
        <f t="shared" si="56"/>
        <v>-7.699999999999374E-5</v>
      </c>
      <c r="AK443" s="41" t="str">
        <f t="shared" si="57"/>
        <v/>
      </c>
      <c r="AL443" s="41" t="str">
        <f t="shared" si="58"/>
        <v/>
      </c>
      <c r="AM443" s="41" t="str">
        <f t="shared" si="59"/>
        <v/>
      </c>
    </row>
    <row r="444" spans="1:39" x14ac:dyDescent="0.2">
      <c r="A444" s="33">
        <v>44047</v>
      </c>
      <c r="B444" s="34">
        <v>0.33</v>
      </c>
      <c r="C444" s="35">
        <f t="shared" si="46"/>
        <v>3.125E-2</v>
      </c>
      <c r="D444" s="35"/>
      <c r="E444" s="44"/>
      <c r="F444" s="44"/>
      <c r="G444" s="44"/>
      <c r="H444" s="44"/>
      <c r="I444" s="44"/>
      <c r="J444" s="44"/>
      <c r="K444" s="44"/>
      <c r="L444" s="44"/>
      <c r="M444" s="44"/>
      <c r="N444" s="44"/>
      <c r="O444" s="44"/>
      <c r="P444" s="44"/>
      <c r="Q444" s="38"/>
      <c r="R444" s="44"/>
      <c r="S444" s="44"/>
      <c r="T444" s="27"/>
      <c r="U444" s="37"/>
      <c r="V444" s="37"/>
      <c r="W444" s="37"/>
      <c r="X444" s="37"/>
      <c r="Y444" s="37"/>
      <c r="Z444" s="37"/>
      <c r="AA444" s="37"/>
      <c r="AB444" s="37"/>
      <c r="AC444" s="37">
        <v>11231</v>
      </c>
      <c r="AD444" s="35">
        <f t="shared" si="52"/>
        <v>1.491053677932408E-2</v>
      </c>
      <c r="AE444" s="40">
        <v>0.999691</v>
      </c>
      <c r="AF444" s="37">
        <v>11252929576</v>
      </c>
      <c r="AG444" s="35">
        <f t="shared" si="53"/>
        <v>-3.0900000000000372E-4</v>
      </c>
      <c r="AH444" s="38" t="str">
        <f t="shared" si="54"/>
        <v/>
      </c>
      <c r="AI444" s="38">
        <f t="shared" si="55"/>
        <v>-3.0900000000000372E-4</v>
      </c>
      <c r="AJ444" s="42" t="str">
        <f t="shared" si="56"/>
        <v/>
      </c>
      <c r="AK444" s="41" t="str">
        <f t="shared" si="57"/>
        <v/>
      </c>
      <c r="AL444" s="41" t="str">
        <f t="shared" si="58"/>
        <v/>
      </c>
      <c r="AM444" s="41" t="str">
        <f t="shared" si="59"/>
        <v/>
      </c>
    </row>
    <row r="445" spans="1:39" x14ac:dyDescent="0.2">
      <c r="A445" s="33">
        <v>44046</v>
      </c>
      <c r="B445" s="34">
        <v>0.32</v>
      </c>
      <c r="C445" s="35">
        <f t="shared" si="46"/>
        <v>0.14285714285714279</v>
      </c>
      <c r="D445" s="35"/>
      <c r="E445" s="44"/>
      <c r="F445" s="44"/>
      <c r="G445" s="44"/>
      <c r="H445" s="44"/>
      <c r="I445" s="44"/>
      <c r="J445" s="44"/>
      <c r="K445" s="44"/>
      <c r="L445" s="44"/>
      <c r="M445" s="44"/>
      <c r="N445" s="44"/>
      <c r="O445" s="44"/>
      <c r="P445" s="44"/>
      <c r="Q445" s="38"/>
      <c r="R445" s="44"/>
      <c r="S445" s="44"/>
      <c r="T445" s="27"/>
      <c r="U445" s="37"/>
      <c r="V445" s="37"/>
      <c r="W445" s="37"/>
      <c r="X445" s="37"/>
      <c r="Y445" s="37"/>
      <c r="Z445" s="37"/>
      <c r="AA445" s="37"/>
      <c r="AB445" s="37"/>
      <c r="AC445" s="37">
        <v>11066</v>
      </c>
      <c r="AD445" s="35">
        <f t="shared" si="52"/>
        <v>-6.3156112428039313E-2</v>
      </c>
      <c r="AE445" s="40">
        <v>0.99968500000000005</v>
      </c>
      <c r="AF445" s="37">
        <v>11182209135</v>
      </c>
      <c r="AG445" s="35">
        <f t="shared" si="53"/>
        <v>-3.1499999999995421E-4</v>
      </c>
      <c r="AH445" s="38" t="str">
        <f t="shared" si="54"/>
        <v/>
      </c>
      <c r="AI445" s="38">
        <f t="shared" si="55"/>
        <v>-3.1499999999995421E-4</v>
      </c>
      <c r="AJ445" s="35">
        <f t="shared" si="56"/>
        <v>-3.1499999999995421E-4</v>
      </c>
      <c r="AK445" s="43">
        <f t="shared" si="57"/>
        <v>-3.1499999999995421E-4</v>
      </c>
      <c r="AL445" s="41" t="str">
        <f t="shared" si="58"/>
        <v/>
      </c>
      <c r="AM445" s="41" t="str">
        <f t="shared" si="59"/>
        <v/>
      </c>
    </row>
    <row r="446" spans="1:39" x14ac:dyDescent="0.2">
      <c r="A446" s="33">
        <v>44045</v>
      </c>
      <c r="B446" s="34">
        <v>0.28000000000000003</v>
      </c>
      <c r="C446" s="35">
        <f t="shared" si="46"/>
        <v>-9.6774193548387011E-2</v>
      </c>
      <c r="D446" s="35"/>
      <c r="E446" s="44"/>
      <c r="F446" s="44"/>
      <c r="G446" s="44"/>
      <c r="H446" s="44"/>
      <c r="I446" s="44"/>
      <c r="J446" s="44"/>
      <c r="K446" s="44"/>
      <c r="L446" s="44"/>
      <c r="M446" s="44"/>
      <c r="N446" s="44"/>
      <c r="O446" s="44"/>
      <c r="P446" s="44"/>
      <c r="Q446" s="38"/>
      <c r="R446" s="44"/>
      <c r="S446" s="44"/>
      <c r="T446" s="27"/>
      <c r="U446" s="37"/>
      <c r="V446" s="37"/>
      <c r="W446" s="37"/>
      <c r="X446" s="37"/>
      <c r="Y446" s="37"/>
      <c r="Z446" s="37"/>
      <c r="AA446" s="37"/>
      <c r="AB446" s="37"/>
      <c r="AC446" s="37">
        <v>11812</v>
      </c>
      <c r="AD446" s="35">
        <f t="shared" si="52"/>
        <v>4.2910118311848766E-2</v>
      </c>
      <c r="AE446" s="40">
        <v>1.0003820000000001</v>
      </c>
      <c r="AF446" s="37">
        <v>11118634671</v>
      </c>
      <c r="AG446" s="35">
        <f t="shared" si="53"/>
        <v>3.8200000000010448E-4</v>
      </c>
      <c r="AH446" s="38">
        <f t="shared" si="54"/>
        <v>3.8200000000010448E-4</v>
      </c>
      <c r="AI446" s="38" t="str">
        <f t="shared" si="55"/>
        <v/>
      </c>
      <c r="AJ446" s="42" t="str">
        <f t="shared" si="56"/>
        <v/>
      </c>
      <c r="AK446" s="41" t="str">
        <f t="shared" si="57"/>
        <v/>
      </c>
      <c r="AL446" s="41" t="str">
        <f t="shared" si="58"/>
        <v/>
      </c>
      <c r="AM446" s="41" t="str">
        <f t="shared" si="59"/>
        <v/>
      </c>
    </row>
    <row r="447" spans="1:39" x14ac:dyDescent="0.2">
      <c r="A447" s="33">
        <v>44044</v>
      </c>
      <c r="B447" s="34">
        <v>0.31</v>
      </c>
      <c r="C447" s="35">
        <f t="shared" si="46"/>
        <v>-8.8235294117647078E-2</v>
      </c>
      <c r="D447" s="35"/>
      <c r="E447" s="44"/>
      <c r="F447" s="44"/>
      <c r="G447" s="44"/>
      <c r="H447" s="44"/>
      <c r="I447" s="44"/>
      <c r="J447" s="44"/>
      <c r="K447" s="44"/>
      <c r="L447" s="44"/>
      <c r="M447" s="44"/>
      <c r="N447" s="44"/>
      <c r="O447" s="44"/>
      <c r="P447" s="44"/>
      <c r="Q447" s="38"/>
      <c r="R447" s="44"/>
      <c r="S447" s="44"/>
      <c r="T447" s="27"/>
      <c r="U447" s="37"/>
      <c r="V447" s="37"/>
      <c r="W447" s="37"/>
      <c r="X447" s="37"/>
      <c r="Y447" s="37"/>
      <c r="Z447" s="37"/>
      <c r="AA447" s="37"/>
      <c r="AB447" s="37"/>
      <c r="AC447" s="37">
        <v>11326</v>
      </c>
      <c r="AD447" s="35">
        <f t="shared" si="52"/>
        <v>1.8891687657430767E-2</v>
      </c>
      <c r="AE447" s="40">
        <v>0.99982599999999999</v>
      </c>
      <c r="AF447" s="37">
        <v>11062349222</v>
      </c>
      <c r="AG447" s="35">
        <f t="shared" si="53"/>
        <v>-1.7400000000000748E-4</v>
      </c>
      <c r="AH447" s="38" t="str">
        <f t="shared" si="54"/>
        <v/>
      </c>
      <c r="AI447" s="38">
        <f t="shared" si="55"/>
        <v>-1.7400000000000748E-4</v>
      </c>
      <c r="AJ447" s="42" t="str">
        <f t="shared" si="56"/>
        <v/>
      </c>
      <c r="AK447" s="41" t="str">
        <f t="shared" si="57"/>
        <v/>
      </c>
      <c r="AL447" s="41" t="str">
        <f t="shared" si="58"/>
        <v/>
      </c>
      <c r="AM447" s="41" t="str">
        <f t="shared" si="59"/>
        <v/>
      </c>
    </row>
    <row r="448" spans="1:39" x14ac:dyDescent="0.2">
      <c r="A448" s="33">
        <v>44043</v>
      </c>
      <c r="B448" s="34">
        <v>0.34</v>
      </c>
      <c r="C448" s="35">
        <f t="shared" si="46"/>
        <v>-2.857142857142847E-2</v>
      </c>
      <c r="D448" s="35"/>
      <c r="E448" s="44"/>
      <c r="F448" s="44"/>
      <c r="G448" s="44"/>
      <c r="H448" s="44"/>
      <c r="I448" s="44"/>
      <c r="J448" s="44"/>
      <c r="K448" s="44"/>
      <c r="L448" s="44"/>
      <c r="M448" s="44"/>
      <c r="N448" s="44"/>
      <c r="O448" s="44"/>
      <c r="P448" s="44"/>
      <c r="Q448" s="38"/>
      <c r="R448" s="44"/>
      <c r="S448" s="44"/>
      <c r="T448" s="27"/>
      <c r="U448" s="37"/>
      <c r="V448" s="37"/>
      <c r="W448" s="37"/>
      <c r="X448" s="37"/>
      <c r="Y448" s="37"/>
      <c r="Z448" s="37"/>
      <c r="AA448" s="37"/>
      <c r="AB448" s="37"/>
      <c r="AC448" s="37">
        <v>11116</v>
      </c>
      <c r="AD448" s="35">
        <f t="shared" si="52"/>
        <v>1.9830539030105676E-3</v>
      </c>
      <c r="AE448" s="40">
        <v>1.0007729999999999</v>
      </c>
      <c r="AF448" s="37">
        <v>10941249519</v>
      </c>
      <c r="AG448" s="35">
        <f t="shared" si="53"/>
        <v>7.7299999999991265E-4</v>
      </c>
      <c r="AH448" s="38">
        <f t="shared" si="54"/>
        <v>7.7299999999991265E-4</v>
      </c>
      <c r="AI448" s="38" t="str">
        <f t="shared" si="55"/>
        <v/>
      </c>
      <c r="AJ448" s="42" t="str">
        <f t="shared" si="56"/>
        <v/>
      </c>
      <c r="AK448" s="41" t="str">
        <f t="shared" si="57"/>
        <v/>
      </c>
      <c r="AL448" s="41" t="str">
        <f t="shared" si="58"/>
        <v/>
      </c>
      <c r="AM448" s="41" t="str">
        <f t="shared" si="59"/>
        <v/>
      </c>
    </row>
    <row r="449" spans="1:39" x14ac:dyDescent="0.2">
      <c r="A449" s="33">
        <v>44042</v>
      </c>
      <c r="B449" s="34">
        <v>0.35</v>
      </c>
      <c r="C449" s="35">
        <f t="shared" si="46"/>
        <v>-5.4054054054054057E-2</v>
      </c>
      <c r="D449" s="35"/>
      <c r="E449" s="44"/>
      <c r="F449" s="44"/>
      <c r="G449" s="44"/>
      <c r="H449" s="44"/>
      <c r="I449" s="44"/>
      <c r="J449" s="44"/>
      <c r="K449" s="44"/>
      <c r="L449" s="44"/>
      <c r="M449" s="44"/>
      <c r="N449" s="44"/>
      <c r="O449" s="44"/>
      <c r="P449" s="44"/>
      <c r="Q449" s="38"/>
      <c r="R449" s="44"/>
      <c r="S449" s="44"/>
      <c r="T449" s="27"/>
      <c r="U449" s="37"/>
      <c r="V449" s="37"/>
      <c r="W449" s="37"/>
      <c r="X449" s="37"/>
      <c r="Y449" s="37"/>
      <c r="Z449" s="37"/>
      <c r="AA449" s="37"/>
      <c r="AB449" s="37"/>
      <c r="AC449" s="37">
        <v>11094</v>
      </c>
      <c r="AD449" s="35">
        <f t="shared" si="52"/>
        <v>1.7331499312241982E-2</v>
      </c>
      <c r="AE449" s="40">
        <v>0.99784899999999999</v>
      </c>
      <c r="AF449" s="37">
        <v>10778488967</v>
      </c>
      <c r="AG449" s="35">
        <f t="shared" si="53"/>
        <v>-2.151000000000014E-3</v>
      </c>
      <c r="AH449" s="38" t="str">
        <f t="shared" si="54"/>
        <v/>
      </c>
      <c r="AI449" s="38">
        <f t="shared" si="55"/>
        <v>-2.151000000000014E-3</v>
      </c>
      <c r="AJ449" s="42" t="str">
        <f t="shared" si="56"/>
        <v/>
      </c>
      <c r="AK449" s="41" t="str">
        <f t="shared" si="57"/>
        <v/>
      </c>
      <c r="AL449" s="41" t="str">
        <f t="shared" si="58"/>
        <v/>
      </c>
      <c r="AM449" s="41" t="str">
        <f t="shared" si="59"/>
        <v/>
      </c>
    </row>
    <row r="450" spans="1:39" x14ac:dyDescent="0.2">
      <c r="A450" s="33">
        <v>44041</v>
      </c>
      <c r="B450" s="34">
        <v>0.37</v>
      </c>
      <c r="C450" s="35">
        <f t="shared" si="46"/>
        <v>-7.5000000000000067E-2</v>
      </c>
      <c r="D450" s="35"/>
      <c r="E450" s="44"/>
      <c r="F450" s="44"/>
      <c r="G450" s="44"/>
      <c r="H450" s="44"/>
      <c r="I450" s="44"/>
      <c r="J450" s="44"/>
      <c r="K450" s="44"/>
      <c r="L450" s="44"/>
      <c r="M450" s="44"/>
      <c r="N450" s="44"/>
      <c r="O450" s="44"/>
      <c r="P450" s="44"/>
      <c r="Q450" s="38"/>
      <c r="R450" s="44"/>
      <c r="S450" s="44"/>
      <c r="T450" s="27"/>
      <c r="U450" s="37"/>
      <c r="V450" s="37"/>
      <c r="W450" s="37"/>
      <c r="X450" s="37"/>
      <c r="Y450" s="37"/>
      <c r="Z450" s="37"/>
      <c r="AA450" s="37"/>
      <c r="AB450" s="37"/>
      <c r="AC450" s="37">
        <v>10905</v>
      </c>
      <c r="AD450" s="35">
        <f t="shared" si="52"/>
        <v>-5.1997810618500395E-3</v>
      </c>
      <c r="AE450" s="40">
        <v>1.000035</v>
      </c>
      <c r="AF450" s="37">
        <v>10707864336</v>
      </c>
      <c r="AG450" s="35">
        <f t="shared" si="53"/>
        <v>3.5000000000007248E-5</v>
      </c>
      <c r="AH450" s="38">
        <f t="shared" si="54"/>
        <v>3.5000000000007248E-5</v>
      </c>
      <c r="AI450" s="38" t="str">
        <f t="shared" si="55"/>
        <v/>
      </c>
      <c r="AJ450" s="35">
        <f t="shared" si="56"/>
        <v>3.5000000000007248E-5</v>
      </c>
      <c r="AK450" s="41" t="str">
        <f t="shared" si="57"/>
        <v/>
      </c>
      <c r="AL450" s="41" t="str">
        <f t="shared" si="58"/>
        <v/>
      </c>
      <c r="AM450" s="41" t="str">
        <f t="shared" si="59"/>
        <v/>
      </c>
    </row>
    <row r="451" spans="1:39" x14ac:dyDescent="0.2">
      <c r="A451" s="33">
        <v>44040</v>
      </c>
      <c r="B451" s="34">
        <v>0.4</v>
      </c>
      <c r="C451" s="35">
        <f t="shared" si="46"/>
        <v>-4.7619047619047561E-2</v>
      </c>
      <c r="D451" s="35"/>
      <c r="E451" s="44"/>
      <c r="F451" s="44"/>
      <c r="G451" s="44"/>
      <c r="H451" s="44"/>
      <c r="I451" s="44"/>
      <c r="J451" s="44"/>
      <c r="K451" s="44"/>
      <c r="L451" s="44"/>
      <c r="M451" s="44"/>
      <c r="N451" s="44"/>
      <c r="O451" s="44"/>
      <c r="P451" s="44"/>
      <c r="Q451" s="38"/>
      <c r="R451" s="44"/>
      <c r="S451" s="44"/>
      <c r="T451" s="27"/>
      <c r="U451" s="37"/>
      <c r="V451" s="37"/>
      <c r="W451" s="37"/>
      <c r="X451" s="37"/>
      <c r="Y451" s="37"/>
      <c r="Z451" s="37"/>
      <c r="AA451" s="37"/>
      <c r="AB451" s="37"/>
      <c r="AC451" s="37">
        <v>10962</v>
      </c>
      <c r="AD451" s="35">
        <f t="shared" si="52"/>
        <v>0.10437235543018342</v>
      </c>
      <c r="AE451" s="40">
        <v>0.99490199999999995</v>
      </c>
      <c r="AF451" s="37">
        <v>10617855494</v>
      </c>
      <c r="AG451" s="35">
        <f t="shared" si="53"/>
        <v>-5.0980000000000469E-3</v>
      </c>
      <c r="AH451" s="38" t="str">
        <f t="shared" si="54"/>
        <v/>
      </c>
      <c r="AI451" s="38">
        <f t="shared" si="55"/>
        <v>-5.0980000000000469E-3</v>
      </c>
      <c r="AJ451" s="42" t="str">
        <f t="shared" si="56"/>
        <v/>
      </c>
      <c r="AK451" s="41" t="str">
        <f t="shared" si="57"/>
        <v/>
      </c>
      <c r="AL451" s="41" t="str">
        <f t="shared" si="58"/>
        <v/>
      </c>
      <c r="AM451" s="41" t="str">
        <f t="shared" si="59"/>
        <v/>
      </c>
    </row>
    <row r="452" spans="1:39" x14ac:dyDescent="0.2">
      <c r="A452" s="33">
        <v>44039</v>
      </c>
      <c r="B452" s="34">
        <v>0.42</v>
      </c>
      <c r="C452" s="35">
        <f t="shared" si="46"/>
        <v>0.10526315789473673</v>
      </c>
      <c r="D452" s="35"/>
      <c r="E452" s="44"/>
      <c r="F452" s="44"/>
      <c r="G452" s="44"/>
      <c r="H452" s="44"/>
      <c r="I452" s="44"/>
      <c r="J452" s="44"/>
      <c r="K452" s="44"/>
      <c r="L452" s="44"/>
      <c r="M452" s="44"/>
      <c r="N452" s="44"/>
      <c r="O452" s="44"/>
      <c r="P452" s="44"/>
      <c r="Q452" s="38"/>
      <c r="R452" s="44"/>
      <c r="S452" s="44"/>
      <c r="T452" s="27"/>
      <c r="U452" s="37"/>
      <c r="V452" s="37"/>
      <c r="W452" s="37"/>
      <c r="X452" s="37"/>
      <c r="Y452" s="37"/>
      <c r="Z452" s="37"/>
      <c r="AA452" s="37"/>
      <c r="AB452" s="37"/>
      <c r="AC452" s="37">
        <v>9926</v>
      </c>
      <c r="AD452" s="35">
        <f t="shared" si="52"/>
        <v>2.4143623607098652E-2</v>
      </c>
      <c r="AE452" s="40">
        <v>1.0001310000000001</v>
      </c>
      <c r="AF452" s="37">
        <v>10472196877</v>
      </c>
      <c r="AG452" s="35">
        <f t="shared" si="53"/>
        <v>1.3100000000010326E-4</v>
      </c>
      <c r="AH452" s="38">
        <f t="shared" si="54"/>
        <v>1.3100000000010326E-4</v>
      </c>
      <c r="AI452" s="38" t="str">
        <f t="shared" si="55"/>
        <v/>
      </c>
      <c r="AJ452" s="42" t="str">
        <f t="shared" si="56"/>
        <v/>
      </c>
      <c r="AK452" s="41" t="str">
        <f t="shared" si="57"/>
        <v/>
      </c>
      <c r="AL452" s="41" t="str">
        <f t="shared" si="58"/>
        <v/>
      </c>
      <c r="AM452" s="41" t="str">
        <f t="shared" si="59"/>
        <v/>
      </c>
    </row>
    <row r="453" spans="1:39" x14ac:dyDescent="0.2">
      <c r="A453" s="33">
        <v>44038</v>
      </c>
      <c r="B453" s="34">
        <v>0.38</v>
      </c>
      <c r="C453" s="35">
        <f t="shared" si="46"/>
        <v>0</v>
      </c>
      <c r="D453" s="35"/>
      <c r="E453" s="44"/>
      <c r="F453" s="44"/>
      <c r="G453" s="44"/>
      <c r="H453" s="44"/>
      <c r="I453" s="44"/>
      <c r="J453" s="44"/>
      <c r="K453" s="44"/>
      <c r="L453" s="44"/>
      <c r="M453" s="44"/>
      <c r="N453" s="44"/>
      <c r="O453" s="44"/>
      <c r="P453" s="44"/>
      <c r="Q453" s="38"/>
      <c r="R453" s="44"/>
      <c r="S453" s="44"/>
      <c r="T453" s="27"/>
      <c r="U453" s="37"/>
      <c r="V453" s="37"/>
      <c r="W453" s="37"/>
      <c r="X453" s="37"/>
      <c r="Y453" s="37"/>
      <c r="Z453" s="37"/>
      <c r="AA453" s="37"/>
      <c r="AB453" s="37"/>
      <c r="AC453" s="37">
        <v>9692</v>
      </c>
      <c r="AD453" s="35">
        <f t="shared" si="52"/>
        <v>1.6359060402684644E-2</v>
      </c>
      <c r="AE453" s="40">
        <v>0.99978900000000004</v>
      </c>
      <c r="AF453" s="37">
        <v>10163253370</v>
      </c>
      <c r="AG453" s="35">
        <f t="shared" si="53"/>
        <v>-2.1099999999996122E-4</v>
      </c>
      <c r="AH453" s="38" t="str">
        <f t="shared" si="54"/>
        <v/>
      </c>
      <c r="AI453" s="38">
        <f t="shared" si="55"/>
        <v>-2.1099999999996122E-4</v>
      </c>
      <c r="AJ453" s="42" t="str">
        <f t="shared" si="56"/>
        <v/>
      </c>
      <c r="AK453" s="41" t="str">
        <f t="shared" si="57"/>
        <v/>
      </c>
      <c r="AL453" s="41" t="str">
        <f t="shared" si="58"/>
        <v/>
      </c>
      <c r="AM453" s="41" t="str">
        <f t="shared" si="59"/>
        <v/>
      </c>
    </row>
    <row r="454" spans="1:39" x14ac:dyDescent="0.2">
      <c r="A454" s="33">
        <v>44037</v>
      </c>
      <c r="B454" s="34">
        <v>0.38</v>
      </c>
      <c r="C454" s="35">
        <f t="shared" si="46"/>
        <v>-2.5641025641025661E-2</v>
      </c>
      <c r="D454" s="35"/>
      <c r="E454" s="44"/>
      <c r="F454" s="44"/>
      <c r="G454" s="44"/>
      <c r="H454" s="44"/>
      <c r="I454" s="44"/>
      <c r="J454" s="44"/>
      <c r="K454" s="44"/>
      <c r="L454" s="44"/>
      <c r="M454" s="44"/>
      <c r="N454" s="44"/>
      <c r="O454" s="44"/>
      <c r="P454" s="44"/>
      <c r="Q454" s="38"/>
      <c r="R454" s="44"/>
      <c r="S454" s="44"/>
      <c r="T454" s="27"/>
      <c r="U454" s="37"/>
      <c r="V454" s="37"/>
      <c r="W454" s="37"/>
      <c r="X454" s="37"/>
      <c r="Y454" s="37"/>
      <c r="Z454" s="37"/>
      <c r="AA454" s="37"/>
      <c r="AB454" s="37"/>
      <c r="AC454" s="37">
        <v>9536</v>
      </c>
      <c r="AD454" s="35">
        <f t="shared" si="52"/>
        <v>-5.630865484880121E-3</v>
      </c>
      <c r="AE454" s="40">
        <v>1.000437</v>
      </c>
      <c r="AF454" s="37">
        <v>10216671824</v>
      </c>
      <c r="AG454" s="35">
        <f t="shared" si="53"/>
        <v>4.3700000000002071E-4</v>
      </c>
      <c r="AH454" s="38">
        <f t="shared" si="54"/>
        <v>4.3700000000002071E-4</v>
      </c>
      <c r="AI454" s="38" t="str">
        <f t="shared" si="55"/>
        <v/>
      </c>
      <c r="AJ454" s="35">
        <f t="shared" si="56"/>
        <v>4.3700000000002071E-4</v>
      </c>
      <c r="AK454" s="41" t="str">
        <f t="shared" si="57"/>
        <v/>
      </c>
      <c r="AL454" s="41" t="str">
        <f t="shared" si="58"/>
        <v/>
      </c>
      <c r="AM454" s="41" t="str">
        <f t="shared" si="59"/>
        <v/>
      </c>
    </row>
    <row r="455" spans="1:39" x14ac:dyDescent="0.2">
      <c r="A455" s="33">
        <v>44036</v>
      </c>
      <c r="B455" s="34">
        <v>0.39</v>
      </c>
      <c r="C455" s="35">
        <f t="shared" si="46"/>
        <v>2.6315789473684292E-2</v>
      </c>
      <c r="D455" s="35"/>
      <c r="E455" s="44"/>
      <c r="F455" s="44"/>
      <c r="G455" s="44"/>
      <c r="H455" s="44"/>
      <c r="I455" s="44"/>
      <c r="J455" s="44"/>
      <c r="K455" s="44"/>
      <c r="L455" s="44"/>
      <c r="M455" s="44"/>
      <c r="N455" s="44"/>
      <c r="O455" s="44"/>
      <c r="P455" s="44"/>
      <c r="Q455" s="38"/>
      <c r="R455" s="44"/>
      <c r="S455" s="44"/>
      <c r="T455" s="27"/>
      <c r="U455" s="37"/>
      <c r="V455" s="37"/>
      <c r="W455" s="37"/>
      <c r="X455" s="37"/>
      <c r="Y455" s="37"/>
      <c r="Z455" s="37"/>
      <c r="AA455" s="37"/>
      <c r="AB455" s="37"/>
      <c r="AC455" s="37">
        <v>9590</v>
      </c>
      <c r="AD455" s="35">
        <f t="shared" si="52"/>
        <v>7.9882278747109847E-3</v>
      </c>
      <c r="AE455" s="40">
        <v>0.99929199999999996</v>
      </c>
      <c r="AF455" s="37">
        <v>10213180914</v>
      </c>
      <c r="AG455" s="35">
        <f t="shared" si="53"/>
        <v>-7.0800000000004193E-4</v>
      </c>
      <c r="AH455" s="38" t="str">
        <f t="shared" si="54"/>
        <v/>
      </c>
      <c r="AI455" s="38">
        <f t="shared" si="55"/>
        <v>-7.0800000000004193E-4</v>
      </c>
      <c r="AJ455" s="42" t="str">
        <f t="shared" si="56"/>
        <v/>
      </c>
      <c r="AK455" s="41" t="str">
        <f t="shared" si="57"/>
        <v/>
      </c>
      <c r="AL455" s="41" t="str">
        <f t="shared" si="58"/>
        <v/>
      </c>
      <c r="AM455" s="41" t="str">
        <f t="shared" si="59"/>
        <v/>
      </c>
    </row>
    <row r="456" spans="1:39" x14ac:dyDescent="0.2">
      <c r="A456" s="33">
        <v>44035</v>
      </c>
      <c r="B456" s="34">
        <v>0.38</v>
      </c>
      <c r="C456" s="35">
        <f t="shared" si="46"/>
        <v>0.1875</v>
      </c>
      <c r="D456" s="35"/>
      <c r="E456" s="44"/>
      <c r="F456" s="44"/>
      <c r="G456" s="44"/>
      <c r="H456" s="44"/>
      <c r="I456" s="44"/>
      <c r="J456" s="44"/>
      <c r="K456" s="44"/>
      <c r="L456" s="44"/>
      <c r="M456" s="44"/>
      <c r="N456" s="44"/>
      <c r="O456" s="44"/>
      <c r="P456" s="44"/>
      <c r="Q456" s="38"/>
      <c r="R456" s="44"/>
      <c r="S456" s="44"/>
      <c r="T456" s="27"/>
      <c r="U456" s="37"/>
      <c r="V456" s="37"/>
      <c r="W456" s="37"/>
      <c r="X456" s="37"/>
      <c r="Y456" s="37"/>
      <c r="Z456" s="37"/>
      <c r="AA456" s="37"/>
      <c r="AB456" s="37"/>
      <c r="AC456" s="37">
        <v>9514</v>
      </c>
      <c r="AD456" s="35">
        <f t="shared" si="52"/>
        <v>1.3853367433930064E-2</v>
      </c>
      <c r="AE456" s="40">
        <v>1.001199</v>
      </c>
      <c r="AF456" s="37">
        <v>10162563058</v>
      </c>
      <c r="AG456" s="35">
        <f t="shared" si="53"/>
        <v>1.1989999999999501E-3</v>
      </c>
      <c r="AH456" s="38">
        <f t="shared" si="54"/>
        <v>1.1989999999999501E-3</v>
      </c>
      <c r="AI456" s="38" t="str">
        <f t="shared" si="55"/>
        <v/>
      </c>
      <c r="AJ456" s="42" t="str">
        <f t="shared" si="56"/>
        <v/>
      </c>
      <c r="AK456" s="41" t="str">
        <f t="shared" si="57"/>
        <v/>
      </c>
      <c r="AL456" s="41" t="str">
        <f t="shared" si="58"/>
        <v/>
      </c>
      <c r="AM456" s="41" t="str">
        <f t="shared" si="59"/>
        <v/>
      </c>
    </row>
    <row r="457" spans="1:39" x14ac:dyDescent="0.2">
      <c r="A457" s="33">
        <v>44034</v>
      </c>
      <c r="B457" s="34">
        <v>0.32</v>
      </c>
      <c r="C457" s="35">
        <f t="shared" si="46"/>
        <v>-5.8823529411764719E-2</v>
      </c>
      <c r="D457" s="35"/>
      <c r="E457" s="44"/>
      <c r="F457" s="44"/>
      <c r="G457" s="44"/>
      <c r="H457" s="44"/>
      <c r="I457" s="44"/>
      <c r="J457" s="44"/>
      <c r="K457" s="44"/>
      <c r="L457" s="44"/>
      <c r="M457" s="44"/>
      <c r="N457" s="44"/>
      <c r="O457" s="44"/>
      <c r="P457" s="44"/>
      <c r="Q457" s="38"/>
      <c r="R457" s="44"/>
      <c r="S457" s="44"/>
      <c r="T457" s="27"/>
      <c r="U457" s="37"/>
      <c r="V457" s="37"/>
      <c r="W457" s="37"/>
      <c r="X457" s="37"/>
      <c r="Y457" s="37"/>
      <c r="Z457" s="37"/>
      <c r="AA457" s="37"/>
      <c r="AB457" s="37"/>
      <c r="AC457" s="37">
        <v>9384</v>
      </c>
      <c r="AD457" s="35">
        <f t="shared" si="52"/>
        <v>2.4118738404452778E-2</v>
      </c>
      <c r="AE457" s="40">
        <v>1.0002150000000001</v>
      </c>
      <c r="AF457" s="37">
        <v>10062892351</v>
      </c>
      <c r="AG457" s="35">
        <f t="shared" si="53"/>
        <v>2.1500000000007624E-4</v>
      </c>
      <c r="AH457" s="38">
        <f t="shared" si="54"/>
        <v>2.1500000000007624E-4</v>
      </c>
      <c r="AI457" s="38" t="str">
        <f t="shared" si="55"/>
        <v/>
      </c>
      <c r="AJ457" s="42" t="str">
        <f t="shared" si="56"/>
        <v/>
      </c>
      <c r="AK457" s="41" t="str">
        <f t="shared" si="57"/>
        <v/>
      </c>
      <c r="AL457" s="41" t="str">
        <f t="shared" si="58"/>
        <v/>
      </c>
      <c r="AM457" s="41" t="str">
        <f t="shared" si="59"/>
        <v/>
      </c>
    </row>
    <row r="458" spans="1:39" x14ac:dyDescent="0.2">
      <c r="A458" s="33">
        <v>44033</v>
      </c>
      <c r="B458" s="34">
        <v>0.34</v>
      </c>
      <c r="C458" s="35">
        <f t="shared" si="46"/>
        <v>0</v>
      </c>
      <c r="D458" s="35"/>
      <c r="E458" s="44"/>
      <c r="F458" s="44"/>
      <c r="G458" s="44"/>
      <c r="H458" s="44"/>
      <c r="I458" s="44"/>
      <c r="J458" s="44"/>
      <c r="K458" s="44"/>
      <c r="L458" s="44"/>
      <c r="M458" s="44"/>
      <c r="N458" s="44"/>
      <c r="O458" s="44"/>
      <c r="P458" s="44"/>
      <c r="Q458" s="38"/>
      <c r="R458" s="44"/>
      <c r="S458" s="44"/>
      <c r="T458" s="27"/>
      <c r="U458" s="37"/>
      <c r="V458" s="37"/>
      <c r="W458" s="37"/>
      <c r="X458" s="37"/>
      <c r="Y458" s="37"/>
      <c r="Z458" s="37"/>
      <c r="AA458" s="37"/>
      <c r="AB458" s="37"/>
      <c r="AC458" s="37">
        <v>9163</v>
      </c>
      <c r="AD458" s="35">
        <f t="shared" si="52"/>
        <v>-4.3464087797456807E-3</v>
      </c>
      <c r="AE458" s="40">
        <v>1.000156</v>
      </c>
      <c r="AF458" s="37">
        <v>10016213022</v>
      </c>
      <c r="AG458" s="35">
        <f t="shared" si="53"/>
        <v>1.5600000000004499E-4</v>
      </c>
      <c r="AH458" s="38">
        <f t="shared" si="54"/>
        <v>1.5600000000004499E-4</v>
      </c>
      <c r="AI458" s="38" t="str">
        <f t="shared" si="55"/>
        <v/>
      </c>
      <c r="AJ458" s="35">
        <f t="shared" si="56"/>
        <v>1.5600000000004499E-4</v>
      </c>
      <c r="AK458" s="41" t="str">
        <f t="shared" si="57"/>
        <v/>
      </c>
      <c r="AL458" s="41" t="str">
        <f t="shared" si="58"/>
        <v/>
      </c>
      <c r="AM458" s="41" t="str">
        <f t="shared" si="59"/>
        <v/>
      </c>
    </row>
    <row r="459" spans="1:39" x14ac:dyDescent="0.2">
      <c r="A459" s="33">
        <v>44032</v>
      </c>
      <c r="B459" s="34">
        <v>0.34</v>
      </c>
      <c r="C459" s="35">
        <f t="shared" si="46"/>
        <v>0.2592592592592593</v>
      </c>
      <c r="D459" s="35"/>
      <c r="E459" s="44"/>
      <c r="F459" s="44"/>
      <c r="G459" s="44"/>
      <c r="H459" s="44"/>
      <c r="I459" s="44"/>
      <c r="J459" s="44"/>
      <c r="K459" s="44"/>
      <c r="L459" s="44"/>
      <c r="M459" s="44"/>
      <c r="N459" s="44"/>
      <c r="O459" s="44"/>
      <c r="P459" s="44"/>
      <c r="Q459" s="38"/>
      <c r="R459" s="44"/>
      <c r="S459" s="44"/>
      <c r="T459" s="27"/>
      <c r="U459" s="37"/>
      <c r="V459" s="37"/>
      <c r="W459" s="37"/>
      <c r="X459" s="37"/>
      <c r="Y459" s="37"/>
      <c r="Z459" s="37"/>
      <c r="AA459" s="37"/>
      <c r="AB459" s="37"/>
      <c r="AC459" s="37">
        <v>9203</v>
      </c>
      <c r="AD459" s="35">
        <f t="shared" si="52"/>
        <v>3.8176265270506438E-3</v>
      </c>
      <c r="AE459" s="40">
        <v>1.0001960000000001</v>
      </c>
      <c r="AF459" s="37">
        <v>9921658840</v>
      </c>
      <c r="AG459" s="35">
        <f t="shared" si="53"/>
        <v>1.96000000000085E-4</v>
      </c>
      <c r="AH459" s="38">
        <f t="shared" si="54"/>
        <v>1.96000000000085E-4</v>
      </c>
      <c r="AI459" s="38" t="str">
        <f t="shared" si="55"/>
        <v/>
      </c>
      <c r="AJ459" s="42" t="str">
        <f t="shared" si="56"/>
        <v/>
      </c>
      <c r="AK459" s="41" t="str">
        <f t="shared" si="57"/>
        <v/>
      </c>
      <c r="AL459" s="41" t="str">
        <f t="shared" si="58"/>
        <v/>
      </c>
      <c r="AM459" s="41" t="str">
        <f t="shared" si="59"/>
        <v/>
      </c>
    </row>
    <row r="460" spans="1:39" x14ac:dyDescent="0.2">
      <c r="A460" s="33">
        <v>44031</v>
      </c>
      <c r="B460" s="34">
        <v>0.27</v>
      </c>
      <c r="C460" s="35">
        <f t="shared" si="46"/>
        <v>3.8461538461538547E-2</v>
      </c>
      <c r="D460" s="35"/>
      <c r="E460" s="44"/>
      <c r="F460" s="44"/>
      <c r="G460" s="44"/>
      <c r="H460" s="44"/>
      <c r="I460" s="44"/>
      <c r="J460" s="44"/>
      <c r="K460" s="44"/>
      <c r="L460" s="44"/>
      <c r="M460" s="44"/>
      <c r="N460" s="44"/>
      <c r="O460" s="44"/>
      <c r="P460" s="44"/>
      <c r="Q460" s="38"/>
      <c r="R460" s="44"/>
      <c r="S460" s="44"/>
      <c r="T460" s="27"/>
      <c r="U460" s="37"/>
      <c r="V460" s="37"/>
      <c r="W460" s="37"/>
      <c r="X460" s="37"/>
      <c r="Y460" s="37"/>
      <c r="Z460" s="37"/>
      <c r="AA460" s="37"/>
      <c r="AB460" s="37"/>
      <c r="AC460" s="37">
        <v>9168</v>
      </c>
      <c r="AD460" s="35">
        <f t="shared" si="52"/>
        <v>1.3106159895150959E-3</v>
      </c>
      <c r="AE460" s="40">
        <v>1.000237</v>
      </c>
      <c r="AF460" s="37">
        <v>9913573515</v>
      </c>
      <c r="AG460" s="35">
        <f t="shared" si="53"/>
        <v>2.3700000000004273E-4</v>
      </c>
      <c r="AH460" s="38">
        <f t="shared" si="54"/>
        <v>2.3700000000004273E-4</v>
      </c>
      <c r="AI460" s="38" t="str">
        <f t="shared" si="55"/>
        <v/>
      </c>
      <c r="AJ460" s="42" t="str">
        <f t="shared" si="56"/>
        <v/>
      </c>
      <c r="AK460" s="41" t="str">
        <f t="shared" si="57"/>
        <v/>
      </c>
      <c r="AL460" s="41" t="str">
        <f t="shared" si="58"/>
        <v/>
      </c>
      <c r="AM460" s="41" t="str">
        <f t="shared" si="59"/>
        <v/>
      </c>
    </row>
    <row r="461" spans="1:39" x14ac:dyDescent="0.2">
      <c r="A461" s="33">
        <v>44030</v>
      </c>
      <c r="B461" s="34">
        <v>0.26</v>
      </c>
      <c r="C461" s="35">
        <f t="shared" si="46"/>
        <v>0.13043478260869557</v>
      </c>
      <c r="D461" s="35"/>
      <c r="E461" s="44"/>
      <c r="F461" s="44"/>
      <c r="G461" s="44"/>
      <c r="H461" s="44"/>
      <c r="I461" s="44"/>
      <c r="J461" s="44"/>
      <c r="K461" s="44"/>
      <c r="L461" s="44"/>
      <c r="M461" s="44"/>
      <c r="N461" s="44"/>
      <c r="O461" s="44"/>
      <c r="P461" s="44"/>
      <c r="Q461" s="38"/>
      <c r="R461" s="44"/>
      <c r="S461" s="44"/>
      <c r="T461" s="27"/>
      <c r="U461" s="37"/>
      <c r="V461" s="37"/>
      <c r="W461" s="37"/>
      <c r="X461" s="37"/>
      <c r="Y461" s="37"/>
      <c r="Z461" s="37"/>
      <c r="AA461" s="37"/>
      <c r="AB461" s="37"/>
      <c r="AC461" s="37">
        <v>9156</v>
      </c>
      <c r="AD461" s="35">
        <f t="shared" si="52"/>
        <v>2.1891418563921849E-3</v>
      </c>
      <c r="AE461" s="40">
        <v>0.99989700000000004</v>
      </c>
      <c r="AF461" s="37">
        <v>9913964260</v>
      </c>
      <c r="AG461" s="35">
        <f t="shared" si="53"/>
        <v>-1.0299999999996423E-4</v>
      </c>
      <c r="AH461" s="38" t="str">
        <f t="shared" si="54"/>
        <v/>
      </c>
      <c r="AI461" s="38">
        <f t="shared" si="55"/>
        <v>-1.0299999999996423E-4</v>
      </c>
      <c r="AJ461" s="42" t="str">
        <f t="shared" si="56"/>
        <v/>
      </c>
      <c r="AK461" s="41" t="str">
        <f t="shared" si="57"/>
        <v/>
      </c>
      <c r="AL461" s="41" t="str">
        <f t="shared" si="58"/>
        <v/>
      </c>
      <c r="AM461" s="41" t="str">
        <f t="shared" si="59"/>
        <v/>
      </c>
    </row>
    <row r="462" spans="1:39" x14ac:dyDescent="0.2">
      <c r="A462" s="33">
        <v>44029</v>
      </c>
      <c r="B462" s="34">
        <v>0.23</v>
      </c>
      <c r="C462" s="35">
        <f t="shared" si="46"/>
        <v>-4.166666666666663E-2</v>
      </c>
      <c r="D462" s="35"/>
      <c r="E462" s="44"/>
      <c r="F462" s="44"/>
      <c r="G462" s="44"/>
      <c r="H462" s="44"/>
      <c r="I462" s="44"/>
      <c r="J462" s="44"/>
      <c r="K462" s="44"/>
      <c r="L462" s="44"/>
      <c r="M462" s="44"/>
      <c r="N462" s="44"/>
      <c r="O462" s="44"/>
      <c r="P462" s="44"/>
      <c r="Q462" s="38"/>
      <c r="R462" s="44"/>
      <c r="S462" s="44"/>
      <c r="T462" s="27"/>
      <c r="U462" s="37"/>
      <c r="V462" s="37"/>
      <c r="W462" s="37"/>
      <c r="X462" s="37"/>
      <c r="Y462" s="37"/>
      <c r="Z462" s="37"/>
      <c r="AA462" s="37"/>
      <c r="AB462" s="37"/>
      <c r="AC462" s="37">
        <v>9136</v>
      </c>
      <c r="AD462" s="35">
        <f t="shared" si="52"/>
        <v>-7.2802347060740846E-3</v>
      </c>
      <c r="AE462" s="40">
        <v>0.99988200000000005</v>
      </c>
      <c r="AF462" s="37">
        <v>9884364193</v>
      </c>
      <c r="AG462" s="35">
        <f t="shared" si="53"/>
        <v>-1.1799999999995148E-4</v>
      </c>
      <c r="AH462" s="38" t="str">
        <f t="shared" si="54"/>
        <v/>
      </c>
      <c r="AI462" s="38">
        <f t="shared" si="55"/>
        <v>-1.1799999999995148E-4</v>
      </c>
      <c r="AJ462" s="35">
        <f t="shared" si="56"/>
        <v>-1.1799999999995148E-4</v>
      </c>
      <c r="AK462" s="41" t="str">
        <f t="shared" si="57"/>
        <v/>
      </c>
      <c r="AL462" s="41" t="str">
        <f t="shared" si="58"/>
        <v/>
      </c>
      <c r="AM462" s="41" t="str">
        <f t="shared" si="59"/>
        <v/>
      </c>
    </row>
    <row r="463" spans="1:39" x14ac:dyDescent="0.2">
      <c r="A463" s="33">
        <v>44028</v>
      </c>
      <c r="B463" s="34">
        <v>0.24</v>
      </c>
      <c r="C463" s="35">
        <f t="shared" si="46"/>
        <v>9.0909090909090828E-2</v>
      </c>
      <c r="D463" s="35"/>
      <c r="E463" s="44"/>
      <c r="F463" s="44"/>
      <c r="G463" s="44"/>
      <c r="H463" s="44"/>
      <c r="I463" s="44"/>
      <c r="J463" s="44"/>
      <c r="K463" s="44"/>
      <c r="L463" s="44"/>
      <c r="M463" s="44"/>
      <c r="N463" s="44"/>
      <c r="O463" s="44"/>
      <c r="P463" s="44"/>
      <c r="Q463" s="38"/>
      <c r="R463" s="44"/>
      <c r="S463" s="44"/>
      <c r="T463" s="27"/>
      <c r="U463" s="37"/>
      <c r="V463" s="37"/>
      <c r="W463" s="37"/>
      <c r="X463" s="37"/>
      <c r="Y463" s="37"/>
      <c r="Z463" s="37"/>
      <c r="AA463" s="37"/>
      <c r="AB463" s="37"/>
      <c r="AC463" s="37">
        <v>9203</v>
      </c>
      <c r="AD463" s="35">
        <f t="shared" si="52"/>
        <v>-4.7582999891856437E-3</v>
      </c>
      <c r="AE463" s="40">
        <v>0.99874200000000002</v>
      </c>
      <c r="AF463" s="37">
        <v>9880407857</v>
      </c>
      <c r="AG463" s="35">
        <f t="shared" si="53"/>
        <v>-1.2579999999999814E-3</v>
      </c>
      <c r="AH463" s="38" t="str">
        <f t="shared" si="54"/>
        <v/>
      </c>
      <c r="AI463" s="38">
        <f t="shared" si="55"/>
        <v>-1.2579999999999814E-3</v>
      </c>
      <c r="AJ463" s="35">
        <f t="shared" si="56"/>
        <v>-1.2579999999999814E-3</v>
      </c>
      <c r="AK463" s="41" t="str">
        <f t="shared" si="57"/>
        <v/>
      </c>
      <c r="AL463" s="41" t="str">
        <f t="shared" si="58"/>
        <v/>
      </c>
      <c r="AM463" s="41" t="str">
        <f t="shared" si="59"/>
        <v/>
      </c>
    </row>
    <row r="464" spans="1:39" x14ac:dyDescent="0.2">
      <c r="A464" s="33">
        <v>44027</v>
      </c>
      <c r="B464" s="34">
        <v>0.22</v>
      </c>
      <c r="C464" s="35">
        <f t="shared" si="46"/>
        <v>4.7619047619047672E-2</v>
      </c>
      <c r="D464" s="35"/>
      <c r="E464" s="44"/>
      <c r="F464" s="44"/>
      <c r="G464" s="44"/>
      <c r="H464" s="44"/>
      <c r="I464" s="44"/>
      <c r="J464" s="44"/>
      <c r="K464" s="44"/>
      <c r="L464" s="44"/>
      <c r="M464" s="44"/>
      <c r="N464" s="44"/>
      <c r="O464" s="44"/>
      <c r="P464" s="44"/>
      <c r="Q464" s="38"/>
      <c r="R464" s="44"/>
      <c r="S464" s="44"/>
      <c r="T464" s="27"/>
      <c r="U464" s="37"/>
      <c r="V464" s="37"/>
      <c r="W464" s="37"/>
      <c r="X464" s="37"/>
      <c r="Y464" s="37"/>
      <c r="Z464" s="37"/>
      <c r="AA464" s="37"/>
      <c r="AB464" s="37"/>
      <c r="AC464" s="37">
        <v>9247</v>
      </c>
      <c r="AD464" s="35">
        <f t="shared" si="52"/>
        <v>6.4928038091105478E-4</v>
      </c>
      <c r="AE464" s="40">
        <v>0.99964699999999995</v>
      </c>
      <c r="AF464" s="37">
        <v>9880260498</v>
      </c>
      <c r="AG464" s="35">
        <f t="shared" si="53"/>
        <v>-3.5300000000004772E-4</v>
      </c>
      <c r="AH464" s="38" t="str">
        <f t="shared" si="54"/>
        <v/>
      </c>
      <c r="AI464" s="38">
        <f t="shared" si="55"/>
        <v>-3.5300000000004772E-4</v>
      </c>
      <c r="AJ464" s="42" t="str">
        <f t="shared" si="56"/>
        <v/>
      </c>
      <c r="AK464" s="41" t="str">
        <f t="shared" si="57"/>
        <v/>
      </c>
      <c r="AL464" s="41" t="str">
        <f t="shared" si="58"/>
        <v/>
      </c>
      <c r="AM464" s="41" t="str">
        <f t="shared" si="59"/>
        <v/>
      </c>
    </row>
    <row r="465" spans="1:39" x14ac:dyDescent="0.2">
      <c r="A465" s="33">
        <v>44026</v>
      </c>
      <c r="B465" s="34">
        <v>0.21</v>
      </c>
      <c r="C465" s="35">
        <f t="shared" si="46"/>
        <v>-4.5454545454545525E-2</v>
      </c>
      <c r="D465" s="35"/>
      <c r="E465" s="44"/>
      <c r="F465" s="44"/>
      <c r="G465" s="44"/>
      <c r="H465" s="44"/>
      <c r="I465" s="44"/>
      <c r="J465" s="44"/>
      <c r="K465" s="44"/>
      <c r="L465" s="44"/>
      <c r="M465" s="44"/>
      <c r="N465" s="44"/>
      <c r="O465" s="44"/>
      <c r="P465" s="44"/>
      <c r="Q465" s="38"/>
      <c r="R465" s="44"/>
      <c r="S465" s="44"/>
      <c r="T465" s="27"/>
      <c r="U465" s="37"/>
      <c r="V465" s="37"/>
      <c r="W465" s="37"/>
      <c r="X465" s="37"/>
      <c r="Y465" s="37"/>
      <c r="Z465" s="37"/>
      <c r="AA465" s="37"/>
      <c r="AB465" s="37"/>
      <c r="AC465" s="37">
        <v>9241</v>
      </c>
      <c r="AD465" s="35">
        <f t="shared" si="52"/>
        <v>-6.0234484242228659E-3</v>
      </c>
      <c r="AE465" s="40">
        <v>0.99995400000000001</v>
      </c>
      <c r="AF465" s="37">
        <v>9858754629</v>
      </c>
      <c r="AG465" s="35">
        <f t="shared" si="53"/>
        <v>-4.5999999999990493E-5</v>
      </c>
      <c r="AH465" s="38" t="str">
        <f t="shared" si="54"/>
        <v/>
      </c>
      <c r="AI465" s="38">
        <f t="shared" si="55"/>
        <v>-4.5999999999990493E-5</v>
      </c>
      <c r="AJ465" s="35">
        <f t="shared" si="56"/>
        <v>-4.5999999999990493E-5</v>
      </c>
      <c r="AK465" s="41" t="str">
        <f t="shared" si="57"/>
        <v/>
      </c>
      <c r="AL465" s="41" t="str">
        <f t="shared" si="58"/>
        <v/>
      </c>
      <c r="AM465" s="41" t="str">
        <f t="shared" si="59"/>
        <v/>
      </c>
    </row>
    <row r="466" spans="1:39" x14ac:dyDescent="0.2">
      <c r="A466" s="33">
        <v>44025</v>
      </c>
      <c r="B466" s="34">
        <v>0.22</v>
      </c>
      <c r="C466" s="35">
        <f t="shared" si="46"/>
        <v>4.7619047619047672E-2</v>
      </c>
      <c r="D466" s="35"/>
      <c r="E466" s="44"/>
      <c r="F466" s="44"/>
      <c r="G466" s="44"/>
      <c r="H466" s="44"/>
      <c r="I466" s="44"/>
      <c r="J466" s="44"/>
      <c r="K466" s="44"/>
      <c r="L466" s="44"/>
      <c r="M466" s="44"/>
      <c r="N466" s="44"/>
      <c r="O466" s="44"/>
      <c r="P466" s="44"/>
      <c r="Q466" s="38"/>
      <c r="R466" s="44"/>
      <c r="S466" s="44"/>
      <c r="T466" s="27"/>
      <c r="U466" s="37"/>
      <c r="V466" s="37"/>
      <c r="W466" s="37"/>
      <c r="X466" s="37"/>
      <c r="Y466" s="37"/>
      <c r="Z466" s="37"/>
      <c r="AA466" s="37"/>
      <c r="AB466" s="37"/>
      <c r="AC466" s="37">
        <v>9297</v>
      </c>
      <c r="AD466" s="35">
        <f t="shared" si="52"/>
        <v>6.8226120857699524E-3</v>
      </c>
      <c r="AE466" s="40">
        <v>0.99973800000000002</v>
      </c>
      <c r="AF466" s="37">
        <v>9845335827</v>
      </c>
      <c r="AG466" s="35">
        <f t="shared" si="53"/>
        <v>-2.6199999999998447E-4</v>
      </c>
      <c r="AH466" s="38" t="str">
        <f t="shared" si="54"/>
        <v/>
      </c>
      <c r="AI466" s="38">
        <f t="shared" si="55"/>
        <v>-2.6199999999998447E-4</v>
      </c>
      <c r="AJ466" s="42" t="str">
        <f t="shared" si="56"/>
        <v/>
      </c>
      <c r="AK466" s="41" t="str">
        <f t="shared" si="57"/>
        <v/>
      </c>
      <c r="AL466" s="41" t="str">
        <f t="shared" si="58"/>
        <v/>
      </c>
      <c r="AM466" s="41" t="str">
        <f t="shared" si="59"/>
        <v/>
      </c>
    </row>
    <row r="467" spans="1:39" x14ac:dyDescent="0.2">
      <c r="A467" s="33">
        <v>44024</v>
      </c>
      <c r="B467" s="34">
        <v>0.21</v>
      </c>
      <c r="C467" s="35">
        <f t="shared" si="46"/>
        <v>0</v>
      </c>
      <c r="D467" s="35"/>
      <c r="E467" s="44"/>
      <c r="F467" s="44"/>
      <c r="G467" s="44"/>
      <c r="H467" s="44"/>
      <c r="I467" s="44"/>
      <c r="J467" s="44"/>
      <c r="K467" s="44"/>
      <c r="L467" s="44"/>
      <c r="M467" s="44"/>
      <c r="N467" s="44"/>
      <c r="O467" s="44"/>
      <c r="P467" s="44"/>
      <c r="Q467" s="38"/>
      <c r="R467" s="44"/>
      <c r="S467" s="44"/>
      <c r="T467" s="27"/>
      <c r="U467" s="37"/>
      <c r="V467" s="37"/>
      <c r="W467" s="37"/>
      <c r="X467" s="37"/>
      <c r="Y467" s="37"/>
      <c r="Z467" s="37"/>
      <c r="AA467" s="37"/>
      <c r="AB467" s="37"/>
      <c r="AC467" s="37">
        <v>9234</v>
      </c>
      <c r="AD467" s="35">
        <f t="shared" si="52"/>
        <v>-5.2784660131423022E-3</v>
      </c>
      <c r="AE467" s="40">
        <v>0.999884</v>
      </c>
      <c r="AF467" s="37">
        <v>9848359866</v>
      </c>
      <c r="AG467" s="35">
        <f t="shared" si="53"/>
        <v>-1.1600000000000499E-4</v>
      </c>
      <c r="AH467" s="38" t="str">
        <f t="shared" si="54"/>
        <v/>
      </c>
      <c r="AI467" s="38">
        <f t="shared" si="55"/>
        <v>-1.1600000000000499E-4</v>
      </c>
      <c r="AJ467" s="35">
        <f t="shared" si="56"/>
        <v>-1.1600000000000499E-4</v>
      </c>
      <c r="AK467" s="41" t="str">
        <f t="shared" si="57"/>
        <v/>
      </c>
      <c r="AL467" s="41" t="str">
        <f t="shared" si="58"/>
        <v/>
      </c>
      <c r="AM467" s="41" t="str">
        <f t="shared" si="59"/>
        <v/>
      </c>
    </row>
    <row r="468" spans="1:39" x14ac:dyDescent="0.2">
      <c r="A468" s="33">
        <v>44023</v>
      </c>
      <c r="B468" s="34">
        <v>0.21</v>
      </c>
      <c r="C468" s="35">
        <f t="shared" si="46"/>
        <v>0</v>
      </c>
      <c r="D468" s="35"/>
      <c r="E468" s="44"/>
      <c r="F468" s="44"/>
      <c r="G468" s="44"/>
      <c r="H468" s="44"/>
      <c r="I468" s="44"/>
      <c r="J468" s="44"/>
      <c r="K468" s="44"/>
      <c r="L468" s="44"/>
      <c r="M468" s="44"/>
      <c r="N468" s="44"/>
      <c r="O468" s="44"/>
      <c r="P468" s="44"/>
      <c r="Q468" s="38"/>
      <c r="R468" s="44"/>
      <c r="S468" s="44"/>
      <c r="T468" s="27"/>
      <c r="U468" s="37"/>
      <c r="V468" s="37"/>
      <c r="W468" s="37"/>
      <c r="X468" s="37"/>
      <c r="Y468" s="37"/>
      <c r="Z468" s="37"/>
      <c r="AA468" s="37"/>
      <c r="AB468" s="37"/>
      <c r="AC468" s="37">
        <v>9283</v>
      </c>
      <c r="AD468" s="35">
        <f t="shared" si="52"/>
        <v>5.0887830229535691E-3</v>
      </c>
      <c r="AE468" s="40">
        <v>0.999857</v>
      </c>
      <c r="AF468" s="37">
        <v>9823245541</v>
      </c>
      <c r="AG468" s="35">
        <f t="shared" si="53"/>
        <v>-1.4300000000000423E-4</v>
      </c>
      <c r="AH468" s="38" t="str">
        <f t="shared" si="54"/>
        <v/>
      </c>
      <c r="AI468" s="38">
        <f t="shared" si="55"/>
        <v>-1.4300000000000423E-4</v>
      </c>
      <c r="AJ468" s="42" t="str">
        <f t="shared" si="56"/>
        <v/>
      </c>
      <c r="AK468" s="41" t="str">
        <f t="shared" si="57"/>
        <v/>
      </c>
      <c r="AL468" s="41" t="str">
        <f t="shared" si="58"/>
        <v/>
      </c>
      <c r="AM468" s="41" t="str">
        <f t="shared" si="59"/>
        <v/>
      </c>
    </row>
    <row r="469" spans="1:39" x14ac:dyDescent="0.2">
      <c r="A469" s="33">
        <v>44022</v>
      </c>
      <c r="B469" s="34">
        <v>0.21</v>
      </c>
      <c r="C469" s="35">
        <f t="shared" si="46"/>
        <v>0</v>
      </c>
      <c r="D469" s="35"/>
      <c r="E469" s="44"/>
      <c r="F469" s="44"/>
      <c r="G469" s="44"/>
      <c r="H469" s="44"/>
      <c r="I469" s="44"/>
      <c r="J469" s="44"/>
      <c r="K469" s="44"/>
      <c r="L469" s="44"/>
      <c r="M469" s="44"/>
      <c r="N469" s="44"/>
      <c r="O469" s="44"/>
      <c r="P469" s="44"/>
      <c r="Q469" s="38"/>
      <c r="R469" s="44"/>
      <c r="S469" s="44"/>
      <c r="T469" s="27"/>
      <c r="U469" s="37"/>
      <c r="V469" s="37"/>
      <c r="W469" s="37"/>
      <c r="X469" s="37"/>
      <c r="Y469" s="37"/>
      <c r="Z469" s="37"/>
      <c r="AA469" s="37"/>
      <c r="AB469" s="37"/>
      <c r="AC469" s="37">
        <v>9236</v>
      </c>
      <c r="AD469" s="35">
        <f t="shared" si="52"/>
        <v>-2.0780322307039856E-2</v>
      </c>
      <c r="AE469" s="40">
        <v>0.99983100000000003</v>
      </c>
      <c r="AF469" s="37">
        <v>9824421803</v>
      </c>
      <c r="AG469" s="35">
        <f t="shared" si="53"/>
        <v>-1.6899999999997473E-4</v>
      </c>
      <c r="AH469" s="38" t="str">
        <f t="shared" si="54"/>
        <v/>
      </c>
      <c r="AI469" s="38">
        <f t="shared" si="55"/>
        <v>-1.6899999999997473E-4</v>
      </c>
      <c r="AJ469" s="35">
        <f t="shared" si="56"/>
        <v>-1.6899999999997473E-4</v>
      </c>
      <c r="AK469" s="41" t="str">
        <f t="shared" si="57"/>
        <v/>
      </c>
      <c r="AL469" s="41" t="str">
        <f t="shared" si="58"/>
        <v/>
      </c>
      <c r="AM469" s="41" t="str">
        <f t="shared" si="59"/>
        <v/>
      </c>
    </row>
    <row r="470" spans="1:39" x14ac:dyDescent="0.2">
      <c r="A470" s="33">
        <v>44021</v>
      </c>
      <c r="B470" s="34">
        <v>0.21</v>
      </c>
      <c r="C470" s="35">
        <f t="shared" si="46"/>
        <v>0</v>
      </c>
      <c r="D470" s="35"/>
      <c r="E470" s="44"/>
      <c r="F470" s="44"/>
      <c r="G470" s="44"/>
      <c r="H470" s="44"/>
      <c r="I470" s="44"/>
      <c r="J470" s="44"/>
      <c r="K470" s="44"/>
      <c r="L470" s="44"/>
      <c r="M470" s="44"/>
      <c r="N470" s="44"/>
      <c r="O470" s="44"/>
      <c r="P470" s="44"/>
      <c r="Q470" s="38"/>
      <c r="R470" s="44"/>
      <c r="S470" s="44"/>
      <c r="T470" s="27"/>
      <c r="U470" s="37"/>
      <c r="V470" s="37"/>
      <c r="W470" s="37"/>
      <c r="X470" s="37"/>
      <c r="Y470" s="37"/>
      <c r="Z470" s="37"/>
      <c r="AA470" s="37"/>
      <c r="AB470" s="37"/>
      <c r="AC470" s="37">
        <v>9432</v>
      </c>
      <c r="AD470" s="35">
        <f t="shared" si="52"/>
        <v>1.9234925437648487E-2</v>
      </c>
      <c r="AE470" s="40">
        <v>0.99889099999999997</v>
      </c>
      <c r="AF470" s="37">
        <v>9803667487</v>
      </c>
      <c r="AG470" s="35">
        <f t="shared" si="53"/>
        <v>-1.1090000000000266E-3</v>
      </c>
      <c r="AH470" s="38" t="str">
        <f t="shared" si="54"/>
        <v/>
      </c>
      <c r="AI470" s="38">
        <f t="shared" si="55"/>
        <v>-1.1090000000000266E-3</v>
      </c>
      <c r="AJ470" s="42" t="str">
        <f t="shared" si="56"/>
        <v/>
      </c>
      <c r="AK470" s="41" t="str">
        <f t="shared" si="57"/>
        <v/>
      </c>
      <c r="AL470" s="41" t="str">
        <f t="shared" si="58"/>
        <v/>
      </c>
      <c r="AM470" s="41" t="str">
        <f t="shared" si="59"/>
        <v/>
      </c>
    </row>
    <row r="471" spans="1:39" x14ac:dyDescent="0.2">
      <c r="A471" s="33">
        <v>44020</v>
      </c>
      <c r="B471" s="34">
        <v>0.21</v>
      </c>
      <c r="C471" s="35">
        <f t="shared" si="46"/>
        <v>0</v>
      </c>
      <c r="D471" s="35"/>
      <c r="E471" s="44"/>
      <c r="F471" s="44"/>
      <c r="G471" s="44"/>
      <c r="H471" s="44"/>
      <c r="I471" s="44"/>
      <c r="J471" s="44"/>
      <c r="K471" s="44"/>
      <c r="L471" s="44"/>
      <c r="M471" s="44"/>
      <c r="N471" s="44"/>
      <c r="O471" s="44"/>
      <c r="P471" s="44"/>
      <c r="Q471" s="38"/>
      <c r="R471" s="44"/>
      <c r="S471" s="44"/>
      <c r="T471" s="27"/>
      <c r="U471" s="37"/>
      <c r="V471" s="37"/>
      <c r="W471" s="37"/>
      <c r="X471" s="37"/>
      <c r="Y471" s="37"/>
      <c r="Z471" s="37"/>
      <c r="AA471" s="37"/>
      <c r="AB471" s="37"/>
      <c r="AC471" s="37">
        <v>9254</v>
      </c>
      <c r="AD471" s="35">
        <f t="shared" si="52"/>
        <v>-9.4198244487261329E-3</v>
      </c>
      <c r="AE471" s="40">
        <v>1.000826</v>
      </c>
      <c r="AF471" s="37">
        <v>9783869273</v>
      </c>
      <c r="AG471" s="35">
        <f t="shared" si="53"/>
        <v>8.2599999999999341E-4</v>
      </c>
      <c r="AH471" s="38">
        <f t="shared" si="54"/>
        <v>8.2599999999999341E-4</v>
      </c>
      <c r="AI471" s="38" t="str">
        <f t="shared" si="55"/>
        <v/>
      </c>
      <c r="AJ471" s="35">
        <f t="shared" si="56"/>
        <v>8.2599999999999341E-4</v>
      </c>
      <c r="AK471" s="41" t="str">
        <f t="shared" si="57"/>
        <v/>
      </c>
      <c r="AL471" s="41" t="str">
        <f t="shared" si="58"/>
        <v/>
      </c>
      <c r="AM471" s="41" t="str">
        <f t="shared" si="59"/>
        <v/>
      </c>
    </row>
    <row r="472" spans="1:39" x14ac:dyDescent="0.2">
      <c r="A472" s="33">
        <v>44019</v>
      </c>
      <c r="B472" s="34">
        <v>0.21</v>
      </c>
      <c r="C472" s="35">
        <f t="shared" si="46"/>
        <v>0</v>
      </c>
      <c r="D472" s="35"/>
      <c r="E472" s="44"/>
      <c r="F472" s="44"/>
      <c r="G472" s="44"/>
      <c r="H472" s="44"/>
      <c r="I472" s="44"/>
      <c r="J472" s="44"/>
      <c r="K472" s="44"/>
      <c r="L472" s="44"/>
      <c r="M472" s="44"/>
      <c r="N472" s="44"/>
      <c r="O472" s="44"/>
      <c r="P472" s="44"/>
      <c r="Q472" s="38"/>
      <c r="R472" s="44"/>
      <c r="S472" s="44"/>
      <c r="T472" s="27"/>
      <c r="U472" s="37"/>
      <c r="V472" s="37"/>
      <c r="W472" s="37"/>
      <c r="X472" s="37"/>
      <c r="Y472" s="37"/>
      <c r="Z472" s="37"/>
      <c r="AA472" s="37"/>
      <c r="AB472" s="37"/>
      <c r="AC472" s="37">
        <v>9342</v>
      </c>
      <c r="AD472" s="35">
        <f t="shared" si="52"/>
        <v>2.8062066688676168E-2</v>
      </c>
      <c r="AE472" s="40">
        <v>1.001034</v>
      </c>
      <c r="AF472" s="37">
        <v>9736967713</v>
      </c>
      <c r="AG472" s="35">
        <f t="shared" si="53"/>
        <v>1.0339999999999794E-3</v>
      </c>
      <c r="AH472" s="38">
        <f t="shared" si="54"/>
        <v>1.0339999999999794E-3</v>
      </c>
      <c r="AI472" s="38" t="str">
        <f t="shared" si="55"/>
        <v/>
      </c>
      <c r="AJ472" s="42" t="str">
        <f t="shared" si="56"/>
        <v/>
      </c>
      <c r="AK472" s="41" t="str">
        <f t="shared" si="57"/>
        <v/>
      </c>
      <c r="AL472" s="41" t="str">
        <f t="shared" si="58"/>
        <v/>
      </c>
      <c r="AM472" s="41" t="str">
        <f t="shared" si="59"/>
        <v/>
      </c>
    </row>
    <row r="473" spans="1:39" x14ac:dyDescent="0.2">
      <c r="A473" s="33">
        <v>44018</v>
      </c>
      <c r="B473" s="34">
        <v>0.21</v>
      </c>
      <c r="C473" s="35">
        <f t="shared" si="46"/>
        <v>4.9999999999999822E-2</v>
      </c>
      <c r="D473" s="35"/>
      <c r="E473" s="44"/>
      <c r="F473" s="44"/>
      <c r="G473" s="44"/>
      <c r="H473" s="44"/>
      <c r="I473" s="44"/>
      <c r="J473" s="44"/>
      <c r="K473" s="44"/>
      <c r="L473" s="44"/>
      <c r="M473" s="44"/>
      <c r="N473" s="44"/>
      <c r="O473" s="44"/>
      <c r="P473" s="44"/>
      <c r="Q473" s="38"/>
      <c r="R473" s="44"/>
      <c r="S473" s="44"/>
      <c r="T473" s="27"/>
      <c r="U473" s="37"/>
      <c r="V473" s="37"/>
      <c r="W473" s="37"/>
      <c r="X473" s="37"/>
      <c r="Y473" s="37"/>
      <c r="Z473" s="37"/>
      <c r="AA473" s="37"/>
      <c r="AB473" s="37"/>
      <c r="AC473" s="37">
        <v>9087</v>
      </c>
      <c r="AD473" s="35">
        <f t="shared" si="52"/>
        <v>-5.0366801708091602E-3</v>
      </c>
      <c r="AE473" s="40">
        <v>1.0006109999999999</v>
      </c>
      <c r="AF473" s="37">
        <v>9734760496</v>
      </c>
      <c r="AG473" s="35">
        <f t="shared" si="53"/>
        <v>6.1099999999991716E-4</v>
      </c>
      <c r="AH473" s="38">
        <f t="shared" si="54"/>
        <v>6.1099999999991716E-4</v>
      </c>
      <c r="AI473" s="38" t="str">
        <f t="shared" si="55"/>
        <v/>
      </c>
      <c r="AJ473" s="35">
        <f t="shared" si="56"/>
        <v>6.1099999999991716E-4</v>
      </c>
      <c r="AK473" s="41" t="str">
        <f t="shared" si="57"/>
        <v/>
      </c>
      <c r="AL473" s="41" t="str">
        <f t="shared" si="58"/>
        <v/>
      </c>
      <c r="AM473" s="41" t="str">
        <f t="shared" si="59"/>
        <v/>
      </c>
    </row>
    <row r="474" spans="1:39" x14ac:dyDescent="0.2">
      <c r="A474" s="33">
        <v>44017</v>
      </c>
      <c r="B474" s="34">
        <v>0.2</v>
      </c>
      <c r="C474" s="35">
        <f t="shared" si="46"/>
        <v>-4.7619047619047561E-2</v>
      </c>
      <c r="D474" s="35"/>
      <c r="E474" s="44"/>
      <c r="F474" s="44"/>
      <c r="G474" s="44"/>
      <c r="H474" s="44"/>
      <c r="I474" s="44"/>
      <c r="J474" s="44"/>
      <c r="K474" s="44"/>
      <c r="L474" s="44"/>
      <c r="M474" s="44"/>
      <c r="N474" s="44"/>
      <c r="O474" s="44"/>
      <c r="P474" s="44"/>
      <c r="Q474" s="38"/>
      <c r="R474" s="44"/>
      <c r="S474" s="44"/>
      <c r="T474" s="27"/>
      <c r="U474" s="37"/>
      <c r="V474" s="37"/>
      <c r="W474" s="37"/>
      <c r="X474" s="37"/>
      <c r="Y474" s="37"/>
      <c r="Z474" s="37"/>
      <c r="AA474" s="37"/>
      <c r="AB474" s="37"/>
      <c r="AC474" s="37">
        <v>9133</v>
      </c>
      <c r="AD474" s="35">
        <f t="shared" si="52"/>
        <v>6.8349685811928129E-3</v>
      </c>
      <c r="AE474" s="40">
        <v>1.0001420000000001</v>
      </c>
      <c r="AF474" s="37">
        <v>9712908096</v>
      </c>
      <c r="AG474" s="35">
        <f t="shared" si="53"/>
        <v>1.420000000000865E-4</v>
      </c>
      <c r="AH474" s="38">
        <f t="shared" si="54"/>
        <v>1.420000000000865E-4</v>
      </c>
      <c r="AI474" s="38" t="str">
        <f t="shared" si="55"/>
        <v/>
      </c>
      <c r="AJ474" s="42" t="str">
        <f t="shared" si="56"/>
        <v/>
      </c>
      <c r="AK474" s="41" t="str">
        <f t="shared" si="57"/>
        <v/>
      </c>
      <c r="AL474" s="41" t="str">
        <f t="shared" si="58"/>
        <v/>
      </c>
      <c r="AM474" s="41" t="str">
        <f t="shared" si="59"/>
        <v/>
      </c>
    </row>
    <row r="475" spans="1:39" x14ac:dyDescent="0.2">
      <c r="A475" s="33">
        <v>44016</v>
      </c>
      <c r="B475" s="34">
        <v>0.21</v>
      </c>
      <c r="C475" s="35">
        <f t="shared" si="46"/>
        <v>0</v>
      </c>
      <c r="D475" s="35"/>
      <c r="E475" s="44"/>
      <c r="F475" s="44"/>
      <c r="G475" s="44"/>
      <c r="H475" s="44"/>
      <c r="I475" s="44"/>
      <c r="J475" s="44"/>
      <c r="K475" s="44"/>
      <c r="L475" s="44"/>
      <c r="M475" s="44"/>
      <c r="N475" s="44"/>
      <c r="O475" s="44"/>
      <c r="P475" s="44"/>
      <c r="Q475" s="38"/>
      <c r="R475" s="44"/>
      <c r="S475" s="44"/>
      <c r="T475" s="27"/>
      <c r="U475" s="37"/>
      <c r="V475" s="37"/>
      <c r="W475" s="37"/>
      <c r="X475" s="37"/>
      <c r="Y475" s="37"/>
      <c r="Z475" s="37"/>
      <c r="AA475" s="37"/>
      <c r="AB475" s="37"/>
      <c r="AC475" s="37">
        <v>9071</v>
      </c>
      <c r="AD475" s="35">
        <f t="shared" si="52"/>
        <v>-2.529140092368598E-3</v>
      </c>
      <c r="AE475" s="40">
        <v>0.99932200000000004</v>
      </c>
      <c r="AF475" s="37">
        <v>9708811153</v>
      </c>
      <c r="AG475" s="35">
        <f t="shared" si="53"/>
        <v>-6.7799999999995642E-4</v>
      </c>
      <c r="AH475" s="38" t="str">
        <f t="shared" si="54"/>
        <v/>
      </c>
      <c r="AI475" s="38">
        <f t="shared" si="55"/>
        <v>-6.7799999999995642E-4</v>
      </c>
      <c r="AJ475" s="35">
        <f t="shared" si="56"/>
        <v>-6.7799999999995642E-4</v>
      </c>
      <c r="AK475" s="41" t="str">
        <f t="shared" si="57"/>
        <v/>
      </c>
      <c r="AL475" s="41" t="str">
        <f t="shared" si="58"/>
        <v/>
      </c>
      <c r="AM475" s="41" t="str">
        <f t="shared" si="59"/>
        <v/>
      </c>
    </row>
    <row r="476" spans="1:39" x14ac:dyDescent="0.2">
      <c r="A476" s="33">
        <v>44015</v>
      </c>
      <c r="B476" s="34">
        <v>0.21</v>
      </c>
      <c r="C476" s="35">
        <f t="shared" si="46"/>
        <v>0</v>
      </c>
      <c r="D476" s="35"/>
      <c r="E476" s="44"/>
      <c r="F476" s="44"/>
      <c r="G476" s="44"/>
      <c r="H476" s="44"/>
      <c r="I476" s="44"/>
      <c r="J476" s="44"/>
      <c r="K476" s="44"/>
      <c r="L476" s="44"/>
      <c r="M476" s="44"/>
      <c r="N476" s="44"/>
      <c r="O476" s="44"/>
      <c r="P476" s="44"/>
      <c r="Q476" s="38"/>
      <c r="R476" s="44"/>
      <c r="S476" s="44"/>
      <c r="T476" s="27"/>
      <c r="U476" s="37"/>
      <c r="V476" s="37"/>
      <c r="W476" s="37"/>
      <c r="X476" s="37"/>
      <c r="Y476" s="37"/>
      <c r="Z476" s="37"/>
      <c r="AA476" s="37"/>
      <c r="AB476" s="37"/>
      <c r="AC476" s="37">
        <v>9094</v>
      </c>
      <c r="AD476" s="35">
        <f t="shared" si="52"/>
        <v>-1.4841295634275831E-2</v>
      </c>
      <c r="AE476" s="40">
        <v>0.99979600000000002</v>
      </c>
      <c r="AF476" s="37">
        <v>9704261208</v>
      </c>
      <c r="AG476" s="35">
        <f t="shared" si="53"/>
        <v>-2.0399999999998197E-4</v>
      </c>
      <c r="AH476" s="38" t="str">
        <f t="shared" si="54"/>
        <v/>
      </c>
      <c r="AI476" s="38">
        <f t="shared" si="55"/>
        <v>-2.0399999999998197E-4</v>
      </c>
      <c r="AJ476" s="35">
        <f t="shared" si="56"/>
        <v>-2.0399999999998197E-4</v>
      </c>
      <c r="AK476" s="41" t="str">
        <f t="shared" si="57"/>
        <v/>
      </c>
      <c r="AL476" s="41" t="str">
        <f t="shared" si="58"/>
        <v/>
      </c>
      <c r="AM476" s="41" t="str">
        <f t="shared" si="59"/>
        <v/>
      </c>
    </row>
    <row r="477" spans="1:39" x14ac:dyDescent="0.2">
      <c r="A477" s="33">
        <v>44014</v>
      </c>
      <c r="B477" s="34">
        <v>0.21</v>
      </c>
      <c r="C477" s="35">
        <f t="shared" si="46"/>
        <v>0</v>
      </c>
      <c r="D477" s="35"/>
      <c r="E477" s="44"/>
      <c r="F477" s="44"/>
      <c r="G477" s="44"/>
      <c r="H477" s="44"/>
      <c r="I477" s="44"/>
      <c r="J477" s="44"/>
      <c r="K477" s="44"/>
      <c r="L477" s="44"/>
      <c r="M477" s="44"/>
      <c r="N477" s="44"/>
      <c r="O477" s="44"/>
      <c r="P477" s="44"/>
      <c r="Q477" s="38"/>
      <c r="R477" s="44"/>
      <c r="S477" s="44"/>
      <c r="T477" s="27"/>
      <c r="U477" s="37"/>
      <c r="V477" s="37"/>
      <c r="W477" s="37"/>
      <c r="X477" s="37"/>
      <c r="Y477" s="37"/>
      <c r="Z477" s="37"/>
      <c r="AA477" s="37"/>
      <c r="AB477" s="37"/>
      <c r="AC477" s="37">
        <v>9231</v>
      </c>
      <c r="AD477" s="35">
        <f t="shared" si="52"/>
        <v>8.8524590163934214E-3</v>
      </c>
      <c r="AE477" s="40">
        <v>1.000343</v>
      </c>
      <c r="AF477" s="37">
        <v>9643357747</v>
      </c>
      <c r="AG477" s="35">
        <f t="shared" si="53"/>
        <v>3.4299999999998221E-4</v>
      </c>
      <c r="AH477" s="38">
        <f t="shared" si="54"/>
        <v>3.4299999999998221E-4</v>
      </c>
      <c r="AI477" s="38" t="str">
        <f t="shared" si="55"/>
        <v/>
      </c>
      <c r="AJ477" s="42" t="str">
        <f t="shared" si="56"/>
        <v/>
      </c>
      <c r="AK477" s="41" t="str">
        <f t="shared" si="57"/>
        <v/>
      </c>
      <c r="AL477" s="41" t="str">
        <f t="shared" si="58"/>
        <v/>
      </c>
      <c r="AM477" s="41" t="str">
        <f t="shared" si="59"/>
        <v/>
      </c>
    </row>
    <row r="478" spans="1:39" x14ac:dyDescent="0.2">
      <c r="A478" s="33">
        <v>44013</v>
      </c>
      <c r="B478" s="34">
        <v>0.21</v>
      </c>
      <c r="C478" s="35">
        <f t="shared" si="46"/>
        <v>0</v>
      </c>
      <c r="D478" s="35"/>
      <c r="E478" s="44"/>
      <c r="F478" s="44"/>
      <c r="G478" s="44"/>
      <c r="H478" s="44"/>
      <c r="I478" s="44"/>
      <c r="J478" s="44"/>
      <c r="K478" s="44"/>
      <c r="L478" s="44"/>
      <c r="M478" s="44"/>
      <c r="N478" s="44"/>
      <c r="O478" s="44"/>
      <c r="P478" s="44"/>
      <c r="Q478" s="38"/>
      <c r="R478" s="44"/>
      <c r="S478" s="44"/>
      <c r="T478" s="27"/>
      <c r="U478" s="37"/>
      <c r="V478" s="37"/>
      <c r="W478" s="37"/>
      <c r="X478" s="37"/>
      <c r="Y478" s="37"/>
      <c r="Z478" s="37"/>
      <c r="AA478" s="37"/>
      <c r="AB478" s="37"/>
      <c r="AC478" s="37">
        <v>9150</v>
      </c>
      <c r="AD478" s="35">
        <f t="shared" si="52"/>
        <v>-3.8105606967882011E-3</v>
      </c>
      <c r="AE478" s="40">
        <v>1.000977</v>
      </c>
      <c r="AF478" s="37">
        <v>9647929508</v>
      </c>
      <c r="AG478" s="35">
        <f t="shared" si="53"/>
        <v>9.7700000000000564E-4</v>
      </c>
      <c r="AH478" s="38">
        <f t="shared" si="54"/>
        <v>9.7700000000000564E-4</v>
      </c>
      <c r="AI478" s="38" t="str">
        <f t="shared" si="55"/>
        <v/>
      </c>
      <c r="AJ478" s="35">
        <f t="shared" si="56"/>
        <v>9.7700000000000564E-4</v>
      </c>
      <c r="AK478" s="41" t="str">
        <f t="shared" si="57"/>
        <v/>
      </c>
      <c r="AL478" s="41" t="str">
        <f t="shared" si="58"/>
        <v/>
      </c>
      <c r="AM478" s="41" t="str">
        <f t="shared" si="59"/>
        <v/>
      </c>
    </row>
    <row r="479" spans="1:39" x14ac:dyDescent="0.2">
      <c r="A479" s="33">
        <v>44012</v>
      </c>
      <c r="B479" s="34">
        <v>0.21</v>
      </c>
      <c r="C479" s="35">
        <f t="shared" si="46"/>
        <v>0</v>
      </c>
      <c r="D479" s="35"/>
      <c r="E479" s="44"/>
      <c r="F479" s="44"/>
      <c r="G479" s="44"/>
      <c r="H479" s="44"/>
      <c r="I479" s="44"/>
      <c r="J479" s="44"/>
      <c r="K479" s="44"/>
      <c r="L479" s="44"/>
      <c r="M479" s="44"/>
      <c r="N479" s="44"/>
      <c r="O479" s="44"/>
      <c r="P479" s="44"/>
      <c r="Q479" s="38"/>
      <c r="R479" s="44"/>
      <c r="S479" s="44"/>
      <c r="T479" s="27"/>
      <c r="U479" s="37"/>
      <c r="V479" s="37"/>
      <c r="W479" s="37"/>
      <c r="X479" s="37"/>
      <c r="Y479" s="37"/>
      <c r="Z479" s="37"/>
      <c r="AA479" s="37"/>
      <c r="AB479" s="37"/>
      <c r="AC479" s="37">
        <v>9185</v>
      </c>
      <c r="AD479" s="35">
        <f t="shared" si="52"/>
        <v>4.9234135667395318E-3</v>
      </c>
      <c r="AE479" s="40">
        <v>1.0001800000000001</v>
      </c>
      <c r="AF479" s="37">
        <v>9639104881</v>
      </c>
      <c r="AG479" s="35">
        <f t="shared" si="53"/>
        <v>1.8000000000006899E-4</v>
      </c>
      <c r="AH479" s="38">
        <f t="shared" si="54"/>
        <v>1.8000000000006899E-4</v>
      </c>
      <c r="AI479" s="38" t="str">
        <f t="shared" si="55"/>
        <v/>
      </c>
      <c r="AJ479" s="42" t="str">
        <f t="shared" si="56"/>
        <v/>
      </c>
      <c r="AK479" s="41" t="str">
        <f t="shared" si="57"/>
        <v/>
      </c>
      <c r="AL479" s="41" t="str">
        <f t="shared" si="58"/>
        <v/>
      </c>
      <c r="AM479" s="41" t="str">
        <f t="shared" si="59"/>
        <v/>
      </c>
    </row>
    <row r="480" spans="1:39" x14ac:dyDescent="0.2">
      <c r="A480" s="33">
        <v>44011</v>
      </c>
      <c r="B480" s="34">
        <v>0.21</v>
      </c>
      <c r="C480" s="35">
        <f t="shared" si="46"/>
        <v>0</v>
      </c>
      <c r="D480" s="35"/>
      <c r="E480" s="44"/>
      <c r="F480" s="44"/>
      <c r="G480" s="44"/>
      <c r="H480" s="44"/>
      <c r="I480" s="44"/>
      <c r="J480" s="44"/>
      <c r="K480" s="44"/>
      <c r="L480" s="44"/>
      <c r="M480" s="44"/>
      <c r="N480" s="44"/>
      <c r="O480" s="44"/>
      <c r="P480" s="44"/>
      <c r="Q480" s="38"/>
      <c r="R480" s="44"/>
      <c r="S480" s="44"/>
      <c r="T480" s="27"/>
      <c r="U480" s="37"/>
      <c r="V480" s="37"/>
      <c r="W480" s="37"/>
      <c r="X480" s="37"/>
      <c r="Y480" s="37"/>
      <c r="Z480" s="37"/>
      <c r="AA480" s="37"/>
      <c r="AB480" s="37"/>
      <c r="AC480" s="37">
        <v>9140</v>
      </c>
      <c r="AD480" s="35">
        <f t="shared" si="52"/>
        <v>1.3978256046150328E-2</v>
      </c>
      <c r="AE480" s="40">
        <v>1.0007740000000001</v>
      </c>
      <c r="AF480" s="37">
        <v>9637841653</v>
      </c>
      <c r="AG480" s="35">
        <f t="shared" si="53"/>
        <v>7.7400000000005242E-4</v>
      </c>
      <c r="AH480" s="38">
        <f t="shared" si="54"/>
        <v>7.7400000000005242E-4</v>
      </c>
      <c r="AI480" s="38" t="str">
        <f t="shared" si="55"/>
        <v/>
      </c>
      <c r="AJ480" s="42" t="str">
        <f t="shared" si="56"/>
        <v/>
      </c>
      <c r="AK480" s="41" t="str">
        <f t="shared" si="57"/>
        <v/>
      </c>
      <c r="AL480" s="41" t="str">
        <f t="shared" si="58"/>
        <v/>
      </c>
      <c r="AM480" s="41" t="str">
        <f t="shared" si="59"/>
        <v/>
      </c>
    </row>
    <row r="481" spans="1:39" x14ac:dyDescent="0.2">
      <c r="A481" s="33">
        <v>44010</v>
      </c>
      <c r="B481" s="34">
        <v>0.21</v>
      </c>
      <c r="C481" s="35">
        <f t="shared" si="46"/>
        <v>4.9999999999999822E-2</v>
      </c>
      <c r="D481" s="35"/>
      <c r="E481" s="44"/>
      <c r="F481" s="44"/>
      <c r="G481" s="44"/>
      <c r="H481" s="44"/>
      <c r="I481" s="44"/>
      <c r="J481" s="44"/>
      <c r="K481" s="44"/>
      <c r="L481" s="44"/>
      <c r="M481" s="44"/>
      <c r="N481" s="44"/>
      <c r="O481" s="44"/>
      <c r="P481" s="44"/>
      <c r="Q481" s="38"/>
      <c r="R481" s="44"/>
      <c r="S481" s="44"/>
      <c r="T481" s="27"/>
      <c r="U481" s="37"/>
      <c r="V481" s="37"/>
      <c r="W481" s="37"/>
      <c r="X481" s="37"/>
      <c r="Y481" s="37"/>
      <c r="Z481" s="37"/>
      <c r="AA481" s="37"/>
      <c r="AB481" s="37"/>
      <c r="AC481" s="37">
        <v>9014</v>
      </c>
      <c r="AD481" s="35">
        <f t="shared" si="52"/>
        <v>-1.6583024219943288E-2</v>
      </c>
      <c r="AE481" s="40">
        <v>0.99971100000000002</v>
      </c>
      <c r="AF481" s="37">
        <v>9628668055</v>
      </c>
      <c r="AG481" s="35">
        <f t="shared" si="53"/>
        <v>-2.8899999999998371E-4</v>
      </c>
      <c r="AH481" s="38" t="str">
        <f t="shared" si="54"/>
        <v/>
      </c>
      <c r="AI481" s="38">
        <f t="shared" si="55"/>
        <v>-2.8899999999998371E-4</v>
      </c>
      <c r="AJ481" s="35">
        <f t="shared" si="56"/>
        <v>-2.8899999999998371E-4</v>
      </c>
      <c r="AK481" s="41" t="str">
        <f t="shared" si="57"/>
        <v/>
      </c>
      <c r="AL481" s="41" t="str">
        <f t="shared" si="58"/>
        <v/>
      </c>
      <c r="AM481" s="41" t="str">
        <f t="shared" si="59"/>
        <v/>
      </c>
    </row>
    <row r="482" spans="1:39" x14ac:dyDescent="0.2">
      <c r="A482" s="33">
        <v>44009</v>
      </c>
      <c r="B482" s="34">
        <v>0.2</v>
      </c>
      <c r="C482" s="35">
        <f t="shared" si="46"/>
        <v>0</v>
      </c>
      <c r="D482" s="35"/>
      <c r="E482" s="44"/>
      <c r="F482" s="44"/>
      <c r="G482" s="44"/>
      <c r="H482" s="44"/>
      <c r="I482" s="44"/>
      <c r="J482" s="44"/>
      <c r="K482" s="44"/>
      <c r="L482" s="44"/>
      <c r="M482" s="44"/>
      <c r="N482" s="44"/>
      <c r="O482" s="44"/>
      <c r="P482" s="44"/>
      <c r="Q482" s="38"/>
      <c r="R482" s="44"/>
      <c r="S482" s="44"/>
      <c r="T482" s="27"/>
      <c r="U482" s="37"/>
      <c r="V482" s="37"/>
      <c r="W482" s="37"/>
      <c r="X482" s="37"/>
      <c r="Y482" s="37"/>
      <c r="Z482" s="37"/>
      <c r="AA482" s="37"/>
      <c r="AB482" s="37"/>
      <c r="AC482" s="37">
        <v>9166</v>
      </c>
      <c r="AD482" s="35">
        <f t="shared" si="52"/>
        <v>-1.0044281239874664E-2</v>
      </c>
      <c r="AE482" s="40">
        <v>0.99916700000000003</v>
      </c>
      <c r="AF482" s="37">
        <v>9634384875</v>
      </c>
      <c r="AG482" s="35">
        <f t="shared" si="53"/>
        <v>-8.3299999999997265E-4</v>
      </c>
      <c r="AH482" s="38" t="str">
        <f t="shared" si="54"/>
        <v/>
      </c>
      <c r="AI482" s="38">
        <f t="shared" si="55"/>
        <v>-8.3299999999997265E-4</v>
      </c>
      <c r="AJ482" s="35">
        <f t="shared" si="56"/>
        <v>-8.3299999999997265E-4</v>
      </c>
      <c r="AK482" s="41" t="str">
        <f t="shared" si="57"/>
        <v/>
      </c>
      <c r="AL482" s="41" t="str">
        <f t="shared" si="58"/>
        <v/>
      </c>
      <c r="AM482" s="41" t="str">
        <f t="shared" si="59"/>
        <v/>
      </c>
    </row>
    <row r="483" spans="1:39" x14ac:dyDescent="0.2">
      <c r="A483" s="33">
        <v>44008</v>
      </c>
      <c r="B483" s="34">
        <v>0.2</v>
      </c>
      <c r="C483" s="35">
        <f t="shared" si="46"/>
        <v>-4.7619047619047561E-2</v>
      </c>
      <c r="D483" s="35"/>
      <c r="E483" s="44"/>
      <c r="F483" s="44"/>
      <c r="G483" s="44"/>
      <c r="H483" s="44"/>
      <c r="I483" s="44"/>
      <c r="J483" s="44"/>
      <c r="K483" s="44"/>
      <c r="L483" s="44"/>
      <c r="M483" s="44"/>
      <c r="N483" s="44"/>
      <c r="O483" s="44"/>
      <c r="P483" s="44"/>
      <c r="Q483" s="38"/>
      <c r="R483" s="44"/>
      <c r="S483" s="44"/>
      <c r="T483" s="27"/>
      <c r="U483" s="37"/>
      <c r="V483" s="37"/>
      <c r="W483" s="37"/>
      <c r="X483" s="37"/>
      <c r="Y483" s="37"/>
      <c r="Z483" s="37"/>
      <c r="AA483" s="37"/>
      <c r="AB483" s="37"/>
      <c r="AC483" s="37">
        <v>9259</v>
      </c>
      <c r="AD483" s="35">
        <f t="shared" si="52"/>
        <v>-3.1223083548664876E-3</v>
      </c>
      <c r="AE483" s="40">
        <v>1.000437</v>
      </c>
      <c r="AF483" s="37">
        <v>9638700261</v>
      </c>
      <c r="AG483" s="35">
        <f t="shared" si="53"/>
        <v>4.3700000000002071E-4</v>
      </c>
      <c r="AH483" s="38">
        <f t="shared" si="54"/>
        <v>4.3700000000002071E-4</v>
      </c>
      <c r="AI483" s="38" t="str">
        <f t="shared" si="55"/>
        <v/>
      </c>
      <c r="AJ483" s="35">
        <f t="shared" si="56"/>
        <v>4.3700000000002071E-4</v>
      </c>
      <c r="AK483" s="41" t="str">
        <f t="shared" si="57"/>
        <v/>
      </c>
      <c r="AL483" s="41" t="str">
        <f t="shared" si="58"/>
        <v/>
      </c>
      <c r="AM483" s="41" t="str">
        <f t="shared" si="59"/>
        <v/>
      </c>
    </row>
    <row r="484" spans="1:39" x14ac:dyDescent="0.2">
      <c r="A484" s="33">
        <v>44007</v>
      </c>
      <c r="B484" s="34">
        <v>0.21</v>
      </c>
      <c r="C484" s="35">
        <f t="shared" si="46"/>
        <v>0</v>
      </c>
      <c r="D484" s="35"/>
      <c r="E484" s="44"/>
      <c r="F484" s="44"/>
      <c r="G484" s="44"/>
      <c r="H484" s="44"/>
      <c r="I484" s="44"/>
      <c r="J484" s="44"/>
      <c r="K484" s="44"/>
      <c r="L484" s="44"/>
      <c r="M484" s="44"/>
      <c r="N484" s="44"/>
      <c r="O484" s="44"/>
      <c r="P484" s="44"/>
      <c r="Q484" s="38"/>
      <c r="R484" s="44"/>
      <c r="S484" s="44"/>
      <c r="T484" s="27"/>
      <c r="U484" s="37"/>
      <c r="V484" s="37"/>
      <c r="W484" s="37"/>
      <c r="X484" s="37"/>
      <c r="Y484" s="37"/>
      <c r="Z484" s="37"/>
      <c r="AA484" s="37"/>
      <c r="AB484" s="37"/>
      <c r="AC484" s="37">
        <v>9288</v>
      </c>
      <c r="AD484" s="35">
        <f t="shared" si="52"/>
        <v>-3.5012987012987051E-2</v>
      </c>
      <c r="AE484" s="40">
        <v>1.0009840000000001</v>
      </c>
      <c r="AF484" s="37">
        <v>9629325844</v>
      </c>
      <c r="AG484" s="35">
        <f t="shared" si="53"/>
        <v>9.8400000000009591E-4</v>
      </c>
      <c r="AH484" s="38">
        <f t="shared" si="54"/>
        <v>9.8400000000009591E-4</v>
      </c>
      <c r="AI484" s="38" t="str">
        <f t="shared" si="55"/>
        <v/>
      </c>
      <c r="AJ484" s="35">
        <f t="shared" si="56"/>
        <v>9.8400000000009591E-4</v>
      </c>
      <c r="AK484" s="41" t="str">
        <f t="shared" si="57"/>
        <v/>
      </c>
      <c r="AL484" s="41" t="str">
        <f t="shared" si="58"/>
        <v/>
      </c>
      <c r="AM484" s="41" t="str">
        <f t="shared" si="59"/>
        <v/>
      </c>
    </row>
    <row r="485" spans="1:39" x14ac:dyDescent="0.2">
      <c r="A485" s="33">
        <v>44006</v>
      </c>
      <c r="B485" s="34">
        <v>0.21</v>
      </c>
      <c r="C485" s="35">
        <f t="shared" si="46"/>
        <v>0</v>
      </c>
      <c r="D485" s="35"/>
      <c r="E485" s="44"/>
      <c r="F485" s="44"/>
      <c r="G485" s="44"/>
      <c r="H485" s="44"/>
      <c r="I485" s="44"/>
      <c r="J485" s="44"/>
      <c r="K485" s="44"/>
      <c r="L485" s="44"/>
      <c r="M485" s="44"/>
      <c r="N485" s="44"/>
      <c r="O485" s="44"/>
      <c r="P485" s="44"/>
      <c r="Q485" s="38"/>
      <c r="R485" s="44"/>
      <c r="S485" s="44"/>
      <c r="T485" s="27"/>
      <c r="U485" s="37"/>
      <c r="V485" s="37"/>
      <c r="W485" s="37"/>
      <c r="X485" s="37"/>
      <c r="Y485" s="37"/>
      <c r="Z485" s="37"/>
      <c r="AA485" s="37"/>
      <c r="AB485" s="37"/>
      <c r="AC485" s="37">
        <v>9625</v>
      </c>
      <c r="AD485" s="35">
        <f t="shared" si="52"/>
        <v>-5.5790887488377239E-3</v>
      </c>
      <c r="AE485" s="40">
        <v>0.99971100000000002</v>
      </c>
      <c r="AF485" s="37">
        <v>9592877640</v>
      </c>
      <c r="AG485" s="35">
        <f t="shared" si="53"/>
        <v>-2.8899999999998371E-4</v>
      </c>
      <c r="AH485" s="38" t="str">
        <f t="shared" si="54"/>
        <v/>
      </c>
      <c r="AI485" s="38">
        <f t="shared" si="55"/>
        <v>-2.8899999999998371E-4</v>
      </c>
      <c r="AJ485" s="35">
        <f t="shared" si="56"/>
        <v>-2.8899999999998371E-4</v>
      </c>
      <c r="AK485" s="41" t="str">
        <f t="shared" si="57"/>
        <v/>
      </c>
      <c r="AL485" s="41" t="str">
        <f t="shared" si="58"/>
        <v/>
      </c>
      <c r="AM485" s="41" t="str">
        <f t="shared" si="59"/>
        <v/>
      </c>
    </row>
    <row r="486" spans="1:39" x14ac:dyDescent="0.2">
      <c r="A486" s="33">
        <v>44005</v>
      </c>
      <c r="B486" s="34">
        <v>0.21</v>
      </c>
      <c r="C486" s="35">
        <f t="shared" si="46"/>
        <v>0</v>
      </c>
      <c r="D486" s="35"/>
      <c r="E486" s="44"/>
      <c r="F486" s="44"/>
      <c r="G486" s="44"/>
      <c r="H486" s="44"/>
      <c r="I486" s="44"/>
      <c r="J486" s="44"/>
      <c r="K486" s="44"/>
      <c r="L486" s="44"/>
      <c r="M486" s="44"/>
      <c r="N486" s="44"/>
      <c r="O486" s="44"/>
      <c r="P486" s="44"/>
      <c r="Q486" s="38"/>
      <c r="R486" s="44"/>
      <c r="S486" s="44"/>
      <c r="T486" s="27"/>
      <c r="U486" s="37"/>
      <c r="V486" s="37"/>
      <c r="W486" s="37"/>
      <c r="X486" s="37"/>
      <c r="Y486" s="37"/>
      <c r="Z486" s="37"/>
      <c r="AA486" s="37"/>
      <c r="AB486" s="37"/>
      <c r="AC486" s="37">
        <v>9679</v>
      </c>
      <c r="AD486" s="35">
        <f t="shared" si="52"/>
        <v>4.0976554097655438E-2</v>
      </c>
      <c r="AE486" s="40">
        <v>0.99993500000000002</v>
      </c>
      <c r="AF486" s="37">
        <v>9615414191</v>
      </c>
      <c r="AG486" s="35">
        <f t="shared" si="53"/>
        <v>-6.4999999999981739E-5</v>
      </c>
      <c r="AH486" s="38" t="str">
        <f t="shared" si="54"/>
        <v/>
      </c>
      <c r="AI486" s="38">
        <f t="shared" si="55"/>
        <v>-6.4999999999981739E-5</v>
      </c>
      <c r="AJ486" s="42" t="str">
        <f t="shared" si="56"/>
        <v/>
      </c>
      <c r="AK486" s="41" t="str">
        <f t="shared" si="57"/>
        <v/>
      </c>
      <c r="AL486" s="41" t="str">
        <f t="shared" si="58"/>
        <v/>
      </c>
      <c r="AM486" s="41" t="str">
        <f t="shared" si="59"/>
        <v/>
      </c>
    </row>
    <row r="487" spans="1:39" x14ac:dyDescent="0.2">
      <c r="A487" s="33">
        <v>44004</v>
      </c>
      <c r="B487" s="34">
        <v>0.21</v>
      </c>
      <c r="C487" s="35">
        <f t="shared" si="46"/>
        <v>0</v>
      </c>
      <c r="D487" s="35"/>
      <c r="E487" s="44"/>
      <c r="F487" s="44"/>
      <c r="G487" s="44"/>
      <c r="H487" s="44"/>
      <c r="I487" s="44"/>
      <c r="J487" s="44"/>
      <c r="K487" s="44"/>
      <c r="L487" s="44"/>
      <c r="M487" s="44"/>
      <c r="N487" s="44"/>
      <c r="O487" s="44"/>
      <c r="P487" s="44"/>
      <c r="Q487" s="38"/>
      <c r="R487" s="44"/>
      <c r="S487" s="44"/>
      <c r="T487" s="27"/>
      <c r="U487" s="37"/>
      <c r="V487" s="37"/>
      <c r="W487" s="37"/>
      <c r="X487" s="37"/>
      <c r="Y487" s="37"/>
      <c r="Z487" s="37"/>
      <c r="AA487" s="37"/>
      <c r="AB487" s="37"/>
      <c r="AC487" s="37">
        <v>9298</v>
      </c>
      <c r="AD487" s="35">
        <f t="shared" si="52"/>
        <v>-6.6239316239316004E-3</v>
      </c>
      <c r="AE487" s="40">
        <v>1.0004040000000001</v>
      </c>
      <c r="AF487" s="37">
        <v>9601992527</v>
      </c>
      <c r="AG487" s="35">
        <f t="shared" si="53"/>
        <v>4.0400000000007097E-4</v>
      </c>
      <c r="AH487" s="38">
        <f t="shared" si="54"/>
        <v>4.0400000000007097E-4</v>
      </c>
      <c r="AI487" s="38" t="str">
        <f t="shared" si="55"/>
        <v/>
      </c>
      <c r="AJ487" s="35">
        <f t="shared" si="56"/>
        <v>4.0400000000007097E-4</v>
      </c>
      <c r="AK487" s="41" t="str">
        <f t="shared" si="57"/>
        <v/>
      </c>
      <c r="AL487" s="41" t="str">
        <f t="shared" si="58"/>
        <v/>
      </c>
      <c r="AM487" s="41" t="str">
        <f t="shared" si="59"/>
        <v/>
      </c>
    </row>
    <row r="488" spans="1:39" x14ac:dyDescent="0.2">
      <c r="A488" s="33">
        <v>44003</v>
      </c>
      <c r="B488" s="34">
        <v>0.21</v>
      </c>
      <c r="C488" s="35">
        <f t="shared" si="46"/>
        <v>0</v>
      </c>
      <c r="D488" s="35"/>
      <c r="E488" s="44"/>
      <c r="F488" s="44"/>
      <c r="G488" s="44"/>
      <c r="H488" s="44"/>
      <c r="I488" s="44"/>
      <c r="J488" s="44"/>
      <c r="K488" s="44"/>
      <c r="L488" s="44"/>
      <c r="M488" s="44"/>
      <c r="N488" s="44"/>
      <c r="O488" s="44"/>
      <c r="P488" s="44"/>
      <c r="Q488" s="38"/>
      <c r="R488" s="44"/>
      <c r="S488" s="44"/>
      <c r="T488" s="27"/>
      <c r="U488" s="37"/>
      <c r="V488" s="37"/>
      <c r="W488" s="37"/>
      <c r="X488" s="37"/>
      <c r="Y488" s="37"/>
      <c r="Z488" s="37"/>
      <c r="AA488" s="37"/>
      <c r="AB488" s="37"/>
      <c r="AC488" s="37">
        <v>9360</v>
      </c>
      <c r="AD488" s="35">
        <f t="shared" si="52"/>
        <v>5.0467089015355793E-3</v>
      </c>
      <c r="AE488" s="40">
        <v>0.99958899999999995</v>
      </c>
      <c r="AF488" s="37">
        <v>9630499943</v>
      </c>
      <c r="AG488" s="35">
        <f t="shared" si="53"/>
        <v>-4.1100000000005021E-4</v>
      </c>
      <c r="AH488" s="38" t="str">
        <f t="shared" si="54"/>
        <v/>
      </c>
      <c r="AI488" s="38">
        <f t="shared" si="55"/>
        <v>-4.1100000000005021E-4</v>
      </c>
      <c r="AJ488" s="42" t="str">
        <f t="shared" si="56"/>
        <v/>
      </c>
      <c r="AK488" s="41" t="str">
        <f t="shared" si="57"/>
        <v/>
      </c>
      <c r="AL488" s="41" t="str">
        <f t="shared" si="58"/>
        <v/>
      </c>
      <c r="AM488" s="41" t="str">
        <f t="shared" si="59"/>
        <v/>
      </c>
    </row>
    <row r="489" spans="1:39" x14ac:dyDescent="0.2">
      <c r="A489" s="33">
        <v>44002</v>
      </c>
      <c r="B489" s="34">
        <v>0.21</v>
      </c>
      <c r="C489" s="35">
        <f t="shared" si="46"/>
        <v>0</v>
      </c>
      <c r="D489" s="35"/>
      <c r="E489" s="44"/>
      <c r="F489" s="44"/>
      <c r="G489" s="44"/>
      <c r="H489" s="44"/>
      <c r="I489" s="44"/>
      <c r="J489" s="44"/>
      <c r="K489" s="44"/>
      <c r="L489" s="44"/>
      <c r="M489" s="44"/>
      <c r="N489" s="44"/>
      <c r="O489" s="44"/>
      <c r="P489" s="44"/>
      <c r="Q489" s="38"/>
      <c r="R489" s="44"/>
      <c r="S489" s="44"/>
      <c r="T489" s="27"/>
      <c r="U489" s="37"/>
      <c r="V489" s="37"/>
      <c r="W489" s="37"/>
      <c r="X489" s="37"/>
      <c r="Y489" s="37"/>
      <c r="Z489" s="37"/>
      <c r="AA489" s="37"/>
      <c r="AB489" s="37"/>
      <c r="AC489" s="37">
        <v>9313</v>
      </c>
      <c r="AD489" s="35">
        <f t="shared" si="52"/>
        <v>-9.2553191489361808E-3</v>
      </c>
      <c r="AE489" s="40">
        <v>0.99988699999999997</v>
      </c>
      <c r="AF489" s="37">
        <v>9622223222</v>
      </c>
      <c r="AG489" s="35">
        <f t="shared" si="53"/>
        <v>-1.1300000000002974E-4</v>
      </c>
      <c r="AH489" s="38" t="str">
        <f t="shared" si="54"/>
        <v/>
      </c>
      <c r="AI489" s="38">
        <f t="shared" si="55"/>
        <v>-1.1300000000002974E-4</v>
      </c>
      <c r="AJ489" s="35">
        <f t="shared" si="56"/>
        <v>-1.1300000000002974E-4</v>
      </c>
      <c r="AK489" s="41" t="str">
        <f t="shared" si="57"/>
        <v/>
      </c>
      <c r="AL489" s="41" t="str">
        <f t="shared" si="58"/>
        <v/>
      </c>
      <c r="AM489" s="41" t="str">
        <f t="shared" si="59"/>
        <v/>
      </c>
    </row>
    <row r="490" spans="1:39" x14ac:dyDescent="0.2">
      <c r="A490" s="33">
        <v>44001</v>
      </c>
      <c r="B490" s="34">
        <v>0.21</v>
      </c>
      <c r="C490" s="35">
        <f t="shared" si="46"/>
        <v>0</v>
      </c>
      <c r="D490" s="35"/>
      <c r="E490" s="44"/>
      <c r="F490" s="44"/>
      <c r="G490" s="44"/>
      <c r="H490" s="44"/>
      <c r="I490" s="44"/>
      <c r="J490" s="44"/>
      <c r="K490" s="44"/>
      <c r="L490" s="44"/>
      <c r="M490" s="44"/>
      <c r="N490" s="44"/>
      <c r="O490" s="44"/>
      <c r="P490" s="44"/>
      <c r="Q490" s="38"/>
      <c r="R490" s="44"/>
      <c r="S490" s="44"/>
      <c r="T490" s="27"/>
      <c r="U490" s="37"/>
      <c r="V490" s="37"/>
      <c r="W490" s="37"/>
      <c r="X490" s="37"/>
      <c r="Y490" s="37"/>
      <c r="Z490" s="37"/>
      <c r="AA490" s="37"/>
      <c r="AB490" s="37"/>
      <c r="AC490" s="37">
        <v>9400</v>
      </c>
      <c r="AD490" s="35">
        <f t="shared" si="52"/>
        <v>-6.6575081897918276E-3</v>
      </c>
      <c r="AE490" s="40">
        <v>0.999444</v>
      </c>
      <c r="AF490" s="37">
        <v>9627169919</v>
      </c>
      <c r="AG490" s="35">
        <f t="shared" si="53"/>
        <v>-5.5600000000000094E-4</v>
      </c>
      <c r="AH490" s="38" t="str">
        <f t="shared" si="54"/>
        <v/>
      </c>
      <c r="AI490" s="38">
        <f t="shared" si="55"/>
        <v>-5.5600000000000094E-4</v>
      </c>
      <c r="AJ490" s="35">
        <f t="shared" si="56"/>
        <v>-5.5600000000000094E-4</v>
      </c>
      <c r="AK490" s="41" t="str">
        <f t="shared" si="57"/>
        <v/>
      </c>
      <c r="AL490" s="41" t="str">
        <f t="shared" si="58"/>
        <v/>
      </c>
      <c r="AM490" s="41" t="str">
        <f t="shared" si="59"/>
        <v/>
      </c>
    </row>
    <row r="491" spans="1:39" x14ac:dyDescent="0.2">
      <c r="A491" s="33">
        <v>44000</v>
      </c>
      <c r="B491" s="34">
        <v>0.21</v>
      </c>
      <c r="C491" s="35">
        <f t="shared" si="46"/>
        <v>-4.5454545454545525E-2</v>
      </c>
      <c r="D491" s="35"/>
      <c r="E491" s="44"/>
      <c r="F491" s="44"/>
      <c r="G491" s="44"/>
      <c r="H491" s="44"/>
      <c r="I491" s="44"/>
      <c r="J491" s="44"/>
      <c r="K491" s="44"/>
      <c r="L491" s="44"/>
      <c r="M491" s="44"/>
      <c r="N491" s="44"/>
      <c r="O491" s="44"/>
      <c r="P491" s="44"/>
      <c r="Q491" s="38"/>
      <c r="R491" s="44"/>
      <c r="S491" s="44"/>
      <c r="T491" s="27"/>
      <c r="U491" s="37"/>
      <c r="V491" s="37"/>
      <c r="W491" s="37"/>
      <c r="X491" s="37"/>
      <c r="Y491" s="37"/>
      <c r="Z491" s="37"/>
      <c r="AA491" s="37"/>
      <c r="AB491" s="37"/>
      <c r="AC491" s="37">
        <v>9463</v>
      </c>
      <c r="AD491" s="35">
        <f t="shared" si="52"/>
        <v>-6.5091863517060533E-3</v>
      </c>
      <c r="AE491" s="40">
        <v>1.0000519999999999</v>
      </c>
      <c r="AF491" s="37">
        <v>9614392470</v>
      </c>
      <c r="AG491" s="35">
        <f t="shared" si="53"/>
        <v>5.1999999999940982E-5</v>
      </c>
      <c r="AH491" s="38">
        <f t="shared" si="54"/>
        <v>5.1999999999940982E-5</v>
      </c>
      <c r="AI491" s="38" t="str">
        <f t="shared" si="55"/>
        <v/>
      </c>
      <c r="AJ491" s="35">
        <f t="shared" si="56"/>
        <v>5.1999999999940982E-5</v>
      </c>
      <c r="AK491" s="41" t="str">
        <f t="shared" si="57"/>
        <v/>
      </c>
      <c r="AL491" s="41" t="str">
        <f t="shared" si="58"/>
        <v/>
      </c>
      <c r="AM491" s="41" t="str">
        <f t="shared" si="59"/>
        <v/>
      </c>
    </row>
    <row r="492" spans="1:39" x14ac:dyDescent="0.2">
      <c r="A492" s="33">
        <v>43999</v>
      </c>
      <c r="B492" s="34">
        <v>0.22</v>
      </c>
      <c r="C492" s="35">
        <f t="shared" si="46"/>
        <v>4.7619047619047672E-2</v>
      </c>
      <c r="D492" s="35"/>
      <c r="E492" s="44"/>
      <c r="F492" s="44"/>
      <c r="G492" s="44"/>
      <c r="H492" s="44"/>
      <c r="I492" s="44"/>
      <c r="J492" s="44"/>
      <c r="K492" s="44"/>
      <c r="L492" s="44"/>
      <c r="M492" s="44"/>
      <c r="N492" s="44"/>
      <c r="O492" s="44"/>
      <c r="P492" s="44"/>
      <c r="Q492" s="38"/>
      <c r="R492" s="44"/>
      <c r="S492" s="44"/>
      <c r="T492" s="27"/>
      <c r="U492" s="37"/>
      <c r="V492" s="37"/>
      <c r="W492" s="37"/>
      <c r="X492" s="37"/>
      <c r="Y492" s="37"/>
      <c r="Z492" s="37"/>
      <c r="AA492" s="37"/>
      <c r="AB492" s="37"/>
      <c r="AC492" s="37">
        <v>9525</v>
      </c>
      <c r="AD492" s="35">
        <f t="shared" si="52"/>
        <v>9.8600508905852813E-3</v>
      </c>
      <c r="AE492" s="40">
        <v>0.99950700000000003</v>
      </c>
      <c r="AF492" s="37">
        <v>9574951885</v>
      </c>
      <c r="AG492" s="35">
        <f t="shared" si="53"/>
        <v>-4.9299999999996569E-4</v>
      </c>
      <c r="AH492" s="38" t="str">
        <f t="shared" si="54"/>
        <v/>
      </c>
      <c r="AI492" s="38">
        <f t="shared" si="55"/>
        <v>-4.9299999999996569E-4</v>
      </c>
      <c r="AJ492" s="42" t="str">
        <f t="shared" si="56"/>
        <v/>
      </c>
      <c r="AK492" s="41" t="str">
        <f t="shared" si="57"/>
        <v/>
      </c>
      <c r="AL492" s="41" t="str">
        <f t="shared" si="58"/>
        <v/>
      </c>
      <c r="AM492" s="41" t="str">
        <f t="shared" si="59"/>
        <v/>
      </c>
    </row>
    <row r="493" spans="1:39" x14ac:dyDescent="0.2">
      <c r="A493" s="33">
        <v>43998</v>
      </c>
      <c r="B493" s="34">
        <v>0.21</v>
      </c>
      <c r="C493" s="35">
        <f t="shared" si="46"/>
        <v>0</v>
      </c>
      <c r="D493" s="35"/>
      <c r="E493" s="44"/>
      <c r="F493" s="44"/>
      <c r="G493" s="44"/>
      <c r="H493" s="44"/>
      <c r="I493" s="44"/>
      <c r="J493" s="44"/>
      <c r="K493" s="44"/>
      <c r="L493" s="44"/>
      <c r="M493" s="44"/>
      <c r="N493" s="44"/>
      <c r="O493" s="44"/>
      <c r="P493" s="44"/>
      <c r="Q493" s="38"/>
      <c r="R493" s="44"/>
      <c r="S493" s="44"/>
      <c r="T493" s="27"/>
      <c r="U493" s="37"/>
      <c r="V493" s="37"/>
      <c r="W493" s="37"/>
      <c r="X493" s="37"/>
      <c r="Y493" s="37"/>
      <c r="Z493" s="37"/>
      <c r="AA493" s="37"/>
      <c r="AB493" s="37"/>
      <c r="AC493" s="37">
        <v>9432</v>
      </c>
      <c r="AD493" s="35">
        <f t="shared" si="52"/>
        <v>9.201797560453695E-3</v>
      </c>
      <c r="AE493" s="40">
        <v>1.0015909999999999</v>
      </c>
      <c r="AF493" s="37">
        <v>9549847480</v>
      </c>
      <c r="AG493" s="35">
        <f t="shared" si="53"/>
        <v>1.5909999999998981E-3</v>
      </c>
      <c r="AH493" s="38">
        <f t="shared" si="54"/>
        <v>1.5909999999998981E-3</v>
      </c>
      <c r="AI493" s="38" t="str">
        <f t="shared" si="55"/>
        <v/>
      </c>
      <c r="AJ493" s="42" t="str">
        <f t="shared" si="56"/>
        <v/>
      </c>
      <c r="AK493" s="41" t="str">
        <f t="shared" si="57"/>
        <v/>
      </c>
      <c r="AL493" s="41" t="str">
        <f t="shared" si="58"/>
        <v/>
      </c>
      <c r="AM493" s="41" t="str">
        <f t="shared" si="59"/>
        <v/>
      </c>
    </row>
    <row r="494" spans="1:39" x14ac:dyDescent="0.2">
      <c r="A494" s="33">
        <v>43997</v>
      </c>
      <c r="B494" s="34">
        <v>0.21</v>
      </c>
      <c r="C494" s="35">
        <f t="shared" si="46"/>
        <v>0</v>
      </c>
      <c r="D494" s="35"/>
      <c r="E494" s="44"/>
      <c r="F494" s="44"/>
      <c r="G494" s="44"/>
      <c r="H494" s="44"/>
      <c r="I494" s="44"/>
      <c r="J494" s="44"/>
      <c r="K494" s="44"/>
      <c r="L494" s="44"/>
      <c r="M494" s="44"/>
      <c r="N494" s="44"/>
      <c r="O494" s="44"/>
      <c r="P494" s="44"/>
      <c r="Q494" s="38"/>
      <c r="R494" s="44"/>
      <c r="S494" s="44"/>
      <c r="T494" s="27"/>
      <c r="U494" s="37"/>
      <c r="V494" s="37"/>
      <c r="W494" s="37"/>
      <c r="X494" s="37"/>
      <c r="Y494" s="37"/>
      <c r="Z494" s="37"/>
      <c r="AA494" s="37"/>
      <c r="AB494" s="37"/>
      <c r="AC494" s="37">
        <v>9346</v>
      </c>
      <c r="AD494" s="35">
        <f t="shared" si="52"/>
        <v>-1.298975604604502E-2</v>
      </c>
      <c r="AE494" s="40">
        <v>0.99894499999999997</v>
      </c>
      <c r="AF494" s="37">
        <v>9544643009</v>
      </c>
      <c r="AG494" s="35">
        <f t="shared" si="53"/>
        <v>-1.0550000000000281E-3</v>
      </c>
      <c r="AH494" s="38" t="str">
        <f t="shared" si="54"/>
        <v/>
      </c>
      <c r="AI494" s="38">
        <f t="shared" si="55"/>
        <v>-1.0550000000000281E-3</v>
      </c>
      <c r="AJ494" s="35">
        <f t="shared" si="56"/>
        <v>-1.0550000000000281E-3</v>
      </c>
      <c r="AK494" s="41" t="str">
        <f t="shared" si="57"/>
        <v/>
      </c>
      <c r="AL494" s="41" t="str">
        <f t="shared" si="58"/>
        <v/>
      </c>
      <c r="AM494" s="41" t="str">
        <f t="shared" si="59"/>
        <v/>
      </c>
    </row>
    <row r="495" spans="1:39" x14ac:dyDescent="0.2">
      <c r="A495" s="33">
        <v>43996</v>
      </c>
      <c r="B495" s="34">
        <v>0.21</v>
      </c>
      <c r="C495" s="35">
        <f t="shared" si="46"/>
        <v>0</v>
      </c>
      <c r="D495" s="35"/>
      <c r="E495" s="44"/>
      <c r="F495" s="44"/>
      <c r="G495" s="44"/>
      <c r="H495" s="44"/>
      <c r="I495" s="44"/>
      <c r="J495" s="44"/>
      <c r="K495" s="44"/>
      <c r="L495" s="44"/>
      <c r="M495" s="44"/>
      <c r="N495" s="44"/>
      <c r="O495" s="44"/>
      <c r="P495" s="44"/>
      <c r="Q495" s="38"/>
      <c r="R495" s="44"/>
      <c r="S495" s="44"/>
      <c r="T495" s="27"/>
      <c r="U495" s="37"/>
      <c r="V495" s="37"/>
      <c r="W495" s="37"/>
      <c r="X495" s="37"/>
      <c r="Y495" s="37"/>
      <c r="Z495" s="37"/>
      <c r="AA495" s="37"/>
      <c r="AB495" s="37"/>
      <c r="AC495" s="37">
        <v>9469</v>
      </c>
      <c r="AD495" s="35">
        <f t="shared" si="52"/>
        <v>-1.0559662090814381E-4</v>
      </c>
      <c r="AE495" s="40">
        <v>0.99982099999999996</v>
      </c>
      <c r="AF495" s="37">
        <v>9518736918</v>
      </c>
      <c r="AG495" s="35">
        <f t="shared" si="53"/>
        <v>-1.7900000000004024E-4</v>
      </c>
      <c r="AH495" s="38" t="str">
        <f t="shared" si="54"/>
        <v/>
      </c>
      <c r="AI495" s="38">
        <f t="shared" si="55"/>
        <v>-1.7900000000004024E-4</v>
      </c>
      <c r="AJ495" s="35">
        <f t="shared" si="56"/>
        <v>-1.7900000000004024E-4</v>
      </c>
      <c r="AK495" s="41" t="str">
        <f t="shared" si="57"/>
        <v/>
      </c>
      <c r="AL495" s="41" t="str">
        <f t="shared" si="58"/>
        <v/>
      </c>
      <c r="AM495" s="41" t="str">
        <f t="shared" si="59"/>
        <v/>
      </c>
    </row>
    <row r="496" spans="1:39" x14ac:dyDescent="0.2">
      <c r="A496" s="33">
        <v>43995</v>
      </c>
      <c r="B496" s="34">
        <v>0.21</v>
      </c>
      <c r="C496" s="35">
        <f t="shared" si="46"/>
        <v>4.9999999999999822E-2</v>
      </c>
      <c r="D496" s="35"/>
      <c r="E496" s="44"/>
      <c r="F496" s="44"/>
      <c r="G496" s="44"/>
      <c r="H496" s="44"/>
      <c r="I496" s="44"/>
      <c r="J496" s="44"/>
      <c r="K496" s="44"/>
      <c r="L496" s="44"/>
      <c r="M496" s="44"/>
      <c r="N496" s="44"/>
      <c r="O496" s="44"/>
      <c r="P496" s="44"/>
      <c r="Q496" s="38"/>
      <c r="R496" s="44"/>
      <c r="S496" s="44"/>
      <c r="T496" s="27"/>
      <c r="U496" s="37"/>
      <c r="V496" s="37"/>
      <c r="W496" s="37"/>
      <c r="X496" s="37"/>
      <c r="Y496" s="37"/>
      <c r="Z496" s="37"/>
      <c r="AA496" s="37"/>
      <c r="AB496" s="37"/>
      <c r="AC496" s="37">
        <v>9470</v>
      </c>
      <c r="AD496" s="35">
        <f t="shared" si="52"/>
        <v>1.5440703409822065E-2</v>
      </c>
      <c r="AE496" s="40">
        <v>1.000283</v>
      </c>
      <c r="AF496" s="37">
        <v>9493593133</v>
      </c>
      <c r="AG496" s="35">
        <f t="shared" si="53"/>
        <v>2.8300000000003322E-4</v>
      </c>
      <c r="AH496" s="38">
        <f t="shared" si="54"/>
        <v>2.8300000000003322E-4</v>
      </c>
      <c r="AI496" s="38" t="str">
        <f t="shared" si="55"/>
        <v/>
      </c>
      <c r="AJ496" s="42" t="str">
        <f t="shared" si="56"/>
        <v/>
      </c>
      <c r="AK496" s="41" t="str">
        <f t="shared" si="57"/>
        <v/>
      </c>
      <c r="AL496" s="41" t="str">
        <f t="shared" si="58"/>
        <v/>
      </c>
      <c r="AM496" s="41" t="str">
        <f t="shared" si="59"/>
        <v/>
      </c>
    </row>
    <row r="497" spans="1:39" x14ac:dyDescent="0.2">
      <c r="A497" s="33">
        <v>43994</v>
      </c>
      <c r="B497" s="34">
        <v>0.2</v>
      </c>
      <c r="C497" s="35">
        <f t="shared" si="46"/>
        <v>-0.13043478260869568</v>
      </c>
      <c r="D497" s="35"/>
      <c r="E497" s="44"/>
      <c r="F497" s="44"/>
      <c r="G497" s="44"/>
      <c r="H497" s="44"/>
      <c r="I497" s="44"/>
      <c r="J497" s="44"/>
      <c r="K497" s="44"/>
      <c r="L497" s="44"/>
      <c r="M497" s="44"/>
      <c r="N497" s="44"/>
      <c r="O497" s="44"/>
      <c r="P497" s="44"/>
      <c r="Q497" s="38"/>
      <c r="R497" s="44"/>
      <c r="S497" s="44"/>
      <c r="T497" s="27"/>
      <c r="U497" s="37"/>
      <c r="V497" s="37"/>
      <c r="W497" s="37"/>
      <c r="X497" s="37"/>
      <c r="Y497" s="37"/>
      <c r="Z497" s="37"/>
      <c r="AA497" s="37"/>
      <c r="AB497" s="37"/>
      <c r="AC497" s="37">
        <v>9326</v>
      </c>
      <c r="AD497" s="35">
        <f t="shared" si="52"/>
        <v>-5.5594936708860732E-2</v>
      </c>
      <c r="AE497" s="40">
        <v>0.99970999999999999</v>
      </c>
      <c r="AF497" s="37">
        <v>9481923030</v>
      </c>
      <c r="AG497" s="35">
        <f t="shared" si="53"/>
        <v>-2.9000000000001247E-4</v>
      </c>
      <c r="AH497" s="38" t="str">
        <f t="shared" si="54"/>
        <v/>
      </c>
      <c r="AI497" s="38">
        <f t="shared" si="55"/>
        <v>-2.9000000000001247E-4</v>
      </c>
      <c r="AJ497" s="35">
        <f t="shared" si="56"/>
        <v>-2.9000000000001247E-4</v>
      </c>
      <c r="AK497" s="43">
        <f t="shared" si="57"/>
        <v>-2.9000000000001247E-4</v>
      </c>
      <c r="AL497" s="41" t="str">
        <f t="shared" si="58"/>
        <v/>
      </c>
      <c r="AM497" s="41" t="str">
        <f t="shared" si="59"/>
        <v/>
      </c>
    </row>
    <row r="498" spans="1:39" x14ac:dyDescent="0.2">
      <c r="A498" s="33">
        <v>43993</v>
      </c>
      <c r="B498" s="34">
        <v>0.23</v>
      </c>
      <c r="C498" s="35">
        <f t="shared" si="46"/>
        <v>4.5454545454545414E-2</v>
      </c>
      <c r="D498" s="35"/>
      <c r="E498" s="44"/>
      <c r="F498" s="44"/>
      <c r="G498" s="44"/>
      <c r="H498" s="44"/>
      <c r="I498" s="44"/>
      <c r="J498" s="44"/>
      <c r="K498" s="44"/>
      <c r="L498" s="44"/>
      <c r="M498" s="44"/>
      <c r="N498" s="44"/>
      <c r="O498" s="44"/>
      <c r="P498" s="44"/>
      <c r="Q498" s="38"/>
      <c r="R498" s="44"/>
      <c r="S498" s="44"/>
      <c r="T498" s="27"/>
      <c r="U498" s="37"/>
      <c r="V498" s="37"/>
      <c r="W498" s="37"/>
      <c r="X498" s="37"/>
      <c r="Y498" s="37"/>
      <c r="Z498" s="37"/>
      <c r="AA498" s="37"/>
      <c r="AB498" s="37"/>
      <c r="AC498" s="37">
        <v>9875</v>
      </c>
      <c r="AD498" s="35">
        <f t="shared" si="52"/>
        <v>1.1057643083853819E-2</v>
      </c>
      <c r="AE498" s="40">
        <v>1.000542</v>
      </c>
      <c r="AF498" s="37">
        <v>9486299303</v>
      </c>
      <c r="AG498" s="35">
        <f t="shared" si="53"/>
        <v>5.4200000000004245E-4</v>
      </c>
      <c r="AH498" s="38">
        <f t="shared" si="54"/>
        <v>5.4200000000004245E-4</v>
      </c>
      <c r="AI498" s="38" t="str">
        <f t="shared" si="55"/>
        <v/>
      </c>
      <c r="AJ498" s="42" t="str">
        <f t="shared" si="56"/>
        <v/>
      </c>
      <c r="AK498" s="41" t="str">
        <f t="shared" si="57"/>
        <v/>
      </c>
      <c r="AL498" s="41" t="str">
        <f t="shared" si="58"/>
        <v/>
      </c>
      <c r="AM498" s="41" t="str">
        <f t="shared" si="59"/>
        <v/>
      </c>
    </row>
    <row r="499" spans="1:39" x14ac:dyDescent="0.2">
      <c r="A499" s="33">
        <v>43992</v>
      </c>
      <c r="B499" s="34">
        <v>0.22</v>
      </c>
      <c r="C499" s="35">
        <f t="shared" si="46"/>
        <v>0</v>
      </c>
      <c r="D499" s="35"/>
      <c r="E499" s="44"/>
      <c r="F499" s="44"/>
      <c r="G499" s="44"/>
      <c r="H499" s="44"/>
      <c r="I499" s="44"/>
      <c r="J499" s="44"/>
      <c r="K499" s="44"/>
      <c r="L499" s="44"/>
      <c r="M499" s="44"/>
      <c r="N499" s="44"/>
      <c r="O499" s="44"/>
      <c r="P499" s="44"/>
      <c r="Q499" s="38"/>
      <c r="R499" s="44"/>
      <c r="S499" s="44"/>
      <c r="T499" s="27"/>
      <c r="U499" s="37"/>
      <c r="V499" s="37"/>
      <c r="W499" s="37"/>
      <c r="X499" s="37"/>
      <c r="Y499" s="37"/>
      <c r="Z499" s="37"/>
      <c r="AA499" s="37"/>
      <c r="AB499" s="37"/>
      <c r="AC499" s="37">
        <v>9767</v>
      </c>
      <c r="AD499" s="35">
        <f t="shared" si="52"/>
        <v>-6.1393635526452162E-4</v>
      </c>
      <c r="AE499" s="40">
        <v>0.99936999999999998</v>
      </c>
      <c r="AF499" s="37">
        <v>9436245877</v>
      </c>
      <c r="AG499" s="35">
        <f t="shared" si="53"/>
        <v>-6.3000000000001943E-4</v>
      </c>
      <c r="AH499" s="38" t="str">
        <f t="shared" si="54"/>
        <v/>
      </c>
      <c r="AI499" s="38">
        <f t="shared" si="55"/>
        <v>-6.3000000000001943E-4</v>
      </c>
      <c r="AJ499" s="35">
        <f t="shared" si="56"/>
        <v>-6.3000000000001943E-4</v>
      </c>
      <c r="AK499" s="41" t="str">
        <f t="shared" si="57"/>
        <v/>
      </c>
      <c r="AL499" s="41" t="str">
        <f t="shared" si="58"/>
        <v/>
      </c>
      <c r="AM499" s="41" t="str">
        <f t="shared" si="59"/>
        <v/>
      </c>
    </row>
    <row r="500" spans="1:39" x14ac:dyDescent="0.2">
      <c r="A500" s="33">
        <v>43991</v>
      </c>
      <c r="B500" s="34">
        <v>0.22</v>
      </c>
      <c r="C500" s="35">
        <f t="shared" si="46"/>
        <v>0</v>
      </c>
      <c r="D500" s="35"/>
      <c r="E500" s="44"/>
      <c r="F500" s="44"/>
      <c r="G500" s="44"/>
      <c r="H500" s="44"/>
      <c r="I500" s="44"/>
      <c r="J500" s="44"/>
      <c r="K500" s="44"/>
      <c r="L500" s="44"/>
      <c r="M500" s="44"/>
      <c r="N500" s="44"/>
      <c r="O500" s="44"/>
      <c r="P500" s="44"/>
      <c r="Q500" s="38"/>
      <c r="R500" s="44"/>
      <c r="S500" s="44"/>
      <c r="T500" s="27"/>
      <c r="U500" s="37"/>
      <c r="V500" s="37"/>
      <c r="W500" s="37"/>
      <c r="X500" s="37"/>
      <c r="Y500" s="37"/>
      <c r="Z500" s="37"/>
      <c r="AA500" s="37"/>
      <c r="AB500" s="37"/>
      <c r="AC500" s="37">
        <v>9773</v>
      </c>
      <c r="AD500" s="35">
        <f t="shared" si="52"/>
        <v>3.4911181846184469E-3</v>
      </c>
      <c r="AE500" s="40">
        <v>1.0003839999999999</v>
      </c>
      <c r="AF500" s="37">
        <v>9408692693</v>
      </c>
      <c r="AG500" s="35">
        <f t="shared" si="53"/>
        <v>3.8399999999993994E-4</v>
      </c>
      <c r="AH500" s="38">
        <f t="shared" si="54"/>
        <v>3.8399999999993994E-4</v>
      </c>
      <c r="AI500" s="38" t="str">
        <f t="shared" si="55"/>
        <v/>
      </c>
      <c r="AJ500" s="42" t="str">
        <f t="shared" si="56"/>
        <v/>
      </c>
      <c r="AK500" s="41" t="str">
        <f t="shared" si="57"/>
        <v/>
      </c>
      <c r="AL500" s="41" t="str">
        <f t="shared" si="58"/>
        <v/>
      </c>
      <c r="AM500" s="41" t="str">
        <f t="shared" si="59"/>
        <v/>
      </c>
    </row>
    <row r="501" spans="1:39" x14ac:dyDescent="0.2">
      <c r="A501" s="33">
        <v>43990</v>
      </c>
      <c r="B501" s="34">
        <v>0.22</v>
      </c>
      <c r="C501" s="35">
        <f t="shared" si="46"/>
        <v>4.7619047619047672E-2</v>
      </c>
      <c r="D501" s="35"/>
      <c r="E501" s="44"/>
      <c r="F501" s="44"/>
      <c r="G501" s="44"/>
      <c r="H501" s="44"/>
      <c r="I501" s="44"/>
      <c r="J501" s="44"/>
      <c r="K501" s="44"/>
      <c r="L501" s="44"/>
      <c r="M501" s="44"/>
      <c r="N501" s="44"/>
      <c r="O501" s="44"/>
      <c r="P501" s="44"/>
      <c r="Q501" s="38"/>
      <c r="R501" s="44"/>
      <c r="S501" s="44"/>
      <c r="T501" s="27"/>
      <c r="U501" s="37"/>
      <c r="V501" s="37"/>
      <c r="W501" s="37"/>
      <c r="X501" s="37"/>
      <c r="Y501" s="37"/>
      <c r="Z501" s="37"/>
      <c r="AA501" s="37"/>
      <c r="AB501" s="37"/>
      <c r="AC501" s="37">
        <v>9739</v>
      </c>
      <c r="AD501" s="35">
        <f t="shared" si="52"/>
        <v>7.8650522612024876E-3</v>
      </c>
      <c r="AE501" s="40">
        <v>0.99977400000000005</v>
      </c>
      <c r="AF501" s="37">
        <v>9350784918</v>
      </c>
      <c r="AG501" s="35">
        <f t="shared" si="53"/>
        <v>-2.2599999999994846E-4</v>
      </c>
      <c r="AH501" s="38" t="str">
        <f t="shared" si="54"/>
        <v/>
      </c>
      <c r="AI501" s="38">
        <f t="shared" si="55"/>
        <v>-2.2599999999994846E-4</v>
      </c>
      <c r="AJ501" s="42" t="str">
        <f t="shared" si="56"/>
        <v/>
      </c>
      <c r="AK501" s="41" t="str">
        <f t="shared" si="57"/>
        <v/>
      </c>
      <c r="AL501" s="41" t="str">
        <f t="shared" si="58"/>
        <v/>
      </c>
      <c r="AM501" s="41" t="str">
        <f t="shared" si="59"/>
        <v/>
      </c>
    </row>
    <row r="502" spans="1:39" x14ac:dyDescent="0.2">
      <c r="A502" s="33">
        <v>43989</v>
      </c>
      <c r="B502" s="34">
        <v>0.21</v>
      </c>
      <c r="C502" s="35">
        <f t="shared" si="46"/>
        <v>0</v>
      </c>
      <c r="D502" s="35"/>
      <c r="E502" s="44"/>
      <c r="F502" s="44"/>
      <c r="G502" s="44"/>
      <c r="H502" s="44"/>
      <c r="I502" s="44"/>
      <c r="J502" s="44"/>
      <c r="K502" s="44"/>
      <c r="L502" s="44"/>
      <c r="M502" s="44"/>
      <c r="N502" s="44"/>
      <c r="O502" s="44"/>
      <c r="P502" s="44"/>
      <c r="Q502" s="38"/>
      <c r="R502" s="44"/>
      <c r="S502" s="44"/>
      <c r="T502" s="27"/>
      <c r="U502" s="37"/>
      <c r="V502" s="37"/>
      <c r="W502" s="37"/>
      <c r="X502" s="37"/>
      <c r="Y502" s="37"/>
      <c r="Z502" s="37"/>
      <c r="AA502" s="37"/>
      <c r="AB502" s="37"/>
      <c r="AC502" s="37">
        <v>9663</v>
      </c>
      <c r="AD502" s="35">
        <f t="shared" si="52"/>
        <v>2.6979350420255344E-3</v>
      </c>
      <c r="AE502" s="40">
        <v>0.99913399999999997</v>
      </c>
      <c r="AF502" s="37">
        <v>9330982637</v>
      </c>
      <c r="AG502" s="35">
        <f t="shared" si="53"/>
        <v>-8.6600000000003341E-4</v>
      </c>
      <c r="AH502" s="38" t="str">
        <f t="shared" si="54"/>
        <v/>
      </c>
      <c r="AI502" s="38">
        <f t="shared" si="55"/>
        <v>-8.6600000000003341E-4</v>
      </c>
      <c r="AJ502" s="42" t="str">
        <f t="shared" si="56"/>
        <v/>
      </c>
      <c r="AK502" s="41" t="str">
        <f t="shared" si="57"/>
        <v/>
      </c>
      <c r="AL502" s="41" t="str">
        <f t="shared" si="58"/>
        <v/>
      </c>
      <c r="AM502" s="41" t="str">
        <f t="shared" si="59"/>
        <v/>
      </c>
    </row>
    <row r="503" spans="1:39" x14ac:dyDescent="0.2">
      <c r="A503" s="33">
        <v>43988</v>
      </c>
      <c r="B503" s="34">
        <v>0.21</v>
      </c>
      <c r="C503" s="35">
        <f t="shared" si="46"/>
        <v>-4.5454545454545525E-2</v>
      </c>
      <c r="D503" s="35"/>
      <c r="E503" s="44"/>
      <c r="F503" s="44"/>
      <c r="G503" s="44"/>
      <c r="H503" s="44"/>
      <c r="I503" s="44"/>
      <c r="J503" s="44"/>
      <c r="K503" s="44"/>
      <c r="L503" s="44"/>
      <c r="M503" s="44"/>
      <c r="N503" s="44"/>
      <c r="O503" s="44"/>
      <c r="P503" s="44"/>
      <c r="Q503" s="38"/>
      <c r="R503" s="44"/>
      <c r="S503" s="44"/>
      <c r="T503" s="27"/>
      <c r="U503" s="37"/>
      <c r="V503" s="37"/>
      <c r="W503" s="37"/>
      <c r="X503" s="37"/>
      <c r="Y503" s="37"/>
      <c r="Z503" s="37"/>
      <c r="AA503" s="37"/>
      <c r="AB503" s="37"/>
      <c r="AC503" s="37">
        <v>9637</v>
      </c>
      <c r="AD503" s="35">
        <f t="shared" si="52"/>
        <v>-1.4218494271685755E-2</v>
      </c>
      <c r="AE503" s="40">
        <v>0.99848199999999998</v>
      </c>
      <c r="AF503" s="37">
        <v>9304968055</v>
      </c>
      <c r="AG503" s="35">
        <f t="shared" si="53"/>
        <v>-1.5180000000000193E-3</v>
      </c>
      <c r="AH503" s="38" t="str">
        <f t="shared" si="54"/>
        <v/>
      </c>
      <c r="AI503" s="38">
        <f t="shared" si="55"/>
        <v>-1.5180000000000193E-3</v>
      </c>
      <c r="AJ503" s="35">
        <f t="shared" si="56"/>
        <v>-1.5180000000000193E-3</v>
      </c>
      <c r="AK503" s="41" t="str">
        <f t="shared" si="57"/>
        <v/>
      </c>
      <c r="AL503" s="41" t="str">
        <f t="shared" si="58"/>
        <v/>
      </c>
      <c r="AM503" s="41" t="str">
        <f t="shared" si="59"/>
        <v/>
      </c>
    </row>
    <row r="504" spans="1:39" x14ac:dyDescent="0.2">
      <c r="A504" s="33">
        <v>43987</v>
      </c>
      <c r="B504" s="34">
        <v>0.22</v>
      </c>
      <c r="C504" s="35">
        <f t="shared" si="46"/>
        <v>9.9999999999999867E-2</v>
      </c>
      <c r="D504" s="35"/>
      <c r="E504" s="44"/>
      <c r="F504" s="44"/>
      <c r="G504" s="44"/>
      <c r="H504" s="44"/>
      <c r="I504" s="44"/>
      <c r="J504" s="44"/>
      <c r="K504" s="44"/>
      <c r="L504" s="44"/>
      <c r="M504" s="44"/>
      <c r="N504" s="44"/>
      <c r="O504" s="44"/>
      <c r="P504" s="44"/>
      <c r="Q504" s="38"/>
      <c r="R504" s="44"/>
      <c r="S504" s="44"/>
      <c r="T504" s="27"/>
      <c r="U504" s="37"/>
      <c r="V504" s="37"/>
      <c r="W504" s="37"/>
      <c r="X504" s="37"/>
      <c r="Y504" s="37"/>
      <c r="Z504" s="37"/>
      <c r="AA504" s="37"/>
      <c r="AB504" s="37"/>
      <c r="AC504" s="37">
        <v>9776</v>
      </c>
      <c r="AD504" s="35">
        <f t="shared" si="52"/>
        <v>1.3582166925868222E-2</v>
      </c>
      <c r="AE504" s="40">
        <v>0.99992000000000003</v>
      </c>
      <c r="AF504" s="37">
        <v>9281349701</v>
      </c>
      <c r="AG504" s="35">
        <f t="shared" si="53"/>
        <v>-7.9999999999968985E-5</v>
      </c>
      <c r="AH504" s="38" t="str">
        <f t="shared" si="54"/>
        <v/>
      </c>
      <c r="AI504" s="38">
        <f t="shared" si="55"/>
        <v>-7.9999999999968985E-5</v>
      </c>
      <c r="AJ504" s="42" t="str">
        <f t="shared" si="56"/>
        <v/>
      </c>
      <c r="AK504" s="41" t="str">
        <f t="shared" si="57"/>
        <v/>
      </c>
      <c r="AL504" s="41" t="str">
        <f t="shared" si="58"/>
        <v/>
      </c>
      <c r="AM504" s="41" t="str">
        <f t="shared" si="59"/>
        <v/>
      </c>
    </row>
    <row r="505" spans="1:39" x14ac:dyDescent="0.2">
      <c r="A505" s="33">
        <v>43986</v>
      </c>
      <c r="B505" s="34">
        <v>0.2</v>
      </c>
      <c r="C505" s="35">
        <f t="shared" si="46"/>
        <v>0</v>
      </c>
      <c r="D505" s="35"/>
      <c r="E505" s="44"/>
      <c r="F505" s="44"/>
      <c r="G505" s="44"/>
      <c r="H505" s="44"/>
      <c r="I505" s="44"/>
      <c r="J505" s="44"/>
      <c r="K505" s="44"/>
      <c r="L505" s="44"/>
      <c r="M505" s="44"/>
      <c r="N505" s="44"/>
      <c r="O505" s="44"/>
      <c r="P505" s="44"/>
      <c r="Q505" s="38"/>
      <c r="R505" s="44"/>
      <c r="S505" s="44"/>
      <c r="T505" s="27"/>
      <c r="U505" s="37"/>
      <c r="V505" s="37"/>
      <c r="W505" s="37"/>
      <c r="X505" s="37"/>
      <c r="Y505" s="37"/>
      <c r="Z505" s="37"/>
      <c r="AA505" s="37"/>
      <c r="AB505" s="37"/>
      <c r="AC505" s="37">
        <v>9645</v>
      </c>
      <c r="AD505" s="35">
        <f t="shared" si="52"/>
        <v>1.3662637940094591E-2</v>
      </c>
      <c r="AE505" s="40">
        <v>0.99944599999999995</v>
      </c>
      <c r="AF505" s="37">
        <v>9267985509</v>
      </c>
      <c r="AG505" s="35">
        <f t="shared" si="53"/>
        <v>-5.5400000000005445E-4</v>
      </c>
      <c r="AH505" s="38" t="str">
        <f t="shared" si="54"/>
        <v/>
      </c>
      <c r="AI505" s="38">
        <f t="shared" si="55"/>
        <v>-5.5400000000005445E-4</v>
      </c>
      <c r="AJ505" s="42" t="str">
        <f t="shared" si="56"/>
        <v/>
      </c>
      <c r="AK505" s="41" t="str">
        <f t="shared" si="57"/>
        <v/>
      </c>
      <c r="AL505" s="41" t="str">
        <f t="shared" si="58"/>
        <v/>
      </c>
      <c r="AM505" s="41" t="str">
        <f t="shared" si="59"/>
        <v/>
      </c>
    </row>
    <row r="506" spans="1:39" x14ac:dyDescent="0.2">
      <c r="A506" s="33">
        <v>43985</v>
      </c>
      <c r="B506" s="34">
        <v>0.2</v>
      </c>
      <c r="C506" s="35">
        <f t="shared" si="46"/>
        <v>0</v>
      </c>
      <c r="D506" s="35"/>
      <c r="E506" s="44"/>
      <c r="F506" s="44"/>
      <c r="G506" s="44"/>
      <c r="H506" s="44"/>
      <c r="I506" s="44"/>
      <c r="J506" s="44"/>
      <c r="K506" s="44"/>
      <c r="L506" s="44"/>
      <c r="M506" s="44"/>
      <c r="N506" s="44"/>
      <c r="O506" s="44"/>
      <c r="P506" s="44"/>
      <c r="Q506" s="38"/>
      <c r="R506" s="44"/>
      <c r="S506" s="44"/>
      <c r="T506" s="27"/>
      <c r="U506" s="37"/>
      <c r="V506" s="37"/>
      <c r="W506" s="37"/>
      <c r="X506" s="37"/>
      <c r="Y506" s="37"/>
      <c r="Z506" s="37"/>
      <c r="AA506" s="37"/>
      <c r="AB506" s="37"/>
      <c r="AC506" s="37">
        <v>9515</v>
      </c>
      <c r="AD506" s="35">
        <f t="shared" si="52"/>
        <v>-6.4221085759244678E-2</v>
      </c>
      <c r="AE506" s="40">
        <v>0.99862399999999996</v>
      </c>
      <c r="AF506" s="37">
        <v>9264926474</v>
      </c>
      <c r="AG506" s="35">
        <f t="shared" si="53"/>
        <v>-1.3760000000000439E-3</v>
      </c>
      <c r="AH506" s="38" t="str">
        <f t="shared" si="54"/>
        <v/>
      </c>
      <c r="AI506" s="38">
        <f t="shared" si="55"/>
        <v>-1.3760000000000439E-3</v>
      </c>
      <c r="AJ506" s="35">
        <f t="shared" si="56"/>
        <v>-1.3760000000000439E-3</v>
      </c>
      <c r="AK506" s="43">
        <f t="shared" si="57"/>
        <v>-1.3760000000000439E-3</v>
      </c>
      <c r="AL506" s="41" t="str">
        <f t="shared" si="58"/>
        <v/>
      </c>
      <c r="AM506" s="41" t="str">
        <f t="shared" si="59"/>
        <v/>
      </c>
    </row>
    <row r="507" spans="1:39" x14ac:dyDescent="0.2">
      <c r="A507" s="33">
        <v>43984</v>
      </c>
      <c r="B507" s="34">
        <v>0.2</v>
      </c>
      <c r="C507" s="35">
        <f t="shared" si="46"/>
        <v>0</v>
      </c>
      <c r="D507" s="35"/>
      <c r="E507" s="44"/>
      <c r="F507" s="44"/>
      <c r="G507" s="44"/>
      <c r="H507" s="44"/>
      <c r="I507" s="44"/>
      <c r="J507" s="44"/>
      <c r="K507" s="44"/>
      <c r="L507" s="44"/>
      <c r="M507" s="44"/>
      <c r="N507" s="44"/>
      <c r="O507" s="44"/>
      <c r="P507" s="44"/>
      <c r="Q507" s="38"/>
      <c r="R507" s="44"/>
      <c r="S507" s="44"/>
      <c r="T507" s="27"/>
      <c r="U507" s="37"/>
      <c r="V507" s="37"/>
      <c r="W507" s="37"/>
      <c r="X507" s="37"/>
      <c r="Y507" s="37"/>
      <c r="Z507" s="37"/>
      <c r="AA507" s="37"/>
      <c r="AB507" s="37"/>
      <c r="AC507" s="37">
        <v>10168</v>
      </c>
      <c r="AD507" s="35">
        <f t="shared" si="52"/>
        <v>7.4046688496884006E-2</v>
      </c>
      <c r="AE507" s="40">
        <v>1.0096940000000001</v>
      </c>
      <c r="AF507" s="37">
        <v>9223480386</v>
      </c>
      <c r="AG507" s="35">
        <f t="shared" si="53"/>
        <v>9.6940000000000914E-3</v>
      </c>
      <c r="AH507" s="38">
        <f t="shared" si="54"/>
        <v>9.6940000000000914E-3</v>
      </c>
      <c r="AI507" s="38" t="str">
        <f t="shared" si="55"/>
        <v/>
      </c>
      <c r="AJ507" s="42" t="str">
        <f t="shared" si="56"/>
        <v/>
      </c>
      <c r="AK507" s="41" t="str">
        <f t="shared" si="57"/>
        <v/>
      </c>
      <c r="AL507" s="41" t="str">
        <f t="shared" si="58"/>
        <v/>
      </c>
      <c r="AM507" s="41" t="str">
        <f t="shared" si="59"/>
        <v/>
      </c>
    </row>
    <row r="508" spans="1:39" x14ac:dyDescent="0.2">
      <c r="A508" s="33">
        <v>43983</v>
      </c>
      <c r="B508" s="34">
        <v>0.2</v>
      </c>
      <c r="C508" s="35">
        <f t="shared" si="46"/>
        <v>0</v>
      </c>
      <c r="D508" s="35"/>
      <c r="E508" s="44"/>
      <c r="F508" s="44"/>
      <c r="G508" s="44"/>
      <c r="H508" s="44"/>
      <c r="I508" s="44"/>
      <c r="J508" s="44"/>
      <c r="K508" s="44"/>
      <c r="L508" s="44"/>
      <c r="M508" s="44"/>
      <c r="N508" s="44"/>
      <c r="O508" s="44"/>
      <c r="P508" s="44"/>
      <c r="Q508" s="38"/>
      <c r="R508" s="44"/>
      <c r="S508" s="44"/>
      <c r="T508" s="27"/>
      <c r="U508" s="37"/>
      <c r="V508" s="37"/>
      <c r="W508" s="37"/>
      <c r="X508" s="37"/>
      <c r="Y508" s="37"/>
      <c r="Z508" s="37"/>
      <c r="AA508" s="37"/>
      <c r="AB508" s="37"/>
      <c r="AC508" s="37">
        <v>9467</v>
      </c>
      <c r="AD508" s="35">
        <f t="shared" si="52"/>
        <v>-2.0283555831522304E-2</v>
      </c>
      <c r="AE508" s="40">
        <v>0.99932500000000002</v>
      </c>
      <c r="AF508" s="37">
        <v>9212094571</v>
      </c>
      <c r="AG508" s="35">
        <f t="shared" si="53"/>
        <v>-6.7499999999998117E-4</v>
      </c>
      <c r="AH508" s="38" t="str">
        <f t="shared" si="54"/>
        <v/>
      </c>
      <c r="AI508" s="38">
        <f t="shared" si="55"/>
        <v>-6.7499999999998117E-4</v>
      </c>
      <c r="AJ508" s="35">
        <f t="shared" si="56"/>
        <v>-6.7499999999998117E-4</v>
      </c>
      <c r="AK508" s="41" t="str">
        <f t="shared" si="57"/>
        <v/>
      </c>
      <c r="AL508" s="41" t="str">
        <f t="shared" si="58"/>
        <v/>
      </c>
      <c r="AM508" s="41" t="str">
        <f t="shared" si="59"/>
        <v/>
      </c>
    </row>
    <row r="509" spans="1:39" x14ac:dyDescent="0.2">
      <c r="A509" s="33">
        <v>43982</v>
      </c>
      <c r="B509" s="34">
        <v>0.2</v>
      </c>
      <c r="C509" s="35">
        <f t="shared" si="46"/>
        <v>0</v>
      </c>
      <c r="D509" s="35"/>
      <c r="E509" s="44"/>
      <c r="F509" s="44"/>
      <c r="G509" s="44"/>
      <c r="H509" s="44"/>
      <c r="I509" s="44"/>
      <c r="J509" s="44"/>
      <c r="K509" s="44"/>
      <c r="L509" s="44"/>
      <c r="M509" s="44"/>
      <c r="N509" s="44"/>
      <c r="O509" s="44"/>
      <c r="P509" s="44"/>
      <c r="Q509" s="38"/>
      <c r="R509" s="44"/>
      <c r="S509" s="44"/>
      <c r="T509" s="27"/>
      <c r="U509" s="37"/>
      <c r="V509" s="37"/>
      <c r="W509" s="37"/>
      <c r="X509" s="37"/>
      <c r="Y509" s="37"/>
      <c r="Z509" s="37"/>
      <c r="AA509" s="37"/>
      <c r="AB509" s="37"/>
      <c r="AC509" s="37">
        <v>9663</v>
      </c>
      <c r="AD509" s="35">
        <f t="shared" si="52"/>
        <v>2.5034475442876847E-2</v>
      </c>
      <c r="AE509" s="40">
        <v>1.001617</v>
      </c>
      <c r="AF509" s="37">
        <v>9131206431</v>
      </c>
      <c r="AG509" s="35">
        <f t="shared" si="53"/>
        <v>1.6169999999999796E-3</v>
      </c>
      <c r="AH509" s="38">
        <f t="shared" si="54"/>
        <v>1.6169999999999796E-3</v>
      </c>
      <c r="AI509" s="38" t="str">
        <f t="shared" si="55"/>
        <v/>
      </c>
      <c r="AJ509" s="42" t="str">
        <f t="shared" si="56"/>
        <v/>
      </c>
      <c r="AK509" s="41" t="str">
        <f t="shared" si="57"/>
        <v/>
      </c>
      <c r="AL509" s="41" t="str">
        <f t="shared" si="58"/>
        <v/>
      </c>
      <c r="AM509" s="41" t="str">
        <f t="shared" si="59"/>
        <v/>
      </c>
    </row>
    <row r="510" spans="1:39" x14ac:dyDescent="0.2">
      <c r="A510" s="33">
        <v>43981</v>
      </c>
      <c r="B510" s="34">
        <v>0.2</v>
      </c>
      <c r="C510" s="35">
        <f t="shared" si="46"/>
        <v>0</v>
      </c>
      <c r="D510" s="35"/>
      <c r="E510" s="44"/>
      <c r="F510" s="44"/>
      <c r="G510" s="44"/>
      <c r="H510" s="44"/>
      <c r="I510" s="44"/>
      <c r="J510" s="44"/>
      <c r="K510" s="44"/>
      <c r="L510" s="44"/>
      <c r="M510" s="44"/>
      <c r="N510" s="44"/>
      <c r="O510" s="44"/>
      <c r="P510" s="44"/>
      <c r="Q510" s="38"/>
      <c r="R510" s="44"/>
      <c r="S510" s="44"/>
      <c r="T510" s="27"/>
      <c r="U510" s="37"/>
      <c r="V510" s="37"/>
      <c r="W510" s="37"/>
      <c r="X510" s="37"/>
      <c r="Y510" s="37"/>
      <c r="Z510" s="37"/>
      <c r="AA510" s="37"/>
      <c r="AB510" s="37"/>
      <c r="AC510" s="37">
        <v>9427</v>
      </c>
      <c r="AD510" s="35">
        <f t="shared" si="52"/>
        <v>-1.2465954326419393E-2</v>
      </c>
      <c r="AE510" s="40">
        <v>0.999309</v>
      </c>
      <c r="AF510" s="37">
        <v>9087003496</v>
      </c>
      <c r="AG510" s="35">
        <f t="shared" si="53"/>
        <v>-6.9099999999999717E-4</v>
      </c>
      <c r="AH510" s="38" t="str">
        <f t="shared" si="54"/>
        <v/>
      </c>
      <c r="AI510" s="38">
        <f t="shared" si="55"/>
        <v>-6.9099999999999717E-4</v>
      </c>
      <c r="AJ510" s="35">
        <f t="shared" si="56"/>
        <v>-6.9099999999999717E-4</v>
      </c>
      <c r="AK510" s="41" t="str">
        <f t="shared" si="57"/>
        <v/>
      </c>
      <c r="AL510" s="41" t="str">
        <f t="shared" si="58"/>
        <v/>
      </c>
      <c r="AM510" s="41" t="str">
        <f t="shared" si="59"/>
        <v/>
      </c>
    </row>
    <row r="511" spans="1:39" x14ac:dyDescent="0.2">
      <c r="A511" s="33">
        <v>43980</v>
      </c>
      <c r="B511" s="34">
        <v>0.2</v>
      </c>
      <c r="C511" s="35">
        <f t="shared" si="46"/>
        <v>0</v>
      </c>
      <c r="D511" s="35"/>
      <c r="E511" s="44"/>
      <c r="F511" s="44"/>
      <c r="G511" s="44"/>
      <c r="H511" s="44"/>
      <c r="I511" s="44"/>
      <c r="J511" s="44"/>
      <c r="K511" s="44"/>
      <c r="L511" s="44"/>
      <c r="M511" s="44"/>
      <c r="N511" s="44"/>
      <c r="O511" s="44"/>
      <c r="P511" s="44"/>
      <c r="Q511" s="38"/>
      <c r="R511" s="44"/>
      <c r="S511" s="44"/>
      <c r="T511" s="27"/>
      <c r="U511" s="37"/>
      <c r="V511" s="37"/>
      <c r="W511" s="37"/>
      <c r="X511" s="37"/>
      <c r="Y511" s="37"/>
      <c r="Z511" s="37"/>
      <c r="AA511" s="37"/>
      <c r="AB511" s="37"/>
      <c r="AC511" s="37">
        <v>9546</v>
      </c>
      <c r="AD511" s="35">
        <f t="shared" si="52"/>
        <v>4.0549378678875092E-2</v>
      </c>
      <c r="AE511" s="40">
        <v>1.000313</v>
      </c>
      <c r="AF511" s="37">
        <v>9107846025</v>
      </c>
      <c r="AG511" s="35">
        <f t="shared" si="53"/>
        <v>3.1300000000000772E-4</v>
      </c>
      <c r="AH511" s="38">
        <f t="shared" si="54"/>
        <v>3.1300000000000772E-4</v>
      </c>
      <c r="AI511" s="38" t="str">
        <f t="shared" si="55"/>
        <v/>
      </c>
      <c r="AJ511" s="42" t="str">
        <f t="shared" si="56"/>
        <v/>
      </c>
      <c r="AK511" s="41" t="str">
        <f t="shared" si="57"/>
        <v/>
      </c>
      <c r="AL511" s="41" t="str">
        <f t="shared" si="58"/>
        <v/>
      </c>
      <c r="AM511" s="41" t="str">
        <f t="shared" si="59"/>
        <v/>
      </c>
    </row>
    <row r="512" spans="1:39" x14ac:dyDescent="0.2">
      <c r="A512" s="33">
        <v>43979</v>
      </c>
      <c r="B512" s="34">
        <v>0.2</v>
      </c>
      <c r="C512" s="35">
        <f t="shared" si="46"/>
        <v>0</v>
      </c>
      <c r="D512" s="35"/>
      <c r="E512" s="44"/>
      <c r="F512" s="44"/>
      <c r="G512" s="44"/>
      <c r="H512" s="44"/>
      <c r="I512" s="44"/>
      <c r="J512" s="44"/>
      <c r="K512" s="44"/>
      <c r="L512" s="44"/>
      <c r="M512" s="44"/>
      <c r="N512" s="44"/>
      <c r="O512" s="44"/>
      <c r="P512" s="44"/>
      <c r="Q512" s="38"/>
      <c r="R512" s="44"/>
      <c r="S512" s="44"/>
      <c r="T512" s="27"/>
      <c r="U512" s="37"/>
      <c r="V512" s="37"/>
      <c r="W512" s="37"/>
      <c r="X512" s="37"/>
      <c r="Y512" s="37"/>
      <c r="Z512" s="37"/>
      <c r="AA512" s="37"/>
      <c r="AB512" s="37"/>
      <c r="AC512" s="37">
        <v>9174</v>
      </c>
      <c r="AD512" s="35">
        <f t="shared" si="52"/>
        <v>3.7900214956443135E-2</v>
      </c>
      <c r="AE512" s="40">
        <v>1.0001800000000001</v>
      </c>
      <c r="AF512" s="37">
        <v>9046743741</v>
      </c>
      <c r="AG512" s="35">
        <f t="shared" si="53"/>
        <v>1.8000000000006899E-4</v>
      </c>
      <c r="AH512" s="38">
        <f t="shared" si="54"/>
        <v>1.8000000000006899E-4</v>
      </c>
      <c r="AI512" s="38" t="str">
        <f t="shared" si="55"/>
        <v/>
      </c>
      <c r="AJ512" s="42" t="str">
        <f t="shared" si="56"/>
        <v/>
      </c>
      <c r="AK512" s="41" t="str">
        <f t="shared" si="57"/>
        <v/>
      </c>
      <c r="AL512" s="41" t="str">
        <f t="shared" si="58"/>
        <v/>
      </c>
      <c r="AM512" s="41" t="str">
        <f t="shared" si="59"/>
        <v/>
      </c>
    </row>
    <row r="513" spans="1:39" x14ac:dyDescent="0.2">
      <c r="A513" s="33">
        <v>43978</v>
      </c>
      <c r="B513" s="34">
        <v>0.2</v>
      </c>
      <c r="C513" s="35">
        <f t="shared" si="46"/>
        <v>5.2631578947368363E-2</v>
      </c>
      <c r="D513" s="35"/>
      <c r="E513" s="44"/>
      <c r="F513" s="44"/>
      <c r="G513" s="44"/>
      <c r="H513" s="44"/>
      <c r="I513" s="44"/>
      <c r="J513" s="44"/>
      <c r="K513" s="44"/>
      <c r="L513" s="44"/>
      <c r="M513" s="44"/>
      <c r="N513" s="44"/>
      <c r="O513" s="44"/>
      <c r="P513" s="44"/>
      <c r="Q513" s="38"/>
      <c r="R513" s="44"/>
      <c r="S513" s="44"/>
      <c r="T513" s="27"/>
      <c r="U513" s="37"/>
      <c r="V513" s="37"/>
      <c r="W513" s="37"/>
      <c r="X513" s="37"/>
      <c r="Y513" s="37"/>
      <c r="Z513" s="37"/>
      <c r="AA513" s="37"/>
      <c r="AB513" s="37"/>
      <c r="AC513" s="37">
        <v>8839</v>
      </c>
      <c r="AD513" s="35">
        <f t="shared" si="52"/>
        <v>-5.0652859072489731E-3</v>
      </c>
      <c r="AE513" s="40">
        <v>1.000043</v>
      </c>
      <c r="AF513" s="37">
        <v>9034880313</v>
      </c>
      <c r="AG513" s="35">
        <f t="shared" si="53"/>
        <v>4.3000000000015248E-5</v>
      </c>
      <c r="AH513" s="38">
        <f t="shared" si="54"/>
        <v>4.3000000000015248E-5</v>
      </c>
      <c r="AI513" s="38" t="str">
        <f t="shared" si="55"/>
        <v/>
      </c>
      <c r="AJ513" s="35">
        <f t="shared" si="56"/>
        <v>4.3000000000015248E-5</v>
      </c>
      <c r="AK513" s="41" t="str">
        <f t="shared" si="57"/>
        <v/>
      </c>
      <c r="AL513" s="41" t="str">
        <f t="shared" si="58"/>
        <v/>
      </c>
      <c r="AM513" s="41" t="str">
        <f t="shared" si="59"/>
        <v/>
      </c>
    </row>
    <row r="514" spans="1:39" x14ac:dyDescent="0.2">
      <c r="A514" s="33">
        <v>43977</v>
      </c>
      <c r="B514" s="34">
        <v>0.19</v>
      </c>
      <c r="C514" s="35">
        <f t="shared" si="46"/>
        <v>5.555555555555558E-2</v>
      </c>
      <c r="D514" s="35"/>
      <c r="E514" s="44"/>
      <c r="F514" s="44"/>
      <c r="G514" s="44"/>
      <c r="H514" s="44"/>
      <c r="I514" s="44"/>
      <c r="J514" s="44"/>
      <c r="K514" s="44"/>
      <c r="L514" s="44"/>
      <c r="M514" s="44"/>
      <c r="N514" s="44"/>
      <c r="O514" s="44"/>
      <c r="P514" s="44"/>
      <c r="Q514" s="38"/>
      <c r="R514" s="44"/>
      <c r="S514" s="44"/>
      <c r="T514" s="27"/>
      <c r="U514" s="37"/>
      <c r="V514" s="37"/>
      <c r="W514" s="37"/>
      <c r="X514" s="37"/>
      <c r="Y514" s="37"/>
      <c r="Z514" s="37"/>
      <c r="AA514" s="37"/>
      <c r="AB514" s="37"/>
      <c r="AC514" s="37">
        <v>8884</v>
      </c>
      <c r="AD514" s="35">
        <f t="shared" si="52"/>
        <v>1.7407237746220883E-2</v>
      </c>
      <c r="AE514" s="40">
        <v>1.000572</v>
      </c>
      <c r="AF514" s="37">
        <v>9015071778</v>
      </c>
      <c r="AG514" s="35">
        <f t="shared" si="53"/>
        <v>5.7200000000001694E-4</v>
      </c>
      <c r="AH514" s="38">
        <f t="shared" si="54"/>
        <v>5.7200000000001694E-4</v>
      </c>
      <c r="AI514" s="38" t="str">
        <f t="shared" si="55"/>
        <v/>
      </c>
      <c r="AJ514" s="42" t="str">
        <f t="shared" si="56"/>
        <v/>
      </c>
      <c r="AK514" s="41" t="str">
        <f t="shared" si="57"/>
        <v/>
      </c>
      <c r="AL514" s="41" t="str">
        <f t="shared" si="58"/>
        <v/>
      </c>
      <c r="AM514" s="41" t="str">
        <f t="shared" si="59"/>
        <v/>
      </c>
    </row>
    <row r="515" spans="1:39" x14ac:dyDescent="0.2">
      <c r="A515" s="33">
        <v>43976</v>
      </c>
      <c r="B515" s="34">
        <v>0.18</v>
      </c>
      <c r="C515" s="35">
        <f t="shared" ref="C515:C769" si="74">B515/B516-1</f>
        <v>-5.2631578947368474E-2</v>
      </c>
      <c r="D515" s="35"/>
      <c r="E515" s="44"/>
      <c r="F515" s="44"/>
      <c r="G515" s="44"/>
      <c r="H515" s="44"/>
      <c r="I515" s="44"/>
      <c r="J515" s="44"/>
      <c r="K515" s="44"/>
      <c r="L515" s="44"/>
      <c r="M515" s="44"/>
      <c r="N515" s="44"/>
      <c r="O515" s="44"/>
      <c r="P515" s="44"/>
      <c r="Q515" s="38"/>
      <c r="R515" s="44"/>
      <c r="S515" s="44"/>
      <c r="T515" s="27"/>
      <c r="U515" s="37"/>
      <c r="V515" s="37"/>
      <c r="W515" s="37"/>
      <c r="X515" s="37"/>
      <c r="Y515" s="37"/>
      <c r="Z515" s="37"/>
      <c r="AA515" s="37"/>
      <c r="AB515" s="37"/>
      <c r="AC515" s="37">
        <v>8732</v>
      </c>
      <c r="AD515" s="35">
        <f t="shared" ref="AD515:AD769" si="75">AC515/AC516-1</f>
        <v>-4.7764449291166855E-2</v>
      </c>
      <c r="AE515" s="40">
        <v>0.99411000000000005</v>
      </c>
      <c r="AF515" s="37">
        <v>9000991564</v>
      </c>
      <c r="AG515" s="35">
        <f t="shared" ref="AG515:AG769" si="76">(AE515-1)/1</f>
        <v>-5.8899999999999508E-3</v>
      </c>
      <c r="AH515" s="38" t="str">
        <f t="shared" ref="AH515:AH769" si="77">IF(AE515&gt;1,AE515-1,"")</f>
        <v/>
      </c>
      <c r="AI515" s="38">
        <f t="shared" ref="AI515:AI769" si="78">IF(AE515&lt;1,AE515-1,"")</f>
        <v>-5.8899999999999508E-3</v>
      </c>
      <c r="AJ515" s="35">
        <f t="shared" ref="AJ515:AJ769" si="79">IF(AD515&lt;0,AG515,"")</f>
        <v>-5.8899999999999508E-3</v>
      </c>
      <c r="AK515" s="41" t="str">
        <f t="shared" ref="AK515:AK769" si="80">IF(AD515&lt;-5%,AG515,"")</f>
        <v/>
      </c>
      <c r="AL515" s="41" t="str">
        <f t="shared" ref="AL515:AL769" si="81">IF(AD515&lt;-7.5%,AG515,"")</f>
        <v/>
      </c>
      <c r="AM515" s="41" t="str">
        <f t="shared" ref="AM515:AM769" si="82">IF(AD515&lt;-10%,AG515,"")</f>
        <v/>
      </c>
    </row>
    <row r="516" spans="1:39" x14ac:dyDescent="0.2">
      <c r="A516" s="33">
        <v>43975</v>
      </c>
      <c r="B516" s="34">
        <v>0.19</v>
      </c>
      <c r="C516" s="35">
        <f t="shared" si="74"/>
        <v>5.555555555555558E-2</v>
      </c>
      <c r="D516" s="35"/>
      <c r="E516" s="44"/>
      <c r="F516" s="44"/>
      <c r="G516" s="44"/>
      <c r="H516" s="44"/>
      <c r="I516" s="44"/>
      <c r="J516" s="44"/>
      <c r="K516" s="44"/>
      <c r="L516" s="44"/>
      <c r="M516" s="44"/>
      <c r="N516" s="44"/>
      <c r="O516" s="44"/>
      <c r="P516" s="44"/>
      <c r="Q516" s="38"/>
      <c r="R516" s="44"/>
      <c r="S516" s="44"/>
      <c r="T516" s="27"/>
      <c r="U516" s="37"/>
      <c r="V516" s="37"/>
      <c r="W516" s="37"/>
      <c r="X516" s="37"/>
      <c r="Y516" s="37"/>
      <c r="Z516" s="37"/>
      <c r="AA516" s="37"/>
      <c r="AB516" s="37"/>
      <c r="AC516" s="37">
        <v>9170</v>
      </c>
      <c r="AD516" s="35">
        <f t="shared" si="75"/>
        <v>4.1611914148049767E-3</v>
      </c>
      <c r="AE516" s="40">
        <v>0.99840600000000002</v>
      </c>
      <c r="AF516" s="37">
        <v>9005148940</v>
      </c>
      <c r="AG516" s="35">
        <f t="shared" si="76"/>
        <v>-1.5939999999999843E-3</v>
      </c>
      <c r="AH516" s="38" t="str">
        <f t="shared" si="77"/>
        <v/>
      </c>
      <c r="AI516" s="38">
        <f t="shared" si="78"/>
        <v>-1.5939999999999843E-3</v>
      </c>
      <c r="AJ516" s="42" t="str">
        <f t="shared" si="79"/>
        <v/>
      </c>
      <c r="AK516" s="41" t="str">
        <f t="shared" si="80"/>
        <v/>
      </c>
      <c r="AL516" s="41" t="str">
        <f t="shared" si="81"/>
        <v/>
      </c>
      <c r="AM516" s="41" t="str">
        <f t="shared" si="82"/>
        <v/>
      </c>
    </row>
    <row r="517" spans="1:39" x14ac:dyDescent="0.2">
      <c r="A517" s="33">
        <v>43974</v>
      </c>
      <c r="B517" s="34">
        <v>0.18</v>
      </c>
      <c r="C517" s="35">
        <f t="shared" si="74"/>
        <v>0</v>
      </c>
      <c r="D517" s="35"/>
      <c r="E517" s="44"/>
      <c r="F517" s="44"/>
      <c r="G517" s="44"/>
      <c r="H517" s="44"/>
      <c r="I517" s="44"/>
      <c r="J517" s="44"/>
      <c r="K517" s="44"/>
      <c r="L517" s="44"/>
      <c r="M517" s="44"/>
      <c r="N517" s="44"/>
      <c r="O517" s="44"/>
      <c r="P517" s="44"/>
      <c r="Q517" s="38"/>
      <c r="R517" s="44"/>
      <c r="S517" s="44"/>
      <c r="T517" s="27"/>
      <c r="U517" s="37"/>
      <c r="V517" s="37"/>
      <c r="W517" s="37"/>
      <c r="X517" s="37"/>
      <c r="Y517" s="37"/>
      <c r="Z517" s="37"/>
      <c r="AA517" s="37"/>
      <c r="AB517" s="37"/>
      <c r="AC517" s="37">
        <v>9132</v>
      </c>
      <c r="AD517" s="35">
        <f t="shared" si="75"/>
        <v>7.9470198675497539E-3</v>
      </c>
      <c r="AE517" s="40">
        <v>0.99951100000000004</v>
      </c>
      <c r="AF517" s="37">
        <v>8973070176</v>
      </c>
      <c r="AG517" s="35">
        <f t="shared" si="76"/>
        <v>-4.8899999999996169E-4</v>
      </c>
      <c r="AH517" s="38" t="str">
        <f t="shared" si="77"/>
        <v/>
      </c>
      <c r="AI517" s="38">
        <f t="shared" si="78"/>
        <v>-4.8899999999996169E-4</v>
      </c>
      <c r="AJ517" s="42" t="str">
        <f t="shared" si="79"/>
        <v/>
      </c>
      <c r="AK517" s="41" t="str">
        <f t="shared" si="80"/>
        <v/>
      </c>
      <c r="AL517" s="41" t="str">
        <f t="shared" si="81"/>
        <v/>
      </c>
      <c r="AM517" s="41" t="str">
        <f t="shared" si="82"/>
        <v/>
      </c>
    </row>
    <row r="518" spans="1:39" x14ac:dyDescent="0.2">
      <c r="A518" s="33">
        <v>43973</v>
      </c>
      <c r="B518" s="34">
        <v>0.18</v>
      </c>
      <c r="C518" s="35">
        <f t="shared" si="74"/>
        <v>-5.2631578947368474E-2</v>
      </c>
      <c r="D518" s="35"/>
      <c r="E518" s="44"/>
      <c r="F518" s="44"/>
      <c r="G518" s="44"/>
      <c r="H518" s="44"/>
      <c r="I518" s="44"/>
      <c r="J518" s="44"/>
      <c r="K518" s="44"/>
      <c r="L518" s="44"/>
      <c r="M518" s="44"/>
      <c r="N518" s="44"/>
      <c r="O518" s="44"/>
      <c r="P518" s="44"/>
      <c r="Q518" s="38"/>
      <c r="R518" s="44"/>
      <c r="S518" s="44"/>
      <c r="T518" s="27"/>
      <c r="U518" s="37"/>
      <c r="V518" s="37"/>
      <c r="W518" s="37"/>
      <c r="X518" s="37"/>
      <c r="Y518" s="37"/>
      <c r="Z518" s="37"/>
      <c r="AA518" s="37"/>
      <c r="AB518" s="37"/>
      <c r="AC518" s="37">
        <v>9060</v>
      </c>
      <c r="AD518" s="35">
        <f t="shared" si="75"/>
        <v>-4.9018578776110044E-2</v>
      </c>
      <c r="AE518" s="40">
        <v>0.99812000000000001</v>
      </c>
      <c r="AF518" s="37">
        <v>8912893844</v>
      </c>
      <c r="AG518" s="35">
        <f t="shared" si="76"/>
        <v>-1.8799999999999928E-3</v>
      </c>
      <c r="AH518" s="38" t="str">
        <f t="shared" si="77"/>
        <v/>
      </c>
      <c r="AI518" s="38">
        <f t="shared" si="78"/>
        <v>-1.8799999999999928E-3</v>
      </c>
      <c r="AJ518" s="35">
        <f t="shared" si="79"/>
        <v>-1.8799999999999928E-3</v>
      </c>
      <c r="AK518" s="41" t="str">
        <f t="shared" si="80"/>
        <v/>
      </c>
      <c r="AL518" s="41" t="str">
        <f t="shared" si="81"/>
        <v/>
      </c>
      <c r="AM518" s="41" t="str">
        <f t="shared" si="82"/>
        <v/>
      </c>
    </row>
    <row r="519" spans="1:39" x14ac:dyDescent="0.2">
      <c r="A519" s="33">
        <v>43972</v>
      </c>
      <c r="B519" s="34">
        <v>0.19</v>
      </c>
      <c r="C519" s="35">
        <f t="shared" si="74"/>
        <v>0</v>
      </c>
      <c r="D519" s="35"/>
      <c r="E519" s="44"/>
      <c r="F519" s="44"/>
      <c r="G519" s="44"/>
      <c r="H519" s="44"/>
      <c r="I519" s="44"/>
      <c r="J519" s="44"/>
      <c r="K519" s="44"/>
      <c r="L519" s="44"/>
      <c r="M519" s="44"/>
      <c r="N519" s="44"/>
      <c r="O519" s="44"/>
      <c r="P519" s="44"/>
      <c r="Q519" s="38"/>
      <c r="R519" s="44"/>
      <c r="S519" s="44"/>
      <c r="T519" s="27"/>
      <c r="U519" s="37"/>
      <c r="V519" s="37"/>
      <c r="W519" s="37"/>
      <c r="X519" s="37"/>
      <c r="Y519" s="37"/>
      <c r="Z519" s="37"/>
      <c r="AA519" s="37"/>
      <c r="AB519" s="37"/>
      <c r="AC519" s="37">
        <v>9527</v>
      </c>
      <c r="AD519" s="35">
        <f t="shared" si="75"/>
        <v>-2.3872950819672112E-2</v>
      </c>
      <c r="AE519" s="40">
        <v>0.99931899999999996</v>
      </c>
      <c r="AF519" s="37">
        <v>8904835043</v>
      </c>
      <c r="AG519" s="35">
        <f t="shared" si="76"/>
        <v>-6.8100000000004268E-4</v>
      </c>
      <c r="AH519" s="38" t="str">
        <f t="shared" si="77"/>
        <v/>
      </c>
      <c r="AI519" s="38">
        <f t="shared" si="78"/>
        <v>-6.8100000000004268E-4</v>
      </c>
      <c r="AJ519" s="35">
        <f t="shared" si="79"/>
        <v>-6.8100000000004268E-4</v>
      </c>
      <c r="AK519" s="41" t="str">
        <f t="shared" si="80"/>
        <v/>
      </c>
      <c r="AL519" s="41" t="str">
        <f t="shared" si="81"/>
        <v/>
      </c>
      <c r="AM519" s="41" t="str">
        <f t="shared" si="82"/>
        <v/>
      </c>
    </row>
    <row r="520" spans="1:39" x14ac:dyDescent="0.2">
      <c r="A520" s="33">
        <v>43971</v>
      </c>
      <c r="B520" s="34">
        <v>0.19</v>
      </c>
      <c r="C520" s="35">
        <f t="shared" si="74"/>
        <v>0</v>
      </c>
      <c r="D520" s="35"/>
      <c r="E520" s="44"/>
      <c r="F520" s="44"/>
      <c r="G520" s="44"/>
      <c r="H520" s="44"/>
      <c r="I520" s="44"/>
      <c r="J520" s="44"/>
      <c r="K520" s="44"/>
      <c r="L520" s="44"/>
      <c r="M520" s="44"/>
      <c r="N520" s="44"/>
      <c r="O520" s="44"/>
      <c r="P520" s="44"/>
      <c r="Q520" s="38"/>
      <c r="R520" s="44"/>
      <c r="S520" s="44"/>
      <c r="T520" s="27"/>
      <c r="U520" s="37"/>
      <c r="V520" s="37"/>
      <c r="W520" s="37"/>
      <c r="X520" s="37"/>
      <c r="Y520" s="37"/>
      <c r="Z520" s="37"/>
      <c r="AA520" s="37"/>
      <c r="AB520" s="37"/>
      <c r="AC520" s="37">
        <v>9760</v>
      </c>
      <c r="AD520" s="35">
        <f t="shared" si="75"/>
        <v>5.3564070869385194E-3</v>
      </c>
      <c r="AE520" s="40">
        <v>0.99782199999999999</v>
      </c>
      <c r="AF520" s="37">
        <v>8937031687</v>
      </c>
      <c r="AG520" s="35">
        <f t="shared" si="76"/>
        <v>-2.1780000000000133E-3</v>
      </c>
      <c r="AH520" s="38" t="str">
        <f t="shared" si="77"/>
        <v/>
      </c>
      <c r="AI520" s="38">
        <f t="shared" si="78"/>
        <v>-2.1780000000000133E-3</v>
      </c>
      <c r="AJ520" s="42" t="str">
        <f t="shared" si="79"/>
        <v/>
      </c>
      <c r="AK520" s="41" t="str">
        <f t="shared" si="80"/>
        <v/>
      </c>
      <c r="AL520" s="41" t="str">
        <f t="shared" si="81"/>
        <v/>
      </c>
      <c r="AM520" s="41" t="str">
        <f t="shared" si="82"/>
        <v/>
      </c>
    </row>
    <row r="521" spans="1:39" x14ac:dyDescent="0.2">
      <c r="A521" s="33">
        <v>43970</v>
      </c>
      <c r="B521" s="34">
        <v>0.19</v>
      </c>
      <c r="C521" s="35">
        <f t="shared" si="74"/>
        <v>0</v>
      </c>
      <c r="D521" s="35"/>
      <c r="E521" s="44"/>
      <c r="F521" s="44"/>
      <c r="G521" s="44"/>
      <c r="H521" s="44"/>
      <c r="I521" s="44"/>
      <c r="J521" s="44"/>
      <c r="K521" s="44"/>
      <c r="L521" s="44"/>
      <c r="M521" s="44"/>
      <c r="N521" s="44"/>
      <c r="O521" s="44"/>
      <c r="P521" s="44"/>
      <c r="Q521" s="38"/>
      <c r="R521" s="44"/>
      <c r="S521" s="44"/>
      <c r="T521" s="27"/>
      <c r="U521" s="37"/>
      <c r="V521" s="37"/>
      <c r="W521" s="37"/>
      <c r="X521" s="37"/>
      <c r="Y521" s="37"/>
      <c r="Z521" s="37"/>
      <c r="AA521" s="37"/>
      <c r="AB521" s="37"/>
      <c r="AC521" s="37">
        <v>9708</v>
      </c>
      <c r="AD521" s="35">
        <f t="shared" si="75"/>
        <v>4.345127250155123E-3</v>
      </c>
      <c r="AE521" s="40">
        <v>0.99750899999999998</v>
      </c>
      <c r="AF521" s="37">
        <v>8949763768</v>
      </c>
      <c r="AG521" s="35">
        <f t="shared" si="76"/>
        <v>-2.491000000000021E-3</v>
      </c>
      <c r="AH521" s="38" t="str">
        <f t="shared" si="77"/>
        <v/>
      </c>
      <c r="AI521" s="38">
        <f t="shared" si="78"/>
        <v>-2.491000000000021E-3</v>
      </c>
      <c r="AJ521" s="42" t="str">
        <f t="shared" si="79"/>
        <v/>
      </c>
      <c r="AK521" s="41" t="str">
        <f t="shared" si="80"/>
        <v/>
      </c>
      <c r="AL521" s="41" t="str">
        <f t="shared" si="81"/>
        <v/>
      </c>
      <c r="AM521" s="41" t="str">
        <f t="shared" si="82"/>
        <v/>
      </c>
    </row>
    <row r="522" spans="1:39" x14ac:dyDescent="0.2">
      <c r="A522" s="33">
        <v>43969</v>
      </c>
      <c r="B522" s="34">
        <v>0.19</v>
      </c>
      <c r="C522" s="35">
        <f t="shared" si="74"/>
        <v>0</v>
      </c>
      <c r="D522" s="35"/>
      <c r="E522" s="44"/>
      <c r="F522" s="44"/>
      <c r="G522" s="44"/>
      <c r="H522" s="44"/>
      <c r="I522" s="44"/>
      <c r="J522" s="44"/>
      <c r="K522" s="44"/>
      <c r="L522" s="44"/>
      <c r="M522" s="44"/>
      <c r="N522" s="44"/>
      <c r="O522" s="44"/>
      <c r="P522" s="44"/>
      <c r="Q522" s="38"/>
      <c r="R522" s="44"/>
      <c r="S522" s="44"/>
      <c r="T522" s="27"/>
      <c r="U522" s="37"/>
      <c r="V522" s="37"/>
      <c r="W522" s="37"/>
      <c r="X522" s="37"/>
      <c r="Y522" s="37"/>
      <c r="Z522" s="37"/>
      <c r="AA522" s="37"/>
      <c r="AB522" s="37"/>
      <c r="AC522" s="37">
        <v>9666</v>
      </c>
      <c r="AD522" s="35">
        <f t="shared" si="75"/>
        <v>3.1039999999999957E-2</v>
      </c>
      <c r="AE522" s="40">
        <v>1.0019979999999999</v>
      </c>
      <c r="AF522" s="37">
        <v>8925141349</v>
      </c>
      <c r="AG522" s="35">
        <f t="shared" si="76"/>
        <v>1.9979999999999443E-3</v>
      </c>
      <c r="AH522" s="38">
        <f t="shared" si="77"/>
        <v>1.9979999999999443E-3</v>
      </c>
      <c r="AI522" s="38" t="str">
        <f t="shared" si="78"/>
        <v/>
      </c>
      <c r="AJ522" s="42" t="str">
        <f t="shared" si="79"/>
        <v/>
      </c>
      <c r="AK522" s="41" t="str">
        <f t="shared" si="80"/>
        <v/>
      </c>
      <c r="AL522" s="41" t="str">
        <f t="shared" si="81"/>
        <v/>
      </c>
      <c r="AM522" s="41" t="str">
        <f t="shared" si="82"/>
        <v/>
      </c>
    </row>
    <row r="523" spans="1:39" x14ac:dyDescent="0.2">
      <c r="A523" s="33">
        <v>43968</v>
      </c>
      <c r="B523" s="34">
        <v>0.19</v>
      </c>
      <c r="C523" s="35">
        <f t="shared" si="74"/>
        <v>5.555555555555558E-2</v>
      </c>
      <c r="D523" s="35"/>
      <c r="E523" s="44"/>
      <c r="F523" s="44"/>
      <c r="G523" s="44"/>
      <c r="H523" s="44"/>
      <c r="I523" s="44"/>
      <c r="J523" s="44"/>
      <c r="K523" s="44"/>
      <c r="L523" s="44"/>
      <c r="M523" s="44"/>
      <c r="N523" s="44"/>
      <c r="O523" s="44"/>
      <c r="P523" s="44"/>
      <c r="Q523" s="38"/>
      <c r="R523" s="44"/>
      <c r="S523" s="44"/>
      <c r="T523" s="27"/>
      <c r="U523" s="37"/>
      <c r="V523" s="37"/>
      <c r="W523" s="37"/>
      <c r="X523" s="37"/>
      <c r="Y523" s="37"/>
      <c r="Z523" s="37"/>
      <c r="AA523" s="37"/>
      <c r="AB523" s="37"/>
      <c r="AC523" s="37">
        <v>9375</v>
      </c>
      <c r="AD523" s="35">
        <f t="shared" si="75"/>
        <v>7.089912987431557E-3</v>
      </c>
      <c r="AE523" s="40">
        <v>0.99885299999999999</v>
      </c>
      <c r="AF523" s="37">
        <v>8946398316</v>
      </c>
      <c r="AG523" s="35">
        <f t="shared" si="76"/>
        <v>-1.1470000000000091E-3</v>
      </c>
      <c r="AH523" s="38" t="str">
        <f t="shared" si="77"/>
        <v/>
      </c>
      <c r="AI523" s="38">
        <f t="shared" si="78"/>
        <v>-1.1470000000000091E-3</v>
      </c>
      <c r="AJ523" s="42" t="str">
        <f t="shared" si="79"/>
        <v/>
      </c>
      <c r="AK523" s="41" t="str">
        <f t="shared" si="80"/>
        <v/>
      </c>
      <c r="AL523" s="41" t="str">
        <f t="shared" si="81"/>
        <v/>
      </c>
      <c r="AM523" s="41" t="str">
        <f t="shared" si="82"/>
        <v/>
      </c>
    </row>
    <row r="524" spans="1:39" x14ac:dyDescent="0.2">
      <c r="A524" s="33">
        <v>43967</v>
      </c>
      <c r="B524" s="34">
        <v>0.18</v>
      </c>
      <c r="C524" s="35">
        <f t="shared" si="74"/>
        <v>-5.2631578947368474E-2</v>
      </c>
      <c r="D524" s="35"/>
      <c r="E524" s="44"/>
      <c r="F524" s="44"/>
      <c r="G524" s="44"/>
      <c r="H524" s="44"/>
      <c r="I524" s="44"/>
      <c r="J524" s="44"/>
      <c r="K524" s="44"/>
      <c r="L524" s="44"/>
      <c r="M524" s="44"/>
      <c r="N524" s="44"/>
      <c r="O524" s="44"/>
      <c r="P524" s="44"/>
      <c r="Q524" s="38"/>
      <c r="R524" s="44"/>
      <c r="S524" s="44"/>
      <c r="T524" s="27"/>
      <c r="U524" s="37"/>
      <c r="V524" s="37"/>
      <c r="W524" s="37"/>
      <c r="X524" s="37"/>
      <c r="Y524" s="37"/>
      <c r="Z524" s="37"/>
      <c r="AA524" s="37"/>
      <c r="AB524" s="37"/>
      <c r="AC524" s="37">
        <v>9309</v>
      </c>
      <c r="AD524" s="35">
        <f t="shared" si="75"/>
        <v>-4.9714169048591272E-2</v>
      </c>
      <c r="AE524" s="40">
        <v>0.99977800000000006</v>
      </c>
      <c r="AF524" s="37">
        <v>8975796528</v>
      </c>
      <c r="AG524" s="35">
        <f t="shared" si="76"/>
        <v>-2.2199999999994446E-4</v>
      </c>
      <c r="AH524" s="38" t="str">
        <f t="shared" si="77"/>
        <v/>
      </c>
      <c r="AI524" s="38">
        <f t="shared" si="78"/>
        <v>-2.2199999999994446E-4</v>
      </c>
      <c r="AJ524" s="35">
        <f t="shared" si="79"/>
        <v>-2.2199999999994446E-4</v>
      </c>
      <c r="AK524" s="41" t="str">
        <f t="shared" si="80"/>
        <v/>
      </c>
      <c r="AL524" s="41" t="str">
        <f t="shared" si="81"/>
        <v/>
      </c>
      <c r="AM524" s="41" t="str">
        <f t="shared" si="82"/>
        <v/>
      </c>
    </row>
    <row r="525" spans="1:39" x14ac:dyDescent="0.2">
      <c r="A525" s="33">
        <v>43966</v>
      </c>
      <c r="B525" s="34">
        <v>0.19</v>
      </c>
      <c r="C525" s="35">
        <f t="shared" si="74"/>
        <v>0</v>
      </c>
      <c r="D525" s="35"/>
      <c r="E525" s="44"/>
      <c r="F525" s="44"/>
      <c r="G525" s="44"/>
      <c r="H525" s="44"/>
      <c r="I525" s="44"/>
      <c r="J525" s="44"/>
      <c r="K525" s="44"/>
      <c r="L525" s="44"/>
      <c r="M525" s="44"/>
      <c r="N525" s="44"/>
      <c r="O525" s="44"/>
      <c r="P525" s="44"/>
      <c r="Q525" s="38"/>
      <c r="R525" s="44"/>
      <c r="S525" s="44"/>
      <c r="T525" s="27"/>
      <c r="U525" s="37"/>
      <c r="V525" s="37"/>
      <c r="W525" s="37"/>
      <c r="X525" s="37"/>
      <c r="Y525" s="37"/>
      <c r="Z525" s="37"/>
      <c r="AA525" s="37"/>
      <c r="AB525" s="37"/>
      <c r="AC525" s="37">
        <v>9796</v>
      </c>
      <c r="AD525" s="35">
        <f t="shared" si="75"/>
        <v>5.5262307443714409E-2</v>
      </c>
      <c r="AE525" s="40">
        <v>1.0023629999999999</v>
      </c>
      <c r="AF525" s="37">
        <v>8887329333</v>
      </c>
      <c r="AG525" s="35">
        <f t="shared" si="76"/>
        <v>2.362999999999893E-3</v>
      </c>
      <c r="AH525" s="38">
        <f t="shared" si="77"/>
        <v>2.362999999999893E-3</v>
      </c>
      <c r="AI525" s="38" t="str">
        <f t="shared" si="78"/>
        <v/>
      </c>
      <c r="AJ525" s="42" t="str">
        <f t="shared" si="79"/>
        <v/>
      </c>
      <c r="AK525" s="41" t="str">
        <f t="shared" si="80"/>
        <v/>
      </c>
      <c r="AL525" s="41" t="str">
        <f t="shared" si="81"/>
        <v/>
      </c>
      <c r="AM525" s="41" t="str">
        <f t="shared" si="82"/>
        <v/>
      </c>
    </row>
    <row r="526" spans="1:39" x14ac:dyDescent="0.2">
      <c r="A526" s="33">
        <v>43965</v>
      </c>
      <c r="B526" s="34">
        <v>0.19</v>
      </c>
      <c r="C526" s="35">
        <f t="shared" si="74"/>
        <v>0</v>
      </c>
      <c r="D526" s="35"/>
      <c r="E526" s="44"/>
      <c r="F526" s="44"/>
      <c r="G526" s="44"/>
      <c r="H526" s="44"/>
      <c r="I526" s="44"/>
      <c r="J526" s="44"/>
      <c r="K526" s="44"/>
      <c r="L526" s="44"/>
      <c r="M526" s="44"/>
      <c r="N526" s="44"/>
      <c r="O526" s="44"/>
      <c r="P526" s="44"/>
      <c r="Q526" s="38"/>
      <c r="R526" s="44"/>
      <c r="S526" s="44"/>
      <c r="T526" s="27"/>
      <c r="U526" s="37"/>
      <c r="V526" s="37"/>
      <c r="W526" s="37"/>
      <c r="X526" s="37"/>
      <c r="Y526" s="37"/>
      <c r="Z526" s="37"/>
      <c r="AA526" s="37"/>
      <c r="AB526" s="37"/>
      <c r="AC526" s="37">
        <v>9283</v>
      </c>
      <c r="AD526" s="35">
        <f t="shared" si="75"/>
        <v>5.6326809285389245E-2</v>
      </c>
      <c r="AE526" s="40">
        <v>1.000356</v>
      </c>
      <c r="AF526" s="37">
        <v>8864847685</v>
      </c>
      <c r="AG526" s="35">
        <f t="shared" si="76"/>
        <v>3.5600000000002296E-4</v>
      </c>
      <c r="AH526" s="38">
        <f t="shared" si="77"/>
        <v>3.5600000000002296E-4</v>
      </c>
      <c r="AI526" s="38" t="str">
        <f t="shared" si="78"/>
        <v/>
      </c>
      <c r="AJ526" s="42" t="str">
        <f t="shared" si="79"/>
        <v/>
      </c>
      <c r="AK526" s="41" t="str">
        <f t="shared" si="80"/>
        <v/>
      </c>
      <c r="AL526" s="41" t="str">
        <f t="shared" si="81"/>
        <v/>
      </c>
      <c r="AM526" s="41" t="str">
        <f t="shared" si="82"/>
        <v/>
      </c>
    </row>
    <row r="527" spans="1:39" x14ac:dyDescent="0.2">
      <c r="A527" s="33">
        <v>43964</v>
      </c>
      <c r="B527" s="34">
        <v>0.19</v>
      </c>
      <c r="C527" s="35">
        <f t="shared" si="74"/>
        <v>5.555555555555558E-2</v>
      </c>
      <c r="D527" s="35"/>
      <c r="E527" s="44"/>
      <c r="F527" s="44"/>
      <c r="G527" s="44"/>
      <c r="H527" s="44"/>
      <c r="I527" s="44"/>
      <c r="J527" s="44"/>
      <c r="K527" s="44"/>
      <c r="L527" s="44"/>
      <c r="M527" s="44"/>
      <c r="N527" s="44"/>
      <c r="O527" s="44"/>
      <c r="P527" s="44"/>
      <c r="Q527" s="38"/>
      <c r="R527" s="44"/>
      <c r="S527" s="44"/>
      <c r="T527" s="27"/>
      <c r="U527" s="37"/>
      <c r="V527" s="37"/>
      <c r="W527" s="37"/>
      <c r="X527" s="37"/>
      <c r="Y527" s="37"/>
      <c r="Z527" s="37"/>
      <c r="AA527" s="37"/>
      <c r="AB527" s="37"/>
      <c r="AC527" s="37">
        <v>8788</v>
      </c>
      <c r="AD527" s="35">
        <f t="shared" si="75"/>
        <v>2.1266705403834907E-2</v>
      </c>
      <c r="AE527" s="40">
        <v>1.0016119999999999</v>
      </c>
      <c r="AF527" s="37">
        <v>8807791057</v>
      </c>
      <c r="AG527" s="35">
        <f t="shared" si="76"/>
        <v>1.6119999999999468E-3</v>
      </c>
      <c r="AH527" s="38">
        <f t="shared" si="77"/>
        <v>1.6119999999999468E-3</v>
      </c>
      <c r="AI527" s="38" t="str">
        <f t="shared" si="78"/>
        <v/>
      </c>
      <c r="AJ527" s="42" t="str">
        <f t="shared" si="79"/>
        <v/>
      </c>
      <c r="AK527" s="41" t="str">
        <f t="shared" si="80"/>
        <v/>
      </c>
      <c r="AL527" s="41" t="str">
        <f t="shared" si="81"/>
        <v/>
      </c>
      <c r="AM527" s="41" t="str">
        <f t="shared" si="82"/>
        <v/>
      </c>
    </row>
    <row r="528" spans="1:39" x14ac:dyDescent="0.2">
      <c r="A528" s="33">
        <v>43963</v>
      </c>
      <c r="B528" s="34">
        <v>0.18</v>
      </c>
      <c r="C528" s="35">
        <f t="shared" si="74"/>
        <v>0</v>
      </c>
      <c r="D528" s="35"/>
      <c r="E528" s="44"/>
      <c r="F528" s="44"/>
      <c r="G528" s="44"/>
      <c r="H528" s="44"/>
      <c r="I528" s="44"/>
      <c r="J528" s="44"/>
      <c r="K528" s="44"/>
      <c r="L528" s="44"/>
      <c r="M528" s="44"/>
      <c r="N528" s="44"/>
      <c r="O528" s="44"/>
      <c r="P528" s="44"/>
      <c r="Q528" s="38"/>
      <c r="R528" s="44"/>
      <c r="S528" s="44"/>
      <c r="T528" s="27"/>
      <c r="U528" s="37"/>
      <c r="V528" s="37"/>
      <c r="W528" s="37"/>
      <c r="X528" s="37"/>
      <c r="Y528" s="37"/>
      <c r="Z528" s="37"/>
      <c r="AA528" s="37"/>
      <c r="AB528" s="37"/>
      <c r="AC528" s="37">
        <v>8605</v>
      </c>
      <c r="AD528" s="35">
        <f t="shared" si="75"/>
        <v>-1.6908488518222353E-2</v>
      </c>
      <c r="AE528" s="40">
        <v>0.99956299999999998</v>
      </c>
      <c r="AF528" s="37">
        <v>8634423670</v>
      </c>
      <c r="AG528" s="35">
        <f t="shared" si="76"/>
        <v>-4.3700000000002071E-4</v>
      </c>
      <c r="AH528" s="38" t="str">
        <f t="shared" si="77"/>
        <v/>
      </c>
      <c r="AI528" s="38">
        <f t="shared" si="78"/>
        <v>-4.3700000000002071E-4</v>
      </c>
      <c r="AJ528" s="35">
        <f t="shared" si="79"/>
        <v>-4.3700000000002071E-4</v>
      </c>
      <c r="AK528" s="41" t="str">
        <f t="shared" si="80"/>
        <v/>
      </c>
      <c r="AL528" s="41" t="str">
        <f t="shared" si="81"/>
        <v/>
      </c>
      <c r="AM528" s="41" t="str">
        <f t="shared" si="82"/>
        <v/>
      </c>
    </row>
    <row r="529" spans="1:39" x14ac:dyDescent="0.2">
      <c r="A529" s="33">
        <v>43962</v>
      </c>
      <c r="B529" s="34">
        <v>0.18</v>
      </c>
      <c r="C529" s="35">
        <f t="shared" si="74"/>
        <v>-5.2631578947368474E-2</v>
      </c>
      <c r="D529" s="35"/>
      <c r="E529" s="44"/>
      <c r="F529" s="44"/>
      <c r="G529" s="44"/>
      <c r="H529" s="44"/>
      <c r="I529" s="44"/>
      <c r="J529" s="44"/>
      <c r="K529" s="44"/>
      <c r="L529" s="44"/>
      <c r="M529" s="44"/>
      <c r="N529" s="44"/>
      <c r="O529" s="44"/>
      <c r="P529" s="44"/>
      <c r="Q529" s="38"/>
      <c r="R529" s="44"/>
      <c r="S529" s="44"/>
      <c r="T529" s="27"/>
      <c r="U529" s="37"/>
      <c r="V529" s="37"/>
      <c r="W529" s="37"/>
      <c r="X529" s="37"/>
      <c r="Y529" s="37"/>
      <c r="Z529" s="37"/>
      <c r="AA529" s="37"/>
      <c r="AB529" s="37"/>
      <c r="AC529" s="37">
        <v>8753</v>
      </c>
      <c r="AD529" s="35">
        <f t="shared" si="75"/>
        <v>-8.5084143409637325E-2</v>
      </c>
      <c r="AE529" s="40">
        <v>1.0012430000000001</v>
      </c>
      <c r="AF529" s="37">
        <v>8640172742</v>
      </c>
      <c r="AG529" s="35">
        <f t="shared" si="76"/>
        <v>1.2430000000001051E-3</v>
      </c>
      <c r="AH529" s="38">
        <f t="shared" si="77"/>
        <v>1.2430000000001051E-3</v>
      </c>
      <c r="AI529" s="38" t="str">
        <f t="shared" si="78"/>
        <v/>
      </c>
      <c r="AJ529" s="35">
        <f t="shared" si="79"/>
        <v>1.2430000000001051E-3</v>
      </c>
      <c r="AK529" s="43">
        <f t="shared" si="80"/>
        <v>1.2430000000001051E-3</v>
      </c>
      <c r="AL529" s="43">
        <f t="shared" si="81"/>
        <v>1.2430000000001051E-3</v>
      </c>
      <c r="AM529" s="41" t="str">
        <f t="shared" si="82"/>
        <v/>
      </c>
    </row>
    <row r="530" spans="1:39" x14ac:dyDescent="0.2">
      <c r="A530" s="33">
        <v>43961</v>
      </c>
      <c r="B530" s="34">
        <v>0.19</v>
      </c>
      <c r="C530" s="35">
        <f t="shared" si="74"/>
        <v>0</v>
      </c>
      <c r="D530" s="35"/>
      <c r="E530" s="44"/>
      <c r="F530" s="44"/>
      <c r="G530" s="44"/>
      <c r="H530" s="44"/>
      <c r="I530" s="44"/>
      <c r="J530" s="44"/>
      <c r="K530" s="44"/>
      <c r="L530" s="44"/>
      <c r="M530" s="44"/>
      <c r="N530" s="44"/>
      <c r="O530" s="44"/>
      <c r="P530" s="44"/>
      <c r="Q530" s="38"/>
      <c r="R530" s="44"/>
      <c r="S530" s="44"/>
      <c r="T530" s="27"/>
      <c r="U530" s="37"/>
      <c r="V530" s="37"/>
      <c r="W530" s="37"/>
      <c r="X530" s="37"/>
      <c r="Y530" s="37"/>
      <c r="Z530" s="37"/>
      <c r="AA530" s="37"/>
      <c r="AB530" s="37"/>
      <c r="AC530" s="37">
        <v>9567</v>
      </c>
      <c r="AD530" s="35">
        <f t="shared" si="75"/>
        <v>-2.5962125839951167E-2</v>
      </c>
      <c r="AE530" s="40">
        <v>1.0003059999999999</v>
      </c>
      <c r="AF530" s="37">
        <v>8491686231</v>
      </c>
      <c r="AG530" s="35">
        <f t="shared" si="76"/>
        <v>3.0599999999991745E-4</v>
      </c>
      <c r="AH530" s="38">
        <f t="shared" si="77"/>
        <v>3.0599999999991745E-4</v>
      </c>
      <c r="AI530" s="38" t="str">
        <f t="shared" si="78"/>
        <v/>
      </c>
      <c r="AJ530" s="35">
        <f t="shared" si="79"/>
        <v>3.0599999999991745E-4</v>
      </c>
      <c r="AK530" s="41" t="str">
        <f t="shared" si="80"/>
        <v/>
      </c>
      <c r="AL530" s="41" t="str">
        <f t="shared" si="81"/>
        <v/>
      </c>
      <c r="AM530" s="41" t="str">
        <f t="shared" si="82"/>
        <v/>
      </c>
    </row>
    <row r="531" spans="1:39" x14ac:dyDescent="0.2">
      <c r="A531" s="33">
        <v>43960</v>
      </c>
      <c r="B531" s="34">
        <v>0.19</v>
      </c>
      <c r="C531" s="35">
        <f t="shared" si="74"/>
        <v>0</v>
      </c>
      <c r="D531" s="35"/>
      <c r="E531" s="44"/>
      <c r="F531" s="44"/>
      <c r="G531" s="44"/>
      <c r="H531" s="44"/>
      <c r="I531" s="44"/>
      <c r="J531" s="44"/>
      <c r="K531" s="44"/>
      <c r="L531" s="44"/>
      <c r="M531" s="44"/>
      <c r="N531" s="44"/>
      <c r="O531" s="44"/>
      <c r="P531" s="44"/>
      <c r="Q531" s="38"/>
      <c r="R531" s="44"/>
      <c r="S531" s="44"/>
      <c r="T531" s="27"/>
      <c r="U531" s="37"/>
      <c r="V531" s="37"/>
      <c r="W531" s="37"/>
      <c r="X531" s="37"/>
      <c r="Y531" s="37"/>
      <c r="Z531" s="37"/>
      <c r="AA531" s="37"/>
      <c r="AB531" s="37"/>
      <c r="AC531" s="37">
        <v>9822</v>
      </c>
      <c r="AD531" s="35">
        <f t="shared" si="75"/>
        <v>-1.375640124510491E-2</v>
      </c>
      <c r="AE531" s="40">
        <v>0.99840399999999996</v>
      </c>
      <c r="AF531" s="37">
        <v>8473215859</v>
      </c>
      <c r="AG531" s="35">
        <f t="shared" si="76"/>
        <v>-1.5960000000000418E-3</v>
      </c>
      <c r="AH531" s="38" t="str">
        <f t="shared" si="77"/>
        <v/>
      </c>
      <c r="AI531" s="38">
        <f t="shared" si="78"/>
        <v>-1.5960000000000418E-3</v>
      </c>
      <c r="AJ531" s="35">
        <f t="shared" si="79"/>
        <v>-1.5960000000000418E-3</v>
      </c>
      <c r="AK531" s="41" t="str">
        <f t="shared" si="80"/>
        <v/>
      </c>
      <c r="AL531" s="41" t="str">
        <f t="shared" si="81"/>
        <v/>
      </c>
      <c r="AM531" s="41" t="str">
        <f t="shared" si="82"/>
        <v/>
      </c>
    </row>
    <row r="532" spans="1:39" x14ac:dyDescent="0.2">
      <c r="A532" s="33">
        <v>43959</v>
      </c>
      <c r="B532" s="34">
        <v>0.19</v>
      </c>
      <c r="C532" s="35">
        <f t="shared" si="74"/>
        <v>-9.5238095238095233E-2</v>
      </c>
      <c r="D532" s="35"/>
      <c r="E532" s="44"/>
      <c r="F532" s="44"/>
      <c r="G532" s="44"/>
      <c r="H532" s="44"/>
      <c r="I532" s="44"/>
      <c r="J532" s="44"/>
      <c r="K532" s="44"/>
      <c r="L532" s="44"/>
      <c r="M532" s="44"/>
      <c r="N532" s="44"/>
      <c r="O532" s="44"/>
      <c r="P532" s="44"/>
      <c r="Q532" s="38"/>
      <c r="R532" s="44"/>
      <c r="S532" s="44"/>
      <c r="T532" s="27"/>
      <c r="U532" s="37"/>
      <c r="V532" s="37"/>
      <c r="W532" s="37"/>
      <c r="X532" s="37"/>
      <c r="Y532" s="37"/>
      <c r="Z532" s="37"/>
      <c r="AA532" s="37"/>
      <c r="AB532" s="37"/>
      <c r="AC532" s="37">
        <v>9959</v>
      </c>
      <c r="AD532" s="35">
        <f t="shared" si="75"/>
        <v>8.9010388190267964E-2</v>
      </c>
      <c r="AE532" s="40">
        <v>1.0010810000000001</v>
      </c>
      <c r="AF532" s="37">
        <v>8313422574</v>
      </c>
      <c r="AG532" s="35">
        <f t="shared" si="76"/>
        <v>1.0810000000001097E-3</v>
      </c>
      <c r="AH532" s="38">
        <f t="shared" si="77"/>
        <v>1.0810000000001097E-3</v>
      </c>
      <c r="AI532" s="38" t="str">
        <f t="shared" si="78"/>
        <v/>
      </c>
      <c r="AJ532" s="42" t="str">
        <f t="shared" si="79"/>
        <v/>
      </c>
      <c r="AK532" s="41" t="str">
        <f t="shared" si="80"/>
        <v/>
      </c>
      <c r="AL532" s="41" t="str">
        <f t="shared" si="81"/>
        <v/>
      </c>
      <c r="AM532" s="41" t="str">
        <f t="shared" si="82"/>
        <v/>
      </c>
    </row>
    <row r="533" spans="1:39" x14ac:dyDescent="0.2">
      <c r="A533" s="33">
        <v>43958</v>
      </c>
      <c r="B533" s="34">
        <v>0.21</v>
      </c>
      <c r="C533" s="35">
        <f t="shared" si="74"/>
        <v>0.10526315789473673</v>
      </c>
      <c r="D533" s="35"/>
      <c r="E533" s="44"/>
      <c r="F533" s="44"/>
      <c r="G533" s="44"/>
      <c r="H533" s="44"/>
      <c r="I533" s="44"/>
      <c r="J533" s="44"/>
      <c r="K533" s="44"/>
      <c r="L533" s="44"/>
      <c r="M533" s="44"/>
      <c r="N533" s="44"/>
      <c r="O533" s="44"/>
      <c r="P533" s="44"/>
      <c r="Q533" s="38"/>
      <c r="R533" s="44"/>
      <c r="S533" s="44"/>
      <c r="T533" s="27"/>
      <c r="U533" s="37"/>
      <c r="V533" s="37"/>
      <c r="W533" s="37"/>
      <c r="X533" s="37"/>
      <c r="Y533" s="37"/>
      <c r="Z533" s="37"/>
      <c r="AA533" s="37"/>
      <c r="AB533" s="37"/>
      <c r="AC533" s="37">
        <v>9145</v>
      </c>
      <c r="AD533" s="35">
        <f t="shared" si="75"/>
        <v>1.5772520271020829E-2</v>
      </c>
      <c r="AE533" s="40">
        <v>0.99917599999999995</v>
      </c>
      <c r="AF533" s="37">
        <v>8155833352</v>
      </c>
      <c r="AG533" s="35">
        <f t="shared" si="76"/>
        <v>-8.2400000000004692E-4</v>
      </c>
      <c r="AH533" s="38" t="str">
        <f t="shared" si="77"/>
        <v/>
      </c>
      <c r="AI533" s="38">
        <f t="shared" si="78"/>
        <v>-8.2400000000004692E-4</v>
      </c>
      <c r="AJ533" s="42" t="str">
        <f t="shared" si="79"/>
        <v/>
      </c>
      <c r="AK533" s="41" t="str">
        <f t="shared" si="80"/>
        <v/>
      </c>
      <c r="AL533" s="41" t="str">
        <f t="shared" si="81"/>
        <v/>
      </c>
      <c r="AM533" s="41" t="str">
        <f t="shared" si="82"/>
        <v/>
      </c>
    </row>
    <row r="534" spans="1:39" x14ac:dyDescent="0.2">
      <c r="A534" s="33">
        <v>43957</v>
      </c>
      <c r="B534" s="34">
        <v>0.19</v>
      </c>
      <c r="C534" s="35">
        <f t="shared" si="74"/>
        <v>0</v>
      </c>
      <c r="D534" s="35"/>
      <c r="E534" s="44"/>
      <c r="F534" s="44"/>
      <c r="G534" s="44"/>
      <c r="H534" s="44"/>
      <c r="I534" s="44"/>
      <c r="J534" s="44"/>
      <c r="K534" s="44"/>
      <c r="L534" s="44"/>
      <c r="M534" s="44"/>
      <c r="N534" s="44"/>
      <c r="O534" s="44"/>
      <c r="P534" s="44"/>
      <c r="Q534" s="38"/>
      <c r="R534" s="44"/>
      <c r="S534" s="44"/>
      <c r="T534" s="27"/>
      <c r="U534" s="37"/>
      <c r="V534" s="37"/>
      <c r="W534" s="37"/>
      <c r="X534" s="37"/>
      <c r="Y534" s="37"/>
      <c r="Z534" s="37"/>
      <c r="AA534" s="37"/>
      <c r="AB534" s="37"/>
      <c r="AC534" s="37">
        <v>9003</v>
      </c>
      <c r="AD534" s="35">
        <f t="shared" si="75"/>
        <v>1.3394867176947267E-2</v>
      </c>
      <c r="AE534" s="40">
        <v>1.000929</v>
      </c>
      <c r="AF534" s="37">
        <v>8079054026</v>
      </c>
      <c r="AG534" s="35">
        <f t="shared" si="76"/>
        <v>9.2899999999995764E-4</v>
      </c>
      <c r="AH534" s="38">
        <f t="shared" si="77"/>
        <v>9.2899999999995764E-4</v>
      </c>
      <c r="AI534" s="38" t="str">
        <f t="shared" si="78"/>
        <v/>
      </c>
      <c r="AJ534" s="42" t="str">
        <f t="shared" si="79"/>
        <v/>
      </c>
      <c r="AK534" s="41" t="str">
        <f t="shared" si="80"/>
        <v/>
      </c>
      <c r="AL534" s="41" t="str">
        <f t="shared" si="81"/>
        <v/>
      </c>
      <c r="AM534" s="41" t="str">
        <f t="shared" si="82"/>
        <v/>
      </c>
    </row>
    <row r="535" spans="1:39" x14ac:dyDescent="0.2">
      <c r="A535" s="33">
        <v>43956</v>
      </c>
      <c r="B535" s="34">
        <v>0.19</v>
      </c>
      <c r="C535" s="35">
        <f t="shared" si="74"/>
        <v>0</v>
      </c>
      <c r="D535" s="35"/>
      <c r="E535" s="44"/>
      <c r="F535" s="44"/>
      <c r="G535" s="44"/>
      <c r="H535" s="44"/>
      <c r="I535" s="44"/>
      <c r="J535" s="44"/>
      <c r="K535" s="44"/>
      <c r="L535" s="44"/>
      <c r="M535" s="44"/>
      <c r="N535" s="44"/>
      <c r="O535" s="44"/>
      <c r="P535" s="44"/>
      <c r="Q535" s="38"/>
      <c r="R535" s="44"/>
      <c r="S535" s="44"/>
      <c r="T535" s="27"/>
      <c r="U535" s="37"/>
      <c r="V535" s="37"/>
      <c r="W535" s="37"/>
      <c r="X535" s="37"/>
      <c r="Y535" s="37"/>
      <c r="Z535" s="37"/>
      <c r="AA535" s="37"/>
      <c r="AB535" s="37"/>
      <c r="AC535" s="37">
        <v>8884</v>
      </c>
      <c r="AD535" s="35">
        <f t="shared" si="75"/>
        <v>-5.6249296883792432E-4</v>
      </c>
      <c r="AE535" s="40">
        <v>0.99827399999999999</v>
      </c>
      <c r="AF535" s="37">
        <v>7930935317</v>
      </c>
      <c r="AG535" s="35">
        <f t="shared" si="76"/>
        <v>-1.7260000000000053E-3</v>
      </c>
      <c r="AH535" s="38" t="str">
        <f t="shared" si="77"/>
        <v/>
      </c>
      <c r="AI535" s="38">
        <f t="shared" si="78"/>
        <v>-1.7260000000000053E-3</v>
      </c>
      <c r="AJ535" s="35">
        <f t="shared" si="79"/>
        <v>-1.7260000000000053E-3</v>
      </c>
      <c r="AK535" s="41" t="str">
        <f t="shared" si="80"/>
        <v/>
      </c>
      <c r="AL535" s="41" t="str">
        <f t="shared" si="81"/>
        <v/>
      </c>
      <c r="AM535" s="41" t="str">
        <f t="shared" si="82"/>
        <v/>
      </c>
    </row>
    <row r="536" spans="1:39" x14ac:dyDescent="0.2">
      <c r="A536" s="33">
        <v>43955</v>
      </c>
      <c r="B536" s="34">
        <v>0.19</v>
      </c>
      <c r="C536" s="35">
        <f t="shared" si="74"/>
        <v>-5.0000000000000044E-2</v>
      </c>
      <c r="D536" s="35"/>
      <c r="E536" s="44"/>
      <c r="F536" s="44"/>
      <c r="G536" s="44"/>
      <c r="H536" s="44"/>
      <c r="I536" s="44"/>
      <c r="J536" s="44"/>
      <c r="K536" s="44"/>
      <c r="L536" s="44"/>
      <c r="M536" s="44"/>
      <c r="N536" s="44"/>
      <c r="O536" s="44"/>
      <c r="P536" s="44"/>
      <c r="Q536" s="38"/>
      <c r="R536" s="44"/>
      <c r="S536" s="44"/>
      <c r="T536" s="27"/>
      <c r="U536" s="37"/>
      <c r="V536" s="37"/>
      <c r="W536" s="37"/>
      <c r="X536" s="37"/>
      <c r="Y536" s="37"/>
      <c r="Z536" s="37"/>
      <c r="AA536" s="37"/>
      <c r="AB536" s="37"/>
      <c r="AC536" s="37">
        <v>8889</v>
      </c>
      <c r="AD536" s="35">
        <f t="shared" si="75"/>
        <v>-8.5879991077403295E-3</v>
      </c>
      <c r="AE536" s="40">
        <v>1.0009699999999999</v>
      </c>
      <c r="AF536" s="37">
        <v>7861206043</v>
      </c>
      <c r="AG536" s="35">
        <f t="shared" si="76"/>
        <v>9.6999999999991537E-4</v>
      </c>
      <c r="AH536" s="38">
        <f t="shared" si="77"/>
        <v>9.6999999999991537E-4</v>
      </c>
      <c r="AI536" s="38" t="str">
        <f t="shared" si="78"/>
        <v/>
      </c>
      <c r="AJ536" s="35">
        <f t="shared" si="79"/>
        <v>9.6999999999991537E-4</v>
      </c>
      <c r="AK536" s="41" t="str">
        <f t="shared" si="80"/>
        <v/>
      </c>
      <c r="AL536" s="41" t="str">
        <f t="shared" si="81"/>
        <v/>
      </c>
      <c r="AM536" s="41" t="str">
        <f t="shared" si="82"/>
        <v/>
      </c>
    </row>
    <row r="537" spans="1:39" x14ac:dyDescent="0.2">
      <c r="A537" s="33">
        <v>43954</v>
      </c>
      <c r="B537" s="34">
        <v>0.2</v>
      </c>
      <c r="C537" s="35">
        <f t="shared" si="74"/>
        <v>5.2631578947368363E-2</v>
      </c>
      <c r="D537" s="35"/>
      <c r="E537" s="44"/>
      <c r="F537" s="44"/>
      <c r="G537" s="44"/>
      <c r="H537" s="44"/>
      <c r="I537" s="44"/>
      <c r="J537" s="44"/>
      <c r="K537" s="44"/>
      <c r="L537" s="44"/>
      <c r="M537" s="44"/>
      <c r="N537" s="44"/>
      <c r="O537" s="44"/>
      <c r="P537" s="44"/>
      <c r="Q537" s="38"/>
      <c r="R537" s="44"/>
      <c r="S537" s="44"/>
      <c r="T537" s="27"/>
      <c r="U537" s="37"/>
      <c r="V537" s="37"/>
      <c r="W537" s="37"/>
      <c r="X537" s="37"/>
      <c r="Y537" s="37"/>
      <c r="Z537" s="37"/>
      <c r="AA537" s="37"/>
      <c r="AB537" s="37"/>
      <c r="AC537" s="37">
        <v>8966</v>
      </c>
      <c r="AD537" s="35">
        <f t="shared" si="75"/>
        <v>1.597733711048166E-2</v>
      </c>
      <c r="AE537" s="40">
        <v>1.0027550000000001</v>
      </c>
      <c r="AF537" s="37">
        <v>7790956108</v>
      </c>
      <c r="AG537" s="35">
        <f t="shared" si="76"/>
        <v>2.755000000000063E-3</v>
      </c>
      <c r="AH537" s="38">
        <f t="shared" si="77"/>
        <v>2.755000000000063E-3</v>
      </c>
      <c r="AI537" s="38" t="str">
        <f t="shared" si="78"/>
        <v/>
      </c>
      <c r="AJ537" s="42" t="str">
        <f t="shared" si="79"/>
        <v/>
      </c>
      <c r="AK537" s="41" t="str">
        <f t="shared" si="80"/>
        <v/>
      </c>
      <c r="AL537" s="41" t="str">
        <f t="shared" si="81"/>
        <v/>
      </c>
      <c r="AM537" s="41" t="str">
        <f t="shared" si="82"/>
        <v/>
      </c>
    </row>
    <row r="538" spans="1:39" x14ac:dyDescent="0.2">
      <c r="A538" s="33">
        <v>43953</v>
      </c>
      <c r="B538" s="34">
        <v>0.19</v>
      </c>
      <c r="C538" s="35">
        <f t="shared" si="74"/>
        <v>0</v>
      </c>
      <c r="D538" s="35"/>
      <c r="E538" s="44"/>
      <c r="F538" s="44"/>
      <c r="G538" s="44"/>
      <c r="H538" s="44"/>
      <c r="I538" s="44"/>
      <c r="J538" s="44"/>
      <c r="K538" s="44"/>
      <c r="L538" s="44"/>
      <c r="M538" s="44"/>
      <c r="N538" s="44"/>
      <c r="O538" s="44"/>
      <c r="P538" s="44"/>
      <c r="Q538" s="38"/>
      <c r="R538" s="44"/>
      <c r="S538" s="44"/>
      <c r="T538" s="27"/>
      <c r="U538" s="37"/>
      <c r="V538" s="37"/>
      <c r="W538" s="37"/>
      <c r="X538" s="37"/>
      <c r="Y538" s="37"/>
      <c r="Z538" s="37"/>
      <c r="AA538" s="37"/>
      <c r="AB538" s="37"/>
      <c r="AC538" s="37">
        <v>8825</v>
      </c>
      <c r="AD538" s="35">
        <f t="shared" si="75"/>
        <v>2.4851933573336371E-2</v>
      </c>
      <c r="AE538" s="40">
        <v>1.001514</v>
      </c>
      <c r="AF538" s="37">
        <v>7820865420</v>
      </c>
      <c r="AG538" s="35">
        <f t="shared" si="76"/>
        <v>1.5140000000000153E-3</v>
      </c>
      <c r="AH538" s="38">
        <f t="shared" si="77"/>
        <v>1.5140000000000153E-3</v>
      </c>
      <c r="AI538" s="38" t="str">
        <f t="shared" si="78"/>
        <v/>
      </c>
      <c r="AJ538" s="42" t="str">
        <f t="shared" si="79"/>
        <v/>
      </c>
      <c r="AK538" s="41" t="str">
        <f t="shared" si="80"/>
        <v/>
      </c>
      <c r="AL538" s="41" t="str">
        <f t="shared" si="81"/>
        <v/>
      </c>
      <c r="AM538" s="41" t="str">
        <f t="shared" si="82"/>
        <v/>
      </c>
    </row>
    <row r="539" spans="1:39" x14ac:dyDescent="0.2">
      <c r="A539" s="33">
        <v>43952</v>
      </c>
      <c r="B539" s="34">
        <v>0.19</v>
      </c>
      <c r="C539" s="35">
        <f t="shared" si="74"/>
        <v>-5.0000000000000044E-2</v>
      </c>
      <c r="D539" s="35"/>
      <c r="E539" s="44"/>
      <c r="F539" s="44"/>
      <c r="G539" s="44"/>
      <c r="H539" s="44"/>
      <c r="I539" s="44"/>
      <c r="J539" s="44"/>
      <c r="K539" s="44"/>
      <c r="L539" s="44"/>
      <c r="M539" s="44"/>
      <c r="N539" s="44"/>
      <c r="O539" s="44"/>
      <c r="P539" s="44"/>
      <c r="Q539" s="38"/>
      <c r="R539" s="44"/>
      <c r="S539" s="44"/>
      <c r="T539" s="27"/>
      <c r="U539" s="37"/>
      <c r="V539" s="37"/>
      <c r="W539" s="37"/>
      <c r="X539" s="37"/>
      <c r="Y539" s="37"/>
      <c r="Z539" s="37"/>
      <c r="AA539" s="37"/>
      <c r="AB539" s="37"/>
      <c r="AC539" s="37">
        <v>8611</v>
      </c>
      <c r="AD539" s="35">
        <f t="shared" si="75"/>
        <v>-1.5210430009149123E-2</v>
      </c>
      <c r="AE539" s="40">
        <v>0.99977899999999997</v>
      </c>
      <c r="AF539" s="37">
        <v>7801751804</v>
      </c>
      <c r="AG539" s="35">
        <f t="shared" si="76"/>
        <v>-2.2100000000002673E-4</v>
      </c>
      <c r="AH539" s="38" t="str">
        <f t="shared" si="77"/>
        <v/>
      </c>
      <c r="AI539" s="38">
        <f t="shared" si="78"/>
        <v>-2.2100000000002673E-4</v>
      </c>
      <c r="AJ539" s="35">
        <f t="shared" si="79"/>
        <v>-2.2100000000002673E-4</v>
      </c>
      <c r="AK539" s="41" t="str">
        <f t="shared" si="80"/>
        <v/>
      </c>
      <c r="AL539" s="41" t="str">
        <f t="shared" si="81"/>
        <v/>
      </c>
      <c r="AM539" s="41" t="str">
        <f t="shared" si="82"/>
        <v/>
      </c>
    </row>
    <row r="540" spans="1:39" x14ac:dyDescent="0.2">
      <c r="A540" s="33">
        <v>43951</v>
      </c>
      <c r="B540" s="34">
        <v>0.2</v>
      </c>
      <c r="C540" s="35">
        <f t="shared" si="74"/>
        <v>0</v>
      </c>
      <c r="D540" s="35"/>
      <c r="E540" s="44"/>
      <c r="F540" s="44"/>
      <c r="G540" s="44"/>
      <c r="H540" s="44"/>
      <c r="I540" s="44"/>
      <c r="J540" s="44"/>
      <c r="K540" s="44"/>
      <c r="L540" s="44"/>
      <c r="M540" s="44"/>
      <c r="N540" s="44"/>
      <c r="O540" s="44"/>
      <c r="P540" s="44"/>
      <c r="Q540" s="38"/>
      <c r="R540" s="44"/>
      <c r="S540" s="44"/>
      <c r="T540" s="27"/>
      <c r="U540" s="37"/>
      <c r="V540" s="37"/>
      <c r="W540" s="37"/>
      <c r="X540" s="37"/>
      <c r="Y540" s="37"/>
      <c r="Z540" s="37"/>
      <c r="AA540" s="37"/>
      <c r="AB540" s="37"/>
      <c r="AC540" s="37">
        <v>8744</v>
      </c>
      <c r="AD540" s="35">
        <f t="shared" si="75"/>
        <v>0.12709461201340555</v>
      </c>
      <c r="AE540" s="40">
        <v>0.99750499999999998</v>
      </c>
      <c r="AF540" s="37">
        <v>7792729873</v>
      </c>
      <c r="AG540" s="35">
        <f t="shared" si="76"/>
        <v>-2.495000000000025E-3</v>
      </c>
      <c r="AH540" s="38" t="str">
        <f t="shared" si="77"/>
        <v/>
      </c>
      <c r="AI540" s="38">
        <f t="shared" si="78"/>
        <v>-2.495000000000025E-3</v>
      </c>
      <c r="AJ540" s="42" t="str">
        <f t="shared" si="79"/>
        <v/>
      </c>
      <c r="AK540" s="41" t="str">
        <f t="shared" si="80"/>
        <v/>
      </c>
      <c r="AL540" s="41" t="str">
        <f t="shared" si="81"/>
        <v/>
      </c>
      <c r="AM540" s="41" t="str">
        <f t="shared" si="82"/>
        <v/>
      </c>
    </row>
    <row r="541" spans="1:39" x14ac:dyDescent="0.2">
      <c r="A541" s="33">
        <v>43950</v>
      </c>
      <c r="B541" s="34">
        <v>0.2</v>
      </c>
      <c r="C541" s="35">
        <f t="shared" si="74"/>
        <v>0</v>
      </c>
      <c r="D541" s="35"/>
      <c r="E541" s="44"/>
      <c r="F541" s="44"/>
      <c r="G541" s="44"/>
      <c r="H541" s="44"/>
      <c r="I541" s="44"/>
      <c r="J541" s="44"/>
      <c r="K541" s="44"/>
      <c r="L541" s="44"/>
      <c r="M541" s="44"/>
      <c r="N541" s="44"/>
      <c r="O541" s="44"/>
      <c r="P541" s="44"/>
      <c r="Q541" s="38"/>
      <c r="R541" s="44"/>
      <c r="S541" s="44"/>
      <c r="T541" s="27"/>
      <c r="U541" s="37"/>
      <c r="V541" s="37"/>
      <c r="W541" s="37"/>
      <c r="X541" s="37"/>
      <c r="Y541" s="37"/>
      <c r="Z541" s="37"/>
      <c r="AA541" s="37"/>
      <c r="AB541" s="37"/>
      <c r="AC541" s="37">
        <v>7758</v>
      </c>
      <c r="AD541" s="35">
        <f t="shared" si="75"/>
        <v>-2.0581425263699327E-3</v>
      </c>
      <c r="AE541" s="40">
        <v>1.0005250000000001</v>
      </c>
      <c r="AF541" s="37">
        <v>7699585322</v>
      </c>
      <c r="AG541" s="35">
        <f t="shared" si="76"/>
        <v>5.2500000000010871E-4</v>
      </c>
      <c r="AH541" s="38">
        <f t="shared" si="77"/>
        <v>5.2500000000010871E-4</v>
      </c>
      <c r="AI541" s="38" t="str">
        <f t="shared" si="78"/>
        <v/>
      </c>
      <c r="AJ541" s="35">
        <f t="shared" si="79"/>
        <v>5.2500000000010871E-4</v>
      </c>
      <c r="AK541" s="41" t="str">
        <f t="shared" si="80"/>
        <v/>
      </c>
      <c r="AL541" s="41" t="str">
        <f t="shared" si="81"/>
        <v/>
      </c>
      <c r="AM541" s="41" t="str">
        <f t="shared" si="82"/>
        <v/>
      </c>
    </row>
    <row r="542" spans="1:39" x14ac:dyDescent="0.2">
      <c r="A542" s="33">
        <v>43949</v>
      </c>
      <c r="B542" s="34">
        <v>0.2</v>
      </c>
      <c r="C542" s="35">
        <f t="shared" si="74"/>
        <v>0</v>
      </c>
      <c r="D542" s="35"/>
      <c r="E542" s="44"/>
      <c r="F542" s="44"/>
      <c r="G542" s="44"/>
      <c r="H542" s="44"/>
      <c r="I542" s="44"/>
      <c r="J542" s="44"/>
      <c r="K542" s="44"/>
      <c r="L542" s="44"/>
      <c r="M542" s="44"/>
      <c r="N542" s="44"/>
      <c r="O542" s="44"/>
      <c r="P542" s="44"/>
      <c r="Q542" s="38"/>
      <c r="R542" s="44"/>
      <c r="S542" s="44"/>
      <c r="T542" s="27"/>
      <c r="U542" s="37"/>
      <c r="V542" s="37"/>
      <c r="W542" s="37"/>
      <c r="X542" s="37"/>
      <c r="Y542" s="37"/>
      <c r="Z542" s="37"/>
      <c r="AA542" s="37"/>
      <c r="AB542" s="37"/>
      <c r="AC542" s="37">
        <v>7774</v>
      </c>
      <c r="AD542" s="35">
        <f t="shared" si="75"/>
        <v>1.1712649661634655E-2</v>
      </c>
      <c r="AE542" s="40">
        <v>1.0026999999999999</v>
      </c>
      <c r="AF542" s="37">
        <v>7692068637</v>
      </c>
      <c r="AG542" s="35">
        <f t="shared" si="76"/>
        <v>2.6999999999999247E-3</v>
      </c>
      <c r="AH542" s="38">
        <f t="shared" si="77"/>
        <v>2.6999999999999247E-3</v>
      </c>
      <c r="AI542" s="38" t="str">
        <f t="shared" si="78"/>
        <v/>
      </c>
      <c r="AJ542" s="42" t="str">
        <f t="shared" si="79"/>
        <v/>
      </c>
      <c r="AK542" s="41" t="str">
        <f t="shared" si="80"/>
        <v/>
      </c>
      <c r="AL542" s="41" t="str">
        <f t="shared" si="81"/>
        <v/>
      </c>
      <c r="AM542" s="41" t="str">
        <f t="shared" si="82"/>
        <v/>
      </c>
    </row>
    <row r="543" spans="1:39" x14ac:dyDescent="0.2">
      <c r="A543" s="33">
        <v>43948</v>
      </c>
      <c r="B543" s="34">
        <v>0.2</v>
      </c>
      <c r="C543" s="35">
        <f t="shared" si="74"/>
        <v>0</v>
      </c>
      <c r="D543" s="35"/>
      <c r="E543" s="44"/>
      <c r="F543" s="44"/>
      <c r="G543" s="44"/>
      <c r="H543" s="44"/>
      <c r="I543" s="44"/>
      <c r="J543" s="44"/>
      <c r="K543" s="44"/>
      <c r="L543" s="44"/>
      <c r="M543" s="44"/>
      <c r="N543" s="44"/>
      <c r="O543" s="44"/>
      <c r="P543" s="44"/>
      <c r="Q543" s="38"/>
      <c r="R543" s="44"/>
      <c r="S543" s="44"/>
      <c r="T543" s="27"/>
      <c r="U543" s="37"/>
      <c r="V543" s="37"/>
      <c r="W543" s="37"/>
      <c r="X543" s="37"/>
      <c r="Y543" s="37"/>
      <c r="Z543" s="37"/>
      <c r="AA543" s="37"/>
      <c r="AB543" s="37"/>
      <c r="AC543" s="37">
        <v>7684</v>
      </c>
      <c r="AD543" s="35">
        <f t="shared" si="75"/>
        <v>1.9233320068974713E-2</v>
      </c>
      <c r="AE543" s="40">
        <v>1.0013719999999999</v>
      </c>
      <c r="AF543" s="37">
        <v>7134423240</v>
      </c>
      <c r="AG543" s="35">
        <f t="shared" si="76"/>
        <v>1.3719999999999288E-3</v>
      </c>
      <c r="AH543" s="38">
        <f t="shared" si="77"/>
        <v>1.3719999999999288E-3</v>
      </c>
      <c r="AI543" s="38" t="str">
        <f t="shared" si="78"/>
        <v/>
      </c>
      <c r="AJ543" s="42" t="str">
        <f t="shared" si="79"/>
        <v/>
      </c>
      <c r="AK543" s="41" t="str">
        <f t="shared" si="80"/>
        <v/>
      </c>
      <c r="AL543" s="41" t="str">
        <f t="shared" si="81"/>
        <v/>
      </c>
      <c r="AM543" s="41" t="str">
        <f t="shared" si="82"/>
        <v/>
      </c>
    </row>
    <row r="544" spans="1:39" x14ac:dyDescent="0.2">
      <c r="A544" s="33">
        <v>43947</v>
      </c>
      <c r="B544" s="34">
        <v>0.2</v>
      </c>
      <c r="C544" s="35">
        <f t="shared" si="74"/>
        <v>0</v>
      </c>
      <c r="D544" s="35"/>
      <c r="E544" s="44"/>
      <c r="F544" s="44"/>
      <c r="G544" s="44"/>
      <c r="H544" s="44"/>
      <c r="I544" s="44"/>
      <c r="J544" s="44"/>
      <c r="K544" s="44"/>
      <c r="L544" s="44"/>
      <c r="M544" s="44"/>
      <c r="N544" s="44"/>
      <c r="O544" s="44"/>
      <c r="P544" s="44"/>
      <c r="Q544" s="38"/>
      <c r="R544" s="44"/>
      <c r="S544" s="44"/>
      <c r="T544" s="27"/>
      <c r="U544" s="37"/>
      <c r="V544" s="37"/>
      <c r="W544" s="37"/>
      <c r="X544" s="37"/>
      <c r="Y544" s="37"/>
      <c r="Z544" s="37"/>
      <c r="AA544" s="37"/>
      <c r="AB544" s="37"/>
      <c r="AC544" s="37">
        <v>7539</v>
      </c>
      <c r="AD544" s="35">
        <f t="shared" si="75"/>
        <v>5.8705803869245621E-3</v>
      </c>
      <c r="AE544" s="40">
        <v>0.99933300000000003</v>
      </c>
      <c r="AF544" s="37">
        <v>7149322731</v>
      </c>
      <c r="AG544" s="35">
        <f t="shared" si="76"/>
        <v>-6.6699999999997317E-4</v>
      </c>
      <c r="AH544" s="38" t="str">
        <f t="shared" si="77"/>
        <v/>
      </c>
      <c r="AI544" s="38">
        <f t="shared" si="78"/>
        <v>-6.6699999999997317E-4</v>
      </c>
      <c r="AJ544" s="42" t="str">
        <f t="shared" si="79"/>
        <v/>
      </c>
      <c r="AK544" s="41" t="str">
        <f t="shared" si="80"/>
        <v/>
      </c>
      <c r="AL544" s="41" t="str">
        <f t="shared" si="81"/>
        <v/>
      </c>
      <c r="AM544" s="41" t="str">
        <f t="shared" si="82"/>
        <v/>
      </c>
    </row>
    <row r="545" spans="1:39" x14ac:dyDescent="0.2">
      <c r="A545" s="33">
        <v>43946</v>
      </c>
      <c r="B545" s="34">
        <v>0.2</v>
      </c>
      <c r="C545" s="35">
        <f t="shared" si="74"/>
        <v>0</v>
      </c>
      <c r="D545" s="35"/>
      <c r="E545" s="44"/>
      <c r="F545" s="44"/>
      <c r="G545" s="44"/>
      <c r="H545" s="44"/>
      <c r="I545" s="44"/>
      <c r="J545" s="44"/>
      <c r="K545" s="44"/>
      <c r="L545" s="44"/>
      <c r="M545" s="44"/>
      <c r="N545" s="44"/>
      <c r="O545" s="44"/>
      <c r="P545" s="44"/>
      <c r="Q545" s="38"/>
      <c r="R545" s="44"/>
      <c r="S545" s="44"/>
      <c r="T545" s="27"/>
      <c r="U545" s="37"/>
      <c r="V545" s="37"/>
      <c r="W545" s="37"/>
      <c r="X545" s="37"/>
      <c r="Y545" s="37"/>
      <c r="Z545" s="37"/>
      <c r="AA545" s="37"/>
      <c r="AB545" s="37"/>
      <c r="AC545" s="37">
        <v>7495</v>
      </c>
      <c r="AD545" s="35">
        <f t="shared" si="75"/>
        <v>1.5169985100907502E-2</v>
      </c>
      <c r="AE545" s="40">
        <v>1.000027</v>
      </c>
      <c r="AF545" s="37">
        <v>7139857877</v>
      </c>
      <c r="AG545" s="35">
        <f t="shared" si="76"/>
        <v>2.6999999999999247E-5</v>
      </c>
      <c r="AH545" s="38">
        <f t="shared" si="77"/>
        <v>2.6999999999999247E-5</v>
      </c>
      <c r="AI545" s="38" t="str">
        <f t="shared" si="78"/>
        <v/>
      </c>
      <c r="AJ545" s="42" t="str">
        <f t="shared" si="79"/>
        <v/>
      </c>
      <c r="AK545" s="41" t="str">
        <f t="shared" si="80"/>
        <v/>
      </c>
      <c r="AL545" s="41" t="str">
        <f t="shared" si="81"/>
        <v/>
      </c>
      <c r="AM545" s="41" t="str">
        <f t="shared" si="82"/>
        <v/>
      </c>
    </row>
    <row r="546" spans="1:39" x14ac:dyDescent="0.2">
      <c r="A546" s="33">
        <v>43945</v>
      </c>
      <c r="B546" s="34">
        <v>0.2</v>
      </c>
      <c r="C546" s="35">
        <f t="shared" si="74"/>
        <v>0</v>
      </c>
      <c r="D546" s="35"/>
      <c r="E546" s="44"/>
      <c r="F546" s="44"/>
      <c r="G546" s="44"/>
      <c r="H546" s="44"/>
      <c r="I546" s="44"/>
      <c r="J546" s="44"/>
      <c r="K546" s="44"/>
      <c r="L546" s="44"/>
      <c r="M546" s="44"/>
      <c r="N546" s="44"/>
      <c r="O546" s="44"/>
      <c r="P546" s="44"/>
      <c r="Q546" s="38"/>
      <c r="R546" s="44"/>
      <c r="S546" s="44"/>
      <c r="T546" s="27"/>
      <c r="U546" s="37"/>
      <c r="V546" s="37"/>
      <c r="W546" s="37"/>
      <c r="X546" s="37"/>
      <c r="Y546" s="37"/>
      <c r="Z546" s="37"/>
      <c r="AA546" s="37"/>
      <c r="AB546" s="37"/>
      <c r="AC546" s="37">
        <v>7383</v>
      </c>
      <c r="AD546" s="35">
        <f t="shared" si="75"/>
        <v>3.8396624472573748E-2</v>
      </c>
      <c r="AE546" s="40">
        <v>0.99605900000000003</v>
      </c>
      <c r="AF546" s="37">
        <v>7125314350</v>
      </c>
      <c r="AG546" s="35">
        <f t="shared" si="76"/>
        <v>-3.9409999999999723E-3</v>
      </c>
      <c r="AH546" s="38" t="str">
        <f t="shared" si="77"/>
        <v/>
      </c>
      <c r="AI546" s="38">
        <f t="shared" si="78"/>
        <v>-3.9409999999999723E-3</v>
      </c>
      <c r="AJ546" s="42" t="str">
        <f t="shared" si="79"/>
        <v/>
      </c>
      <c r="AK546" s="41" t="str">
        <f t="shared" si="80"/>
        <v/>
      </c>
      <c r="AL546" s="41" t="str">
        <f t="shared" si="81"/>
        <v/>
      </c>
      <c r="AM546" s="41" t="str">
        <f t="shared" si="82"/>
        <v/>
      </c>
    </row>
    <row r="547" spans="1:39" x14ac:dyDescent="0.2">
      <c r="A547" s="33">
        <v>43944</v>
      </c>
      <c r="B547" s="34">
        <v>0.2</v>
      </c>
      <c r="C547" s="35">
        <f t="shared" si="74"/>
        <v>-4.7619047619047561E-2</v>
      </c>
      <c r="D547" s="35"/>
      <c r="E547" s="44"/>
      <c r="F547" s="44"/>
      <c r="G547" s="44"/>
      <c r="H547" s="44"/>
      <c r="I547" s="44"/>
      <c r="J547" s="44"/>
      <c r="K547" s="44"/>
      <c r="L547" s="44"/>
      <c r="M547" s="44"/>
      <c r="N547" s="44"/>
      <c r="O547" s="44"/>
      <c r="P547" s="44"/>
      <c r="Q547" s="38"/>
      <c r="R547" s="44"/>
      <c r="S547" s="44"/>
      <c r="T547" s="27"/>
      <c r="U547" s="37"/>
      <c r="V547" s="37"/>
      <c r="W547" s="37"/>
      <c r="X547" s="37"/>
      <c r="Y547" s="37"/>
      <c r="Z547" s="37"/>
      <c r="AA547" s="37"/>
      <c r="AB547" s="37"/>
      <c r="AC547" s="37">
        <v>7110</v>
      </c>
      <c r="AD547" s="35">
        <f t="shared" si="75"/>
        <v>3.9169833382052044E-2</v>
      </c>
      <c r="AE547" s="40">
        <v>1.0004440000000001</v>
      </c>
      <c r="AF547" s="37">
        <v>7109426016</v>
      </c>
      <c r="AG547" s="35">
        <f t="shared" si="76"/>
        <v>4.4400000000011097E-4</v>
      </c>
      <c r="AH547" s="38">
        <f t="shared" si="77"/>
        <v>4.4400000000011097E-4</v>
      </c>
      <c r="AI547" s="38" t="str">
        <f t="shared" si="78"/>
        <v/>
      </c>
      <c r="AJ547" s="42" t="str">
        <f t="shared" si="79"/>
        <v/>
      </c>
      <c r="AK547" s="41" t="str">
        <f t="shared" si="80"/>
        <v/>
      </c>
      <c r="AL547" s="41" t="str">
        <f t="shared" si="81"/>
        <v/>
      </c>
      <c r="AM547" s="41" t="str">
        <f t="shared" si="82"/>
        <v/>
      </c>
    </row>
    <row r="548" spans="1:39" x14ac:dyDescent="0.2">
      <c r="A548" s="33">
        <v>43943</v>
      </c>
      <c r="B548" s="34">
        <v>0.21</v>
      </c>
      <c r="C548" s="35">
        <f t="shared" si="74"/>
        <v>0</v>
      </c>
      <c r="D548" s="35"/>
      <c r="E548" s="44"/>
      <c r="F548" s="44"/>
      <c r="G548" s="44"/>
      <c r="H548" s="44"/>
      <c r="I548" s="44"/>
      <c r="J548" s="44"/>
      <c r="K548" s="44"/>
      <c r="L548" s="44"/>
      <c r="M548" s="44"/>
      <c r="N548" s="44"/>
      <c r="O548" s="44"/>
      <c r="P548" s="44"/>
      <c r="Q548" s="38"/>
      <c r="R548" s="44"/>
      <c r="S548" s="44"/>
      <c r="T548" s="27"/>
      <c r="U548" s="37"/>
      <c r="V548" s="37"/>
      <c r="W548" s="37"/>
      <c r="X548" s="37"/>
      <c r="Y548" s="37"/>
      <c r="Z548" s="37"/>
      <c r="AA548" s="37"/>
      <c r="AB548" s="37"/>
      <c r="AC548" s="37">
        <v>6842</v>
      </c>
      <c r="AD548" s="35">
        <f t="shared" si="75"/>
        <v>-2.0420070011668567E-3</v>
      </c>
      <c r="AE548" s="40">
        <v>1.0011019999999999</v>
      </c>
      <c r="AF548" s="37">
        <v>7101969333</v>
      </c>
      <c r="AG548" s="35">
        <f t="shared" si="76"/>
        <v>1.1019999999999364E-3</v>
      </c>
      <c r="AH548" s="38">
        <f t="shared" si="77"/>
        <v>1.1019999999999364E-3</v>
      </c>
      <c r="AI548" s="38" t="str">
        <f t="shared" si="78"/>
        <v/>
      </c>
      <c r="AJ548" s="35">
        <f t="shared" si="79"/>
        <v>1.1019999999999364E-3</v>
      </c>
      <c r="AK548" s="41" t="str">
        <f t="shared" si="80"/>
        <v/>
      </c>
      <c r="AL548" s="41" t="str">
        <f t="shared" si="81"/>
        <v/>
      </c>
      <c r="AM548" s="41" t="str">
        <f t="shared" si="82"/>
        <v/>
      </c>
    </row>
    <row r="549" spans="1:39" x14ac:dyDescent="0.2">
      <c r="A549" s="33">
        <v>43942</v>
      </c>
      <c r="B549" s="34">
        <v>0.21</v>
      </c>
      <c r="C549" s="35">
        <f t="shared" si="74"/>
        <v>-8.6956521739130488E-2</v>
      </c>
      <c r="D549" s="35"/>
      <c r="E549" s="44"/>
      <c r="F549" s="44"/>
      <c r="G549" s="44"/>
      <c r="H549" s="44"/>
      <c r="I549" s="44"/>
      <c r="J549" s="44"/>
      <c r="K549" s="44"/>
      <c r="L549" s="44"/>
      <c r="M549" s="44"/>
      <c r="N549" s="44"/>
      <c r="O549" s="44"/>
      <c r="P549" s="44"/>
      <c r="Q549" s="38"/>
      <c r="R549" s="44"/>
      <c r="S549" s="44"/>
      <c r="T549" s="27"/>
      <c r="U549" s="37"/>
      <c r="V549" s="37"/>
      <c r="W549" s="37"/>
      <c r="X549" s="37"/>
      <c r="Y549" s="37"/>
      <c r="Z549" s="37"/>
      <c r="AA549" s="37"/>
      <c r="AB549" s="37"/>
      <c r="AC549" s="37">
        <v>6856</v>
      </c>
      <c r="AD549" s="35">
        <f t="shared" si="75"/>
        <v>-3.8159371492704874E-2</v>
      </c>
      <c r="AE549" s="40">
        <v>1.005895</v>
      </c>
      <c r="AF549" s="37">
        <v>7133234308</v>
      </c>
      <c r="AG549" s="35">
        <f t="shared" si="76"/>
        <v>5.8949999999999836E-3</v>
      </c>
      <c r="AH549" s="38">
        <f t="shared" si="77"/>
        <v>5.8949999999999836E-3</v>
      </c>
      <c r="AI549" s="38" t="str">
        <f t="shared" si="78"/>
        <v/>
      </c>
      <c r="AJ549" s="35">
        <f t="shared" si="79"/>
        <v>5.8949999999999836E-3</v>
      </c>
      <c r="AK549" s="41" t="str">
        <f t="shared" si="80"/>
        <v/>
      </c>
      <c r="AL549" s="41" t="str">
        <f t="shared" si="81"/>
        <v/>
      </c>
      <c r="AM549" s="41" t="str">
        <f t="shared" si="82"/>
        <v/>
      </c>
    </row>
    <row r="550" spans="1:39" x14ac:dyDescent="0.2">
      <c r="A550" s="33">
        <v>43941</v>
      </c>
      <c r="B550" s="34">
        <v>0.23</v>
      </c>
      <c r="C550" s="35">
        <f t="shared" si="74"/>
        <v>4.5454545454545414E-2</v>
      </c>
      <c r="D550" s="35"/>
      <c r="E550" s="44"/>
      <c r="F550" s="44"/>
      <c r="G550" s="44"/>
      <c r="H550" s="44"/>
      <c r="I550" s="44"/>
      <c r="J550" s="44"/>
      <c r="K550" s="44"/>
      <c r="L550" s="44"/>
      <c r="M550" s="44"/>
      <c r="N550" s="44"/>
      <c r="O550" s="44"/>
      <c r="P550" s="44"/>
      <c r="Q550" s="38"/>
      <c r="R550" s="44"/>
      <c r="S550" s="44"/>
      <c r="T550" s="27"/>
      <c r="U550" s="37"/>
      <c r="V550" s="37"/>
      <c r="W550" s="37"/>
      <c r="X550" s="37"/>
      <c r="Y550" s="37"/>
      <c r="Z550" s="37"/>
      <c r="AA550" s="37"/>
      <c r="AB550" s="37"/>
      <c r="AC550" s="37">
        <v>7128</v>
      </c>
      <c r="AD550" s="35">
        <f t="shared" si="75"/>
        <v>-1.5877398867872428E-2</v>
      </c>
      <c r="AE550" s="40">
        <v>1.0004740000000001</v>
      </c>
      <c r="AF550" s="37">
        <v>6355845853</v>
      </c>
      <c r="AG550" s="35">
        <f t="shared" si="76"/>
        <v>4.7400000000008546E-4</v>
      </c>
      <c r="AH550" s="38">
        <f t="shared" si="77"/>
        <v>4.7400000000008546E-4</v>
      </c>
      <c r="AI550" s="38" t="str">
        <f t="shared" si="78"/>
        <v/>
      </c>
      <c r="AJ550" s="35">
        <f t="shared" si="79"/>
        <v>4.7400000000008546E-4</v>
      </c>
      <c r="AK550" s="41" t="str">
        <f t="shared" si="80"/>
        <v/>
      </c>
      <c r="AL550" s="41" t="str">
        <f t="shared" si="81"/>
        <v/>
      </c>
      <c r="AM550" s="41" t="str">
        <f t="shared" si="82"/>
        <v/>
      </c>
    </row>
    <row r="551" spans="1:39" x14ac:dyDescent="0.2">
      <c r="A551" s="33">
        <v>43940</v>
      </c>
      <c r="B551" s="34">
        <v>0.22</v>
      </c>
      <c r="C551" s="35">
        <f t="shared" si="74"/>
        <v>0</v>
      </c>
      <c r="D551" s="35"/>
      <c r="E551" s="44"/>
      <c r="F551" s="44"/>
      <c r="G551" s="44"/>
      <c r="H551" s="44"/>
      <c r="I551" s="44"/>
      <c r="J551" s="44"/>
      <c r="K551" s="44"/>
      <c r="L551" s="44"/>
      <c r="M551" s="44"/>
      <c r="N551" s="44"/>
      <c r="O551" s="44"/>
      <c r="P551" s="44"/>
      <c r="Q551" s="38"/>
      <c r="R551" s="44"/>
      <c r="S551" s="44"/>
      <c r="T551" s="27"/>
      <c r="U551" s="37"/>
      <c r="V551" s="37"/>
      <c r="W551" s="37"/>
      <c r="X551" s="37"/>
      <c r="Y551" s="37"/>
      <c r="Z551" s="37"/>
      <c r="AA551" s="37"/>
      <c r="AB551" s="37"/>
      <c r="AC551" s="37">
        <v>7243</v>
      </c>
      <c r="AD551" s="35">
        <f t="shared" si="75"/>
        <v>2.9566453447050556E-2</v>
      </c>
      <c r="AE551" s="40">
        <v>0.999861</v>
      </c>
      <c r="AF551" s="37">
        <v>6369201538</v>
      </c>
      <c r="AG551" s="35">
        <f t="shared" si="76"/>
        <v>-1.3900000000000023E-4</v>
      </c>
      <c r="AH551" s="38" t="str">
        <f t="shared" si="77"/>
        <v/>
      </c>
      <c r="AI551" s="38">
        <f t="shared" si="78"/>
        <v>-1.3900000000000023E-4</v>
      </c>
      <c r="AJ551" s="42" t="str">
        <f t="shared" si="79"/>
        <v/>
      </c>
      <c r="AK551" s="41" t="str">
        <f t="shared" si="80"/>
        <v/>
      </c>
      <c r="AL551" s="41" t="str">
        <f t="shared" si="81"/>
        <v/>
      </c>
      <c r="AM551" s="41" t="str">
        <f t="shared" si="82"/>
        <v/>
      </c>
    </row>
    <row r="552" spans="1:39" x14ac:dyDescent="0.2">
      <c r="A552" s="33">
        <v>43939</v>
      </c>
      <c r="B552" s="34">
        <v>0.22</v>
      </c>
      <c r="C552" s="35">
        <f t="shared" si="74"/>
        <v>0</v>
      </c>
      <c r="D552" s="35"/>
      <c r="E552" s="44"/>
      <c r="F552" s="44"/>
      <c r="G552" s="44"/>
      <c r="H552" s="44"/>
      <c r="I552" s="44"/>
      <c r="J552" s="44"/>
      <c r="K552" s="44"/>
      <c r="L552" s="44"/>
      <c r="M552" s="44"/>
      <c r="N552" s="44"/>
      <c r="O552" s="44"/>
      <c r="P552" s="44"/>
      <c r="Q552" s="38"/>
      <c r="R552" s="44"/>
      <c r="S552" s="44"/>
      <c r="T552" s="27"/>
      <c r="U552" s="37"/>
      <c r="V552" s="37"/>
      <c r="W552" s="37"/>
      <c r="X552" s="37"/>
      <c r="Y552" s="37"/>
      <c r="Z552" s="37"/>
      <c r="AA552" s="37"/>
      <c r="AB552" s="37"/>
      <c r="AC552" s="37">
        <v>7035</v>
      </c>
      <c r="AD552" s="35">
        <f t="shared" si="75"/>
        <v>-3.5410764872521039E-3</v>
      </c>
      <c r="AE552" s="40">
        <v>1.0009110000000001</v>
      </c>
      <c r="AF552" s="37">
        <v>6370176429</v>
      </c>
      <c r="AG552" s="35">
        <f t="shared" si="76"/>
        <v>9.1100000000010617E-4</v>
      </c>
      <c r="AH552" s="38">
        <f t="shared" si="77"/>
        <v>9.1100000000010617E-4</v>
      </c>
      <c r="AI552" s="38" t="str">
        <f t="shared" si="78"/>
        <v/>
      </c>
      <c r="AJ552" s="35">
        <f t="shared" si="79"/>
        <v>9.1100000000010617E-4</v>
      </c>
      <c r="AK552" s="41" t="str">
        <f t="shared" si="80"/>
        <v/>
      </c>
      <c r="AL552" s="41" t="str">
        <f t="shared" si="81"/>
        <v/>
      </c>
      <c r="AM552" s="41" t="str">
        <f t="shared" si="82"/>
        <v/>
      </c>
    </row>
    <row r="553" spans="1:39" x14ac:dyDescent="0.2">
      <c r="A553" s="33">
        <v>43938</v>
      </c>
      <c r="B553" s="34">
        <v>0.22</v>
      </c>
      <c r="C553" s="35">
        <f t="shared" si="74"/>
        <v>9.9999999999999867E-2</v>
      </c>
      <c r="D553" s="35"/>
      <c r="E553" s="44"/>
      <c r="F553" s="44"/>
      <c r="G553" s="44"/>
      <c r="H553" s="44"/>
      <c r="I553" s="44"/>
      <c r="J553" s="44"/>
      <c r="K553" s="44"/>
      <c r="L553" s="44"/>
      <c r="M553" s="44"/>
      <c r="N553" s="44"/>
      <c r="O553" s="44"/>
      <c r="P553" s="44"/>
      <c r="Q553" s="38"/>
      <c r="R553" s="44"/>
      <c r="S553" s="44"/>
      <c r="T553" s="27"/>
      <c r="U553" s="37"/>
      <c r="V553" s="37"/>
      <c r="W553" s="37"/>
      <c r="X553" s="37"/>
      <c r="Y553" s="37"/>
      <c r="Z553" s="37"/>
      <c r="AA553" s="37"/>
      <c r="AB553" s="37"/>
      <c r="AC553" s="37">
        <v>7060</v>
      </c>
      <c r="AD553" s="35">
        <f t="shared" si="75"/>
        <v>6.5017348016292109E-2</v>
      </c>
      <c r="AE553" s="40">
        <v>1.0028600000000001</v>
      </c>
      <c r="AF553" s="37">
        <v>6348280713</v>
      </c>
      <c r="AG553" s="35">
        <f t="shared" si="76"/>
        <v>2.8600000000000847E-3</v>
      </c>
      <c r="AH553" s="38">
        <f t="shared" si="77"/>
        <v>2.8600000000000847E-3</v>
      </c>
      <c r="AI553" s="38" t="str">
        <f t="shared" si="78"/>
        <v/>
      </c>
      <c r="AJ553" s="42" t="str">
        <f t="shared" si="79"/>
        <v/>
      </c>
      <c r="AK553" s="41" t="str">
        <f t="shared" si="80"/>
        <v/>
      </c>
      <c r="AL553" s="41" t="str">
        <f t="shared" si="81"/>
        <v/>
      </c>
      <c r="AM553" s="41" t="str">
        <f t="shared" si="82"/>
        <v/>
      </c>
    </row>
    <row r="554" spans="1:39" x14ac:dyDescent="0.2">
      <c r="A554" s="33">
        <v>43937</v>
      </c>
      <c r="B554" s="34">
        <v>0.2</v>
      </c>
      <c r="C554" s="35">
        <f t="shared" si="74"/>
        <v>0</v>
      </c>
      <c r="D554" s="35"/>
      <c r="E554" s="44"/>
      <c r="F554" s="44"/>
      <c r="G554" s="44"/>
      <c r="H554" s="44"/>
      <c r="I554" s="44"/>
      <c r="J554" s="44"/>
      <c r="K554" s="44"/>
      <c r="L554" s="44"/>
      <c r="M554" s="44"/>
      <c r="N554" s="44"/>
      <c r="O554" s="44"/>
      <c r="P554" s="44"/>
      <c r="Q554" s="38"/>
      <c r="R554" s="44"/>
      <c r="S554" s="44"/>
      <c r="T554" s="27"/>
      <c r="U554" s="37"/>
      <c r="V554" s="37"/>
      <c r="W554" s="37"/>
      <c r="X554" s="37"/>
      <c r="Y554" s="37"/>
      <c r="Z554" s="37"/>
      <c r="AA554" s="37"/>
      <c r="AB554" s="37"/>
      <c r="AC554" s="37">
        <v>6629</v>
      </c>
      <c r="AD554" s="35">
        <f t="shared" si="75"/>
        <v>-3.3673469387755062E-2</v>
      </c>
      <c r="AE554" s="40">
        <v>0.99829999999999997</v>
      </c>
      <c r="AF554" s="37">
        <v>6354943648</v>
      </c>
      <c r="AG554" s="35">
        <f t="shared" si="76"/>
        <v>-1.7000000000000348E-3</v>
      </c>
      <c r="AH554" s="38" t="str">
        <f t="shared" si="77"/>
        <v/>
      </c>
      <c r="AI554" s="38">
        <f t="shared" si="78"/>
        <v>-1.7000000000000348E-3</v>
      </c>
      <c r="AJ554" s="35">
        <f t="shared" si="79"/>
        <v>-1.7000000000000348E-3</v>
      </c>
      <c r="AK554" s="41" t="str">
        <f t="shared" si="80"/>
        <v/>
      </c>
      <c r="AL554" s="41" t="str">
        <f t="shared" si="81"/>
        <v/>
      </c>
      <c r="AM554" s="41" t="str">
        <f t="shared" si="82"/>
        <v/>
      </c>
    </row>
    <row r="555" spans="1:39" x14ac:dyDescent="0.2">
      <c r="A555" s="33">
        <v>43936</v>
      </c>
      <c r="B555" s="34">
        <v>0.2</v>
      </c>
      <c r="C555" s="35">
        <f t="shared" si="74"/>
        <v>0.11111111111111116</v>
      </c>
      <c r="D555" s="35"/>
      <c r="E555" s="44"/>
      <c r="F555" s="44"/>
      <c r="G555" s="44"/>
      <c r="H555" s="44"/>
      <c r="I555" s="44"/>
      <c r="J555" s="44"/>
      <c r="K555" s="44"/>
      <c r="L555" s="44"/>
      <c r="M555" s="44"/>
      <c r="N555" s="44"/>
      <c r="O555" s="44"/>
      <c r="P555" s="44"/>
      <c r="Q555" s="38"/>
      <c r="R555" s="44"/>
      <c r="S555" s="44"/>
      <c r="T555" s="27"/>
      <c r="U555" s="37"/>
      <c r="V555" s="37"/>
      <c r="W555" s="37"/>
      <c r="X555" s="37"/>
      <c r="Y555" s="37"/>
      <c r="Z555" s="37"/>
      <c r="AA555" s="37"/>
      <c r="AB555" s="37"/>
      <c r="AC555" s="37">
        <v>6860</v>
      </c>
      <c r="AD555" s="35">
        <f t="shared" si="75"/>
        <v>2.9163021289013713E-4</v>
      </c>
      <c r="AE555" s="40">
        <v>1.0006219999999999</v>
      </c>
      <c r="AF555" s="37">
        <v>6367320936</v>
      </c>
      <c r="AG555" s="35">
        <f t="shared" si="76"/>
        <v>6.2199999999990041E-4</v>
      </c>
      <c r="AH555" s="38">
        <f t="shared" si="77"/>
        <v>6.2199999999990041E-4</v>
      </c>
      <c r="AI555" s="38" t="str">
        <f t="shared" si="78"/>
        <v/>
      </c>
      <c r="AJ555" s="42" t="str">
        <f t="shared" si="79"/>
        <v/>
      </c>
      <c r="AK555" s="41" t="str">
        <f t="shared" si="80"/>
        <v/>
      </c>
      <c r="AL555" s="41" t="str">
        <f t="shared" si="81"/>
        <v/>
      </c>
      <c r="AM555" s="41" t="str">
        <f t="shared" si="82"/>
        <v/>
      </c>
    </row>
    <row r="556" spans="1:39" x14ac:dyDescent="0.2">
      <c r="A556" s="33">
        <v>43935</v>
      </c>
      <c r="B556" s="34">
        <v>0.18</v>
      </c>
      <c r="C556" s="35">
        <f t="shared" si="74"/>
        <v>0</v>
      </c>
      <c r="D556" s="35"/>
      <c r="E556" s="44"/>
      <c r="F556" s="44"/>
      <c r="G556" s="44"/>
      <c r="H556" s="44"/>
      <c r="I556" s="44"/>
      <c r="J556" s="44"/>
      <c r="K556" s="44"/>
      <c r="L556" s="44"/>
      <c r="M556" s="44"/>
      <c r="N556" s="44"/>
      <c r="O556" s="44"/>
      <c r="P556" s="44"/>
      <c r="Q556" s="38"/>
      <c r="R556" s="44"/>
      <c r="S556" s="44"/>
      <c r="T556" s="27"/>
      <c r="U556" s="37"/>
      <c r="V556" s="37"/>
      <c r="W556" s="37"/>
      <c r="X556" s="37"/>
      <c r="Y556" s="37"/>
      <c r="Z556" s="37"/>
      <c r="AA556" s="37"/>
      <c r="AB556" s="37"/>
      <c r="AC556" s="37">
        <v>6858</v>
      </c>
      <c r="AD556" s="35">
        <f t="shared" si="75"/>
        <v>-7.9560248806596068E-3</v>
      </c>
      <c r="AE556" s="40">
        <v>0.99897199999999997</v>
      </c>
      <c r="AF556" s="37">
        <v>6338368646</v>
      </c>
      <c r="AG556" s="35">
        <f t="shared" si="76"/>
        <v>-1.0280000000000289E-3</v>
      </c>
      <c r="AH556" s="38" t="str">
        <f t="shared" si="77"/>
        <v/>
      </c>
      <c r="AI556" s="38">
        <f t="shared" si="78"/>
        <v>-1.0280000000000289E-3</v>
      </c>
      <c r="AJ556" s="35">
        <f t="shared" si="79"/>
        <v>-1.0280000000000289E-3</v>
      </c>
      <c r="AK556" s="41" t="str">
        <f t="shared" si="80"/>
        <v/>
      </c>
      <c r="AL556" s="41" t="str">
        <f t="shared" si="81"/>
        <v/>
      </c>
      <c r="AM556" s="41" t="str">
        <f t="shared" si="82"/>
        <v/>
      </c>
    </row>
    <row r="557" spans="1:39" x14ac:dyDescent="0.2">
      <c r="A557" s="33">
        <v>43934</v>
      </c>
      <c r="B557" s="34">
        <v>0.18</v>
      </c>
      <c r="C557" s="35">
        <f t="shared" si="74"/>
        <v>5.8823529411764497E-2</v>
      </c>
      <c r="D557" s="35"/>
      <c r="E557" s="44"/>
      <c r="F557" s="44"/>
      <c r="G557" s="44"/>
      <c r="H557" s="44"/>
      <c r="I557" s="44"/>
      <c r="J557" s="44"/>
      <c r="K557" s="44"/>
      <c r="L557" s="44"/>
      <c r="M557" s="44"/>
      <c r="N557" s="44"/>
      <c r="O557" s="44"/>
      <c r="P557" s="44"/>
      <c r="Q557" s="38"/>
      <c r="R557" s="44"/>
      <c r="S557" s="44"/>
      <c r="T557" s="27"/>
      <c r="U557" s="37"/>
      <c r="V557" s="37"/>
      <c r="W557" s="37"/>
      <c r="X557" s="37"/>
      <c r="Y557" s="37"/>
      <c r="Z557" s="37"/>
      <c r="AA557" s="37"/>
      <c r="AB557" s="37"/>
      <c r="AC557" s="37">
        <v>6913</v>
      </c>
      <c r="AD557" s="35">
        <f t="shared" si="75"/>
        <v>4.9425788632069256E-3</v>
      </c>
      <c r="AE557" s="40">
        <v>0.99608600000000003</v>
      </c>
      <c r="AF557" s="37">
        <v>6353107085</v>
      </c>
      <c r="AG557" s="35">
        <f t="shared" si="76"/>
        <v>-3.9139999999999731E-3</v>
      </c>
      <c r="AH557" s="38" t="str">
        <f t="shared" si="77"/>
        <v/>
      </c>
      <c r="AI557" s="38">
        <f t="shared" si="78"/>
        <v>-3.9139999999999731E-3</v>
      </c>
      <c r="AJ557" s="42" t="str">
        <f t="shared" si="79"/>
        <v/>
      </c>
      <c r="AK557" s="41" t="str">
        <f t="shared" si="80"/>
        <v/>
      </c>
      <c r="AL557" s="41" t="str">
        <f t="shared" si="81"/>
        <v/>
      </c>
      <c r="AM557" s="41" t="str">
        <f t="shared" si="82"/>
        <v/>
      </c>
    </row>
    <row r="558" spans="1:39" x14ac:dyDescent="0.2">
      <c r="A558" s="33">
        <v>43933</v>
      </c>
      <c r="B558" s="34">
        <v>0.17</v>
      </c>
      <c r="C558" s="35">
        <f t="shared" si="74"/>
        <v>0</v>
      </c>
      <c r="D558" s="35"/>
      <c r="E558" s="44"/>
      <c r="F558" s="44"/>
      <c r="G558" s="44"/>
      <c r="H558" s="44"/>
      <c r="I558" s="44"/>
      <c r="J558" s="44"/>
      <c r="K558" s="44"/>
      <c r="L558" s="44"/>
      <c r="M558" s="44"/>
      <c r="N558" s="44"/>
      <c r="O558" s="44"/>
      <c r="P558" s="44"/>
      <c r="Q558" s="38"/>
      <c r="R558" s="44"/>
      <c r="S558" s="44"/>
      <c r="T558" s="27"/>
      <c r="U558" s="37"/>
      <c r="V558" s="37"/>
      <c r="W558" s="37"/>
      <c r="X558" s="37"/>
      <c r="Y558" s="37"/>
      <c r="Z558" s="37"/>
      <c r="AA558" s="37"/>
      <c r="AB558" s="37"/>
      <c r="AC558" s="37">
        <v>6879</v>
      </c>
      <c r="AD558" s="35">
        <f t="shared" si="75"/>
        <v>2.039329934450107E-3</v>
      </c>
      <c r="AE558" s="40">
        <v>1.001414</v>
      </c>
      <c r="AF558" s="37">
        <v>6342632339</v>
      </c>
      <c r="AG558" s="35">
        <f t="shared" si="76"/>
        <v>1.4140000000000263E-3</v>
      </c>
      <c r="AH558" s="38">
        <f t="shared" si="77"/>
        <v>1.4140000000000263E-3</v>
      </c>
      <c r="AI558" s="38" t="str">
        <f t="shared" si="78"/>
        <v/>
      </c>
      <c r="AJ558" s="42" t="str">
        <f t="shared" si="79"/>
        <v/>
      </c>
      <c r="AK558" s="41" t="str">
        <f t="shared" si="80"/>
        <v/>
      </c>
      <c r="AL558" s="41" t="str">
        <f t="shared" si="81"/>
        <v/>
      </c>
      <c r="AM558" s="41" t="str">
        <f t="shared" si="82"/>
        <v/>
      </c>
    </row>
    <row r="559" spans="1:39" x14ac:dyDescent="0.2">
      <c r="A559" s="33">
        <v>43932</v>
      </c>
      <c r="B559" s="34">
        <v>0.17</v>
      </c>
      <c r="C559" s="35">
        <f t="shared" si="74"/>
        <v>-5.5555555555555469E-2</v>
      </c>
      <c r="D559" s="35"/>
      <c r="E559" s="44"/>
      <c r="F559" s="44"/>
      <c r="G559" s="44"/>
      <c r="H559" s="44"/>
      <c r="I559" s="44"/>
      <c r="J559" s="44"/>
      <c r="K559" s="44"/>
      <c r="L559" s="44"/>
      <c r="M559" s="44"/>
      <c r="N559" s="44"/>
      <c r="O559" s="44"/>
      <c r="P559" s="44"/>
      <c r="Q559" s="38"/>
      <c r="R559" s="44"/>
      <c r="S559" s="44"/>
      <c r="T559" s="27"/>
      <c r="U559" s="37"/>
      <c r="V559" s="37"/>
      <c r="W559" s="37"/>
      <c r="X559" s="37"/>
      <c r="Y559" s="37"/>
      <c r="Z559" s="37"/>
      <c r="AA559" s="37"/>
      <c r="AB559" s="37"/>
      <c r="AC559" s="37">
        <v>6865</v>
      </c>
      <c r="AD559" s="35">
        <f t="shared" si="75"/>
        <v>-5.8815464765560765E-2</v>
      </c>
      <c r="AE559" s="40">
        <v>1.001752</v>
      </c>
      <c r="AF559" s="37">
        <v>6360712294</v>
      </c>
      <c r="AG559" s="35">
        <f t="shared" si="76"/>
        <v>1.7519999999999758E-3</v>
      </c>
      <c r="AH559" s="38">
        <f t="shared" si="77"/>
        <v>1.7519999999999758E-3</v>
      </c>
      <c r="AI559" s="38" t="str">
        <f t="shared" si="78"/>
        <v/>
      </c>
      <c r="AJ559" s="35">
        <f t="shared" si="79"/>
        <v>1.7519999999999758E-3</v>
      </c>
      <c r="AK559" s="43">
        <f t="shared" si="80"/>
        <v>1.7519999999999758E-3</v>
      </c>
      <c r="AL559" s="41" t="str">
        <f t="shared" si="81"/>
        <v/>
      </c>
      <c r="AM559" s="41" t="str">
        <f t="shared" si="82"/>
        <v/>
      </c>
    </row>
    <row r="560" spans="1:39" x14ac:dyDescent="0.2">
      <c r="A560" s="33">
        <v>43931</v>
      </c>
      <c r="B560" s="34">
        <v>0.18</v>
      </c>
      <c r="C560" s="35">
        <f t="shared" si="74"/>
        <v>0</v>
      </c>
      <c r="D560" s="35"/>
      <c r="E560" s="44"/>
      <c r="F560" s="44"/>
      <c r="G560" s="44"/>
      <c r="H560" s="44"/>
      <c r="I560" s="44"/>
      <c r="J560" s="44"/>
      <c r="K560" s="44"/>
      <c r="L560" s="44"/>
      <c r="M560" s="44"/>
      <c r="N560" s="44"/>
      <c r="O560" s="44"/>
      <c r="P560" s="44"/>
      <c r="Q560" s="38"/>
      <c r="R560" s="44"/>
      <c r="S560" s="44"/>
      <c r="T560" s="27"/>
      <c r="U560" s="37"/>
      <c r="V560" s="37"/>
      <c r="W560" s="37"/>
      <c r="X560" s="37"/>
      <c r="Y560" s="37"/>
      <c r="Z560" s="37"/>
      <c r="AA560" s="37"/>
      <c r="AB560" s="37"/>
      <c r="AC560" s="37">
        <v>7294</v>
      </c>
      <c r="AD560" s="35">
        <f t="shared" si="75"/>
        <v>-6.5377281394715103E-3</v>
      </c>
      <c r="AE560" s="40">
        <v>1.000048</v>
      </c>
      <c r="AF560" s="37">
        <v>6358136926</v>
      </c>
      <c r="AG560" s="35">
        <f t="shared" si="76"/>
        <v>4.8000000000048004E-5</v>
      </c>
      <c r="AH560" s="38">
        <f t="shared" si="77"/>
        <v>4.8000000000048004E-5</v>
      </c>
      <c r="AI560" s="38" t="str">
        <f t="shared" si="78"/>
        <v/>
      </c>
      <c r="AJ560" s="35">
        <f t="shared" si="79"/>
        <v>4.8000000000048004E-5</v>
      </c>
      <c r="AK560" s="41" t="str">
        <f t="shared" si="80"/>
        <v/>
      </c>
      <c r="AL560" s="41" t="str">
        <f t="shared" si="81"/>
        <v/>
      </c>
      <c r="AM560" s="41" t="str">
        <f t="shared" si="82"/>
        <v/>
      </c>
    </row>
    <row r="561" spans="1:39" x14ac:dyDescent="0.2">
      <c r="A561" s="33">
        <v>43930</v>
      </c>
      <c r="B561" s="34">
        <v>0.18</v>
      </c>
      <c r="C561" s="35">
        <f t="shared" si="74"/>
        <v>5.8823529411764497E-2</v>
      </c>
      <c r="D561" s="35"/>
      <c r="E561" s="44"/>
      <c r="F561" s="44"/>
      <c r="G561" s="44"/>
      <c r="H561" s="44"/>
      <c r="I561" s="44"/>
      <c r="J561" s="44"/>
      <c r="K561" s="44"/>
      <c r="L561" s="44"/>
      <c r="M561" s="44"/>
      <c r="N561" s="44"/>
      <c r="O561" s="44"/>
      <c r="P561" s="44"/>
      <c r="Q561" s="38"/>
      <c r="R561" s="44"/>
      <c r="S561" s="44"/>
      <c r="T561" s="27"/>
      <c r="U561" s="37"/>
      <c r="V561" s="37"/>
      <c r="W561" s="37"/>
      <c r="X561" s="37"/>
      <c r="Y561" s="37"/>
      <c r="Z561" s="37"/>
      <c r="AA561" s="37"/>
      <c r="AB561" s="37"/>
      <c r="AC561" s="37">
        <v>7342</v>
      </c>
      <c r="AD561" s="35">
        <f t="shared" si="75"/>
        <v>2.0147283590384868E-2</v>
      </c>
      <c r="AE561" s="40">
        <v>0.998996</v>
      </c>
      <c r="AF561" s="37">
        <v>6360286246</v>
      </c>
      <c r="AG561" s="35">
        <f t="shared" si="76"/>
        <v>-1.0040000000000049E-3</v>
      </c>
      <c r="AH561" s="38" t="str">
        <f t="shared" si="77"/>
        <v/>
      </c>
      <c r="AI561" s="38">
        <f t="shared" si="78"/>
        <v>-1.0040000000000049E-3</v>
      </c>
      <c r="AJ561" s="42" t="str">
        <f t="shared" si="79"/>
        <v/>
      </c>
      <c r="AK561" s="41" t="str">
        <f t="shared" si="80"/>
        <v/>
      </c>
      <c r="AL561" s="41" t="str">
        <f t="shared" si="81"/>
        <v/>
      </c>
      <c r="AM561" s="41" t="str">
        <f t="shared" si="82"/>
        <v/>
      </c>
    </row>
    <row r="562" spans="1:39" x14ac:dyDescent="0.2">
      <c r="A562" s="33">
        <v>43929</v>
      </c>
      <c r="B562" s="34">
        <v>0.17</v>
      </c>
      <c r="C562" s="35">
        <f t="shared" si="74"/>
        <v>-5.5555555555555469E-2</v>
      </c>
      <c r="D562" s="35"/>
      <c r="E562" s="44"/>
      <c r="F562" s="44"/>
      <c r="G562" s="44"/>
      <c r="H562" s="44"/>
      <c r="I562" s="44"/>
      <c r="J562" s="44"/>
      <c r="K562" s="44"/>
      <c r="L562" s="44"/>
      <c r="M562" s="44"/>
      <c r="N562" s="44"/>
      <c r="O562" s="44"/>
      <c r="P562" s="44"/>
      <c r="Q562" s="38"/>
      <c r="R562" s="44"/>
      <c r="S562" s="44"/>
      <c r="T562" s="27"/>
      <c r="U562" s="37"/>
      <c r="V562" s="37"/>
      <c r="W562" s="37"/>
      <c r="X562" s="37"/>
      <c r="Y562" s="37"/>
      <c r="Z562" s="37"/>
      <c r="AA562" s="37"/>
      <c r="AB562" s="37"/>
      <c r="AC562" s="37">
        <v>7197</v>
      </c>
      <c r="AD562" s="35">
        <f t="shared" si="75"/>
        <v>-1.3839408057001901E-2</v>
      </c>
      <c r="AE562" s="40">
        <v>0.99937699999999996</v>
      </c>
      <c r="AF562" s="37">
        <v>6351749244</v>
      </c>
      <c r="AG562" s="35">
        <f t="shared" si="76"/>
        <v>-6.2300000000004019E-4</v>
      </c>
      <c r="AH562" s="38" t="str">
        <f t="shared" si="77"/>
        <v/>
      </c>
      <c r="AI562" s="38">
        <f t="shared" si="78"/>
        <v>-6.2300000000004019E-4</v>
      </c>
      <c r="AJ562" s="35">
        <f t="shared" si="79"/>
        <v>-6.2300000000004019E-4</v>
      </c>
      <c r="AK562" s="41" t="str">
        <f t="shared" si="80"/>
        <v/>
      </c>
      <c r="AL562" s="41" t="str">
        <f t="shared" si="81"/>
        <v/>
      </c>
      <c r="AM562" s="41" t="str">
        <f t="shared" si="82"/>
        <v/>
      </c>
    </row>
    <row r="563" spans="1:39" x14ac:dyDescent="0.2">
      <c r="A563" s="33">
        <v>43928</v>
      </c>
      <c r="B563" s="34">
        <v>0.18</v>
      </c>
      <c r="C563" s="35">
        <f t="shared" si="74"/>
        <v>0.125</v>
      </c>
      <c r="D563" s="35"/>
      <c r="E563" s="44"/>
      <c r="F563" s="44"/>
      <c r="G563" s="44"/>
      <c r="H563" s="44"/>
      <c r="I563" s="44"/>
      <c r="J563" s="44"/>
      <c r="K563" s="44"/>
      <c r="L563" s="44"/>
      <c r="M563" s="44"/>
      <c r="N563" s="44"/>
      <c r="O563" s="44"/>
      <c r="P563" s="44"/>
      <c r="Q563" s="38"/>
      <c r="R563" s="44"/>
      <c r="S563" s="44"/>
      <c r="T563" s="27"/>
      <c r="U563" s="37"/>
      <c r="V563" s="37"/>
      <c r="W563" s="37"/>
      <c r="X563" s="37"/>
      <c r="Y563" s="37"/>
      <c r="Z563" s="37"/>
      <c r="AA563" s="37"/>
      <c r="AB563" s="37"/>
      <c r="AC563" s="37">
        <v>7298</v>
      </c>
      <c r="AD563" s="35">
        <f t="shared" si="75"/>
        <v>7.5132586918090771E-2</v>
      </c>
      <c r="AE563" s="40">
        <v>0.99997400000000003</v>
      </c>
      <c r="AF563" s="37">
        <v>6342789173</v>
      </c>
      <c r="AG563" s="35">
        <f t="shared" si="76"/>
        <v>-2.5999999999970491E-5</v>
      </c>
      <c r="AH563" s="38" t="str">
        <f t="shared" si="77"/>
        <v/>
      </c>
      <c r="AI563" s="38">
        <f t="shared" si="78"/>
        <v>-2.5999999999970491E-5</v>
      </c>
      <c r="AJ563" s="42" t="str">
        <f t="shared" si="79"/>
        <v/>
      </c>
      <c r="AK563" s="41" t="str">
        <f t="shared" si="80"/>
        <v/>
      </c>
      <c r="AL563" s="41" t="str">
        <f t="shared" si="81"/>
        <v/>
      </c>
      <c r="AM563" s="41" t="str">
        <f t="shared" si="82"/>
        <v/>
      </c>
    </row>
    <row r="564" spans="1:39" x14ac:dyDescent="0.2">
      <c r="A564" s="33">
        <v>43927</v>
      </c>
      <c r="B564" s="34">
        <v>0.16</v>
      </c>
      <c r="C564" s="35">
        <f t="shared" si="74"/>
        <v>0</v>
      </c>
      <c r="D564" s="35"/>
      <c r="E564" s="44"/>
      <c r="F564" s="44"/>
      <c r="G564" s="44"/>
      <c r="H564" s="44"/>
      <c r="I564" s="44"/>
      <c r="J564" s="44"/>
      <c r="K564" s="44"/>
      <c r="L564" s="44"/>
      <c r="M564" s="44"/>
      <c r="N564" s="44"/>
      <c r="O564" s="44"/>
      <c r="P564" s="44"/>
      <c r="Q564" s="38"/>
      <c r="R564" s="44"/>
      <c r="S564" s="44"/>
      <c r="T564" s="27"/>
      <c r="U564" s="37"/>
      <c r="V564" s="37"/>
      <c r="W564" s="37"/>
      <c r="X564" s="37"/>
      <c r="Y564" s="37"/>
      <c r="Z564" s="37"/>
      <c r="AA564" s="37"/>
      <c r="AB564" s="37"/>
      <c r="AC564" s="37">
        <v>6788</v>
      </c>
      <c r="AD564" s="35">
        <f t="shared" si="75"/>
        <v>-1.0351363172474093E-2</v>
      </c>
      <c r="AE564" s="40">
        <v>0.99986399999999998</v>
      </c>
      <c r="AF564" s="37">
        <v>6337540895</v>
      </c>
      <c r="AG564" s="35">
        <f t="shared" si="76"/>
        <v>-1.3600000000002499E-4</v>
      </c>
      <c r="AH564" s="38" t="str">
        <f t="shared" si="77"/>
        <v/>
      </c>
      <c r="AI564" s="38">
        <f t="shared" si="78"/>
        <v>-1.3600000000002499E-4</v>
      </c>
      <c r="AJ564" s="35">
        <f t="shared" si="79"/>
        <v>-1.3600000000002499E-4</v>
      </c>
      <c r="AK564" s="41" t="str">
        <f t="shared" si="80"/>
        <v/>
      </c>
      <c r="AL564" s="41" t="str">
        <f t="shared" si="81"/>
        <v/>
      </c>
      <c r="AM564" s="41" t="str">
        <f t="shared" si="82"/>
        <v/>
      </c>
    </row>
    <row r="565" spans="1:39" x14ac:dyDescent="0.2">
      <c r="A565" s="33">
        <v>43926</v>
      </c>
      <c r="B565" s="34">
        <v>0.16</v>
      </c>
      <c r="C565" s="35">
        <f t="shared" si="74"/>
        <v>6.6666666666666652E-2</v>
      </c>
      <c r="D565" s="35"/>
      <c r="E565" s="44"/>
      <c r="F565" s="44"/>
      <c r="G565" s="44"/>
      <c r="H565" s="44"/>
      <c r="I565" s="44"/>
      <c r="J565" s="44"/>
      <c r="K565" s="44"/>
      <c r="L565" s="44"/>
      <c r="M565" s="44"/>
      <c r="N565" s="44"/>
      <c r="O565" s="44"/>
      <c r="P565" s="44"/>
      <c r="Q565" s="38"/>
      <c r="R565" s="44"/>
      <c r="S565" s="44"/>
      <c r="T565" s="27"/>
      <c r="U565" s="37"/>
      <c r="V565" s="37"/>
      <c r="W565" s="37"/>
      <c r="X565" s="37"/>
      <c r="Y565" s="37"/>
      <c r="Z565" s="37"/>
      <c r="AA565" s="37"/>
      <c r="AB565" s="37"/>
      <c r="AC565" s="37">
        <v>6859</v>
      </c>
      <c r="AD565" s="35">
        <f t="shared" si="75"/>
        <v>1.8713797712758051E-2</v>
      </c>
      <c r="AE565" s="40">
        <v>0.99874200000000002</v>
      </c>
      <c r="AF565" s="37">
        <v>6348996817</v>
      </c>
      <c r="AG565" s="35">
        <f t="shared" si="76"/>
        <v>-1.2579999999999814E-3</v>
      </c>
      <c r="AH565" s="38" t="str">
        <f t="shared" si="77"/>
        <v/>
      </c>
      <c r="AI565" s="38">
        <f t="shared" si="78"/>
        <v>-1.2579999999999814E-3</v>
      </c>
      <c r="AJ565" s="42" t="str">
        <f t="shared" si="79"/>
        <v/>
      </c>
      <c r="AK565" s="41" t="str">
        <f t="shared" si="80"/>
        <v/>
      </c>
      <c r="AL565" s="41" t="str">
        <f t="shared" si="81"/>
        <v/>
      </c>
      <c r="AM565" s="41" t="str">
        <f t="shared" si="82"/>
        <v/>
      </c>
    </row>
    <row r="566" spans="1:39" x14ac:dyDescent="0.2">
      <c r="A566" s="33">
        <v>43925</v>
      </c>
      <c r="B566" s="34">
        <v>0.15</v>
      </c>
      <c r="C566" s="35">
        <f t="shared" si="74"/>
        <v>0</v>
      </c>
      <c r="D566" s="35"/>
      <c r="E566" s="44"/>
      <c r="F566" s="44"/>
      <c r="G566" s="44"/>
      <c r="H566" s="44"/>
      <c r="I566" s="44"/>
      <c r="J566" s="44"/>
      <c r="K566" s="44"/>
      <c r="L566" s="44"/>
      <c r="M566" s="44"/>
      <c r="N566" s="44"/>
      <c r="O566" s="44"/>
      <c r="P566" s="44"/>
      <c r="Q566" s="38"/>
      <c r="R566" s="44"/>
      <c r="S566" s="44"/>
      <c r="T566" s="27"/>
      <c r="U566" s="37"/>
      <c r="V566" s="37"/>
      <c r="W566" s="37"/>
      <c r="X566" s="37"/>
      <c r="Y566" s="37"/>
      <c r="Z566" s="37"/>
      <c r="AA566" s="37"/>
      <c r="AB566" s="37"/>
      <c r="AC566" s="37">
        <v>6733</v>
      </c>
      <c r="AD566" s="35">
        <f t="shared" si="75"/>
        <v>-1.1016451233842539E-2</v>
      </c>
      <c r="AE566" s="40">
        <v>0.99992099999999995</v>
      </c>
      <c r="AF566" s="37">
        <v>6357859575</v>
      </c>
      <c r="AG566" s="35">
        <f t="shared" si="76"/>
        <v>-7.9000000000051251E-5</v>
      </c>
      <c r="AH566" s="38" t="str">
        <f t="shared" si="77"/>
        <v/>
      </c>
      <c r="AI566" s="38">
        <f t="shared" si="78"/>
        <v>-7.9000000000051251E-5</v>
      </c>
      <c r="AJ566" s="35">
        <f t="shared" si="79"/>
        <v>-7.9000000000051251E-5</v>
      </c>
      <c r="AK566" s="41" t="str">
        <f t="shared" si="80"/>
        <v/>
      </c>
      <c r="AL566" s="41" t="str">
        <f t="shared" si="81"/>
        <v/>
      </c>
      <c r="AM566" s="41" t="str">
        <f t="shared" si="82"/>
        <v/>
      </c>
    </row>
    <row r="567" spans="1:39" x14ac:dyDescent="0.2">
      <c r="A567" s="33">
        <v>43924</v>
      </c>
      <c r="B567" s="34">
        <v>0.15</v>
      </c>
      <c r="C567" s="35">
        <f t="shared" si="74"/>
        <v>7.1428571428571397E-2</v>
      </c>
      <c r="D567" s="35"/>
      <c r="E567" s="44"/>
      <c r="F567" s="44"/>
      <c r="G567" s="44"/>
      <c r="H567" s="44"/>
      <c r="I567" s="44"/>
      <c r="J567" s="44"/>
      <c r="K567" s="44"/>
      <c r="L567" s="44"/>
      <c r="M567" s="44"/>
      <c r="N567" s="44"/>
      <c r="O567" s="44"/>
      <c r="P567" s="44"/>
      <c r="Q567" s="38"/>
      <c r="R567" s="44"/>
      <c r="S567" s="44"/>
      <c r="T567" s="27"/>
      <c r="U567" s="37"/>
      <c r="V567" s="37"/>
      <c r="W567" s="37"/>
      <c r="X567" s="37"/>
      <c r="Y567" s="37"/>
      <c r="Z567" s="37"/>
      <c r="AA567" s="37"/>
      <c r="AB567" s="37"/>
      <c r="AC567" s="37">
        <v>6808</v>
      </c>
      <c r="AD567" s="35">
        <f t="shared" si="75"/>
        <v>2.5146815238668907E-2</v>
      </c>
      <c r="AE567" s="40">
        <v>0.99471500000000002</v>
      </c>
      <c r="AF567" s="37">
        <v>6341175558</v>
      </c>
      <c r="AG567" s="35">
        <f t="shared" si="76"/>
        <v>-5.2849999999999842E-3</v>
      </c>
      <c r="AH567" s="38" t="str">
        <f t="shared" si="77"/>
        <v/>
      </c>
      <c r="AI567" s="38">
        <f t="shared" si="78"/>
        <v>-5.2849999999999842E-3</v>
      </c>
      <c r="AJ567" s="42" t="str">
        <f t="shared" si="79"/>
        <v/>
      </c>
      <c r="AK567" s="41" t="str">
        <f t="shared" si="80"/>
        <v/>
      </c>
      <c r="AL567" s="41" t="str">
        <f t="shared" si="81"/>
        <v/>
      </c>
      <c r="AM567" s="41" t="str">
        <f t="shared" si="82"/>
        <v/>
      </c>
    </row>
    <row r="568" spans="1:39" x14ac:dyDescent="0.2">
      <c r="A568" s="33">
        <v>43923</v>
      </c>
      <c r="B568" s="34">
        <v>0.14000000000000001</v>
      </c>
      <c r="C568" s="35">
        <f t="shared" si="74"/>
        <v>0</v>
      </c>
      <c r="D568" s="35"/>
      <c r="E568" s="44"/>
      <c r="F568" s="44"/>
      <c r="G568" s="44"/>
      <c r="H568" s="44"/>
      <c r="I568" s="44"/>
      <c r="J568" s="44"/>
      <c r="K568" s="44"/>
      <c r="L568" s="44"/>
      <c r="M568" s="44"/>
      <c r="N568" s="44"/>
      <c r="O568" s="44"/>
      <c r="P568" s="44"/>
      <c r="Q568" s="38"/>
      <c r="R568" s="44"/>
      <c r="S568" s="44"/>
      <c r="T568" s="27"/>
      <c r="U568" s="37"/>
      <c r="V568" s="37"/>
      <c r="W568" s="37"/>
      <c r="X568" s="37"/>
      <c r="Y568" s="37"/>
      <c r="Z568" s="37"/>
      <c r="AA568" s="37"/>
      <c r="AB568" s="37"/>
      <c r="AC568" s="37">
        <v>6641</v>
      </c>
      <c r="AD568" s="35">
        <f t="shared" si="75"/>
        <v>3.4101526004360005E-2</v>
      </c>
      <c r="AE568" s="40">
        <v>1.000337</v>
      </c>
      <c r="AF568" s="37">
        <v>6345586550</v>
      </c>
      <c r="AG568" s="35">
        <f t="shared" si="76"/>
        <v>3.3700000000003172E-4</v>
      </c>
      <c r="AH568" s="38">
        <f t="shared" si="77"/>
        <v>3.3700000000003172E-4</v>
      </c>
      <c r="AI568" s="38" t="str">
        <f t="shared" si="78"/>
        <v/>
      </c>
      <c r="AJ568" s="42" t="str">
        <f t="shared" si="79"/>
        <v/>
      </c>
      <c r="AK568" s="41" t="str">
        <f t="shared" si="80"/>
        <v/>
      </c>
      <c r="AL568" s="41" t="str">
        <f t="shared" si="81"/>
        <v/>
      </c>
      <c r="AM568" s="41" t="str">
        <f t="shared" si="82"/>
        <v/>
      </c>
    </row>
    <row r="569" spans="1:39" x14ac:dyDescent="0.2">
      <c r="A569" s="33">
        <v>43922</v>
      </c>
      <c r="B569" s="34">
        <v>0.14000000000000001</v>
      </c>
      <c r="C569" s="35">
        <f t="shared" si="74"/>
        <v>0</v>
      </c>
      <c r="D569" s="35"/>
      <c r="E569" s="44"/>
      <c r="F569" s="44"/>
      <c r="G569" s="44"/>
      <c r="H569" s="44"/>
      <c r="I569" s="44"/>
      <c r="J569" s="44"/>
      <c r="K569" s="44"/>
      <c r="L569" s="44"/>
      <c r="M569" s="44"/>
      <c r="N569" s="44"/>
      <c r="O569" s="44"/>
      <c r="P569" s="44"/>
      <c r="Q569" s="38"/>
      <c r="R569" s="44"/>
      <c r="S569" s="44"/>
      <c r="T569" s="27"/>
      <c r="U569" s="37"/>
      <c r="V569" s="37"/>
      <c r="W569" s="37"/>
      <c r="X569" s="37"/>
      <c r="Y569" s="37"/>
      <c r="Z569" s="37"/>
      <c r="AA569" s="37"/>
      <c r="AB569" s="37"/>
      <c r="AC569" s="37">
        <v>6422</v>
      </c>
      <c r="AD569" s="35">
        <f t="shared" si="75"/>
        <v>2.9673590504450953E-3</v>
      </c>
      <c r="AE569" s="40">
        <v>0.99849299999999996</v>
      </c>
      <c r="AF569" s="37">
        <v>6308898014</v>
      </c>
      <c r="AG569" s="35">
        <f t="shared" si="76"/>
        <v>-1.5070000000000361E-3</v>
      </c>
      <c r="AH569" s="38" t="str">
        <f t="shared" si="77"/>
        <v/>
      </c>
      <c r="AI569" s="38">
        <f t="shared" si="78"/>
        <v>-1.5070000000000361E-3</v>
      </c>
      <c r="AJ569" s="42" t="str">
        <f t="shared" si="79"/>
        <v/>
      </c>
      <c r="AK569" s="41" t="str">
        <f t="shared" si="80"/>
        <v/>
      </c>
      <c r="AL569" s="41" t="str">
        <f t="shared" si="81"/>
        <v/>
      </c>
      <c r="AM569" s="41" t="str">
        <f t="shared" si="82"/>
        <v/>
      </c>
    </row>
    <row r="570" spans="1:39" x14ac:dyDescent="0.2">
      <c r="A570" s="33">
        <v>43921</v>
      </c>
      <c r="B570" s="34">
        <v>0.14000000000000001</v>
      </c>
      <c r="C570" s="35">
        <f t="shared" si="74"/>
        <v>0</v>
      </c>
      <c r="D570" s="35"/>
      <c r="E570" s="44"/>
      <c r="F570" s="44"/>
      <c r="G570" s="44"/>
      <c r="H570" s="44"/>
      <c r="I570" s="44"/>
      <c r="J570" s="44"/>
      <c r="K570" s="44"/>
      <c r="L570" s="44"/>
      <c r="M570" s="44"/>
      <c r="N570" s="44"/>
      <c r="O570" s="44"/>
      <c r="P570" s="44"/>
      <c r="Q570" s="38"/>
      <c r="R570" s="44"/>
      <c r="S570" s="44"/>
      <c r="T570" s="27"/>
      <c r="U570" s="37"/>
      <c r="V570" s="37"/>
      <c r="W570" s="37"/>
      <c r="X570" s="37"/>
      <c r="Y570" s="37"/>
      <c r="Z570" s="37"/>
      <c r="AA570" s="37"/>
      <c r="AB570" s="37"/>
      <c r="AC570" s="37">
        <v>6403</v>
      </c>
      <c r="AD570" s="35">
        <f t="shared" si="75"/>
        <v>8.2502113271343935E-2</v>
      </c>
      <c r="AE570" s="40">
        <v>1.00295</v>
      </c>
      <c r="AF570" s="37">
        <v>4298464572</v>
      </c>
      <c r="AG570" s="35">
        <f t="shared" si="76"/>
        <v>2.9500000000000082E-3</v>
      </c>
      <c r="AH570" s="38">
        <f t="shared" si="77"/>
        <v>2.9500000000000082E-3</v>
      </c>
      <c r="AI570" s="38" t="str">
        <f t="shared" si="78"/>
        <v/>
      </c>
      <c r="AJ570" s="42" t="str">
        <f t="shared" si="79"/>
        <v/>
      </c>
      <c r="AK570" s="41" t="str">
        <f t="shared" si="80"/>
        <v/>
      </c>
      <c r="AL570" s="41" t="str">
        <f t="shared" si="81"/>
        <v/>
      </c>
      <c r="AM570" s="41" t="str">
        <f t="shared" si="82"/>
        <v/>
      </c>
    </row>
    <row r="571" spans="1:39" x14ac:dyDescent="0.2">
      <c r="A571" s="33">
        <v>43920</v>
      </c>
      <c r="B571" s="34">
        <v>0.14000000000000001</v>
      </c>
      <c r="C571" s="35">
        <f t="shared" si="74"/>
        <v>0</v>
      </c>
      <c r="D571" s="35"/>
      <c r="E571" s="44"/>
      <c r="F571" s="44"/>
      <c r="G571" s="44"/>
      <c r="H571" s="44"/>
      <c r="I571" s="44"/>
      <c r="J571" s="44"/>
      <c r="K571" s="44"/>
      <c r="L571" s="44"/>
      <c r="M571" s="44"/>
      <c r="N571" s="44"/>
      <c r="O571" s="44"/>
      <c r="P571" s="44"/>
      <c r="Q571" s="38"/>
      <c r="R571" s="44"/>
      <c r="S571" s="44"/>
      <c r="T571" s="27"/>
      <c r="U571" s="37"/>
      <c r="V571" s="37"/>
      <c r="W571" s="37"/>
      <c r="X571" s="37"/>
      <c r="Y571" s="37"/>
      <c r="Z571" s="37"/>
      <c r="AA571" s="37"/>
      <c r="AB571" s="37"/>
      <c r="AC571" s="37">
        <v>5915</v>
      </c>
      <c r="AD571" s="35">
        <f t="shared" si="75"/>
        <v>-5.4356514788169497E-2</v>
      </c>
      <c r="AE571" s="40">
        <v>1.002327</v>
      </c>
      <c r="AF571" s="37">
        <v>4282455239</v>
      </c>
      <c r="AG571" s="35">
        <f t="shared" si="76"/>
        <v>2.326999999999968E-3</v>
      </c>
      <c r="AH571" s="38">
        <f t="shared" si="77"/>
        <v>2.326999999999968E-3</v>
      </c>
      <c r="AI571" s="38" t="str">
        <f t="shared" si="78"/>
        <v/>
      </c>
      <c r="AJ571" s="35">
        <f t="shared" si="79"/>
        <v>2.326999999999968E-3</v>
      </c>
      <c r="AK571" s="43">
        <f t="shared" si="80"/>
        <v>2.326999999999968E-3</v>
      </c>
      <c r="AL571" s="41" t="str">
        <f t="shared" si="81"/>
        <v/>
      </c>
      <c r="AM571" s="41" t="str">
        <f t="shared" si="82"/>
        <v/>
      </c>
    </row>
    <row r="572" spans="1:39" x14ac:dyDescent="0.2">
      <c r="A572" s="33">
        <v>43919</v>
      </c>
      <c r="B572" s="34">
        <v>0.14000000000000001</v>
      </c>
      <c r="C572" s="35">
        <f t="shared" si="74"/>
        <v>0</v>
      </c>
      <c r="D572" s="35"/>
      <c r="E572" s="44"/>
      <c r="F572" s="44"/>
      <c r="G572" s="44"/>
      <c r="H572" s="44"/>
      <c r="I572" s="44"/>
      <c r="J572" s="44"/>
      <c r="K572" s="44"/>
      <c r="L572" s="44"/>
      <c r="M572" s="44"/>
      <c r="N572" s="44"/>
      <c r="O572" s="44"/>
      <c r="P572" s="44"/>
      <c r="Q572" s="38"/>
      <c r="R572" s="44"/>
      <c r="S572" s="44"/>
      <c r="T572" s="27"/>
      <c r="U572" s="37"/>
      <c r="V572" s="37"/>
      <c r="W572" s="37"/>
      <c r="X572" s="37"/>
      <c r="Y572" s="37"/>
      <c r="Z572" s="37"/>
      <c r="AA572" s="37"/>
      <c r="AB572" s="37"/>
      <c r="AC572" s="37">
        <v>6255</v>
      </c>
      <c r="AD572" s="35">
        <f t="shared" si="75"/>
        <v>-2.2350734604563938E-2</v>
      </c>
      <c r="AE572" s="40">
        <v>1.000637</v>
      </c>
      <c r="AF572" s="37">
        <v>4303567262</v>
      </c>
      <c r="AG572" s="35">
        <f t="shared" si="76"/>
        <v>6.3699999999999868E-4</v>
      </c>
      <c r="AH572" s="38">
        <f t="shared" si="77"/>
        <v>6.3699999999999868E-4</v>
      </c>
      <c r="AI572" s="38" t="str">
        <f t="shared" si="78"/>
        <v/>
      </c>
      <c r="AJ572" s="35">
        <f t="shared" si="79"/>
        <v>6.3699999999999868E-4</v>
      </c>
      <c r="AK572" s="41" t="str">
        <f t="shared" si="80"/>
        <v/>
      </c>
      <c r="AL572" s="41" t="str">
        <f t="shared" si="81"/>
        <v/>
      </c>
      <c r="AM572" s="41" t="str">
        <f t="shared" si="82"/>
        <v/>
      </c>
    </row>
    <row r="573" spans="1:39" x14ac:dyDescent="0.2">
      <c r="A573" s="33">
        <v>43918</v>
      </c>
      <c r="B573" s="34">
        <v>0.14000000000000001</v>
      </c>
      <c r="C573" s="35">
        <f t="shared" si="74"/>
        <v>-6.6666666666666541E-2</v>
      </c>
      <c r="D573" s="35"/>
      <c r="E573" s="44"/>
      <c r="F573" s="44"/>
      <c r="G573" s="44"/>
      <c r="H573" s="44"/>
      <c r="I573" s="44"/>
      <c r="J573" s="44"/>
      <c r="K573" s="44"/>
      <c r="L573" s="44"/>
      <c r="M573" s="44"/>
      <c r="N573" s="44"/>
      <c r="O573" s="44"/>
      <c r="P573" s="44"/>
      <c r="Q573" s="38"/>
      <c r="R573" s="44"/>
      <c r="S573" s="44"/>
      <c r="T573" s="27"/>
      <c r="U573" s="37"/>
      <c r="V573" s="37"/>
      <c r="W573" s="37"/>
      <c r="X573" s="37"/>
      <c r="Y573" s="37"/>
      <c r="Z573" s="37"/>
      <c r="AA573" s="37"/>
      <c r="AB573" s="37"/>
      <c r="AC573" s="37">
        <v>6398</v>
      </c>
      <c r="AD573" s="35">
        <f t="shared" si="75"/>
        <v>-5.4389595033993543E-2</v>
      </c>
      <c r="AE573" s="40">
        <v>0.99914700000000001</v>
      </c>
      <c r="AF573" s="37">
        <v>4298897388</v>
      </c>
      <c r="AG573" s="35">
        <f t="shared" si="76"/>
        <v>-8.5299999999999265E-4</v>
      </c>
      <c r="AH573" s="38" t="str">
        <f t="shared" si="77"/>
        <v/>
      </c>
      <c r="AI573" s="38">
        <f t="shared" si="78"/>
        <v>-8.5299999999999265E-4</v>
      </c>
      <c r="AJ573" s="35">
        <f t="shared" si="79"/>
        <v>-8.5299999999999265E-4</v>
      </c>
      <c r="AK573" s="43">
        <f t="shared" si="80"/>
        <v>-8.5299999999999265E-4</v>
      </c>
      <c r="AL573" s="41" t="str">
        <f t="shared" si="81"/>
        <v/>
      </c>
      <c r="AM573" s="41" t="str">
        <f t="shared" si="82"/>
        <v/>
      </c>
    </row>
    <row r="574" spans="1:39" x14ac:dyDescent="0.2">
      <c r="A574" s="33">
        <v>43917</v>
      </c>
      <c r="B574" s="34">
        <v>0.15</v>
      </c>
      <c r="C574" s="35">
        <f t="shared" si="74"/>
        <v>0</v>
      </c>
      <c r="D574" s="35"/>
      <c r="E574" s="44"/>
      <c r="F574" s="44"/>
      <c r="G574" s="44"/>
      <c r="H574" s="44"/>
      <c r="I574" s="44"/>
      <c r="J574" s="44"/>
      <c r="K574" s="44"/>
      <c r="L574" s="44"/>
      <c r="M574" s="44"/>
      <c r="N574" s="44"/>
      <c r="O574" s="44"/>
      <c r="P574" s="44"/>
      <c r="Q574" s="38"/>
      <c r="R574" s="44"/>
      <c r="S574" s="44"/>
      <c r="T574" s="27"/>
      <c r="U574" s="37"/>
      <c r="V574" s="37"/>
      <c r="W574" s="37"/>
      <c r="X574" s="37"/>
      <c r="Y574" s="37"/>
      <c r="Z574" s="37"/>
      <c r="AA574" s="37"/>
      <c r="AB574" s="37"/>
      <c r="AC574" s="37">
        <v>6766</v>
      </c>
      <c r="AD574" s="35">
        <f t="shared" si="75"/>
        <v>1.045400238948635E-2</v>
      </c>
      <c r="AE574" s="40">
        <v>1.004372</v>
      </c>
      <c r="AF574" s="37">
        <v>4291651285</v>
      </c>
      <c r="AG574" s="35">
        <f t="shared" si="76"/>
        <v>4.3720000000000425E-3</v>
      </c>
      <c r="AH574" s="38">
        <f t="shared" si="77"/>
        <v>4.3720000000000425E-3</v>
      </c>
      <c r="AI574" s="38" t="str">
        <f t="shared" si="78"/>
        <v/>
      </c>
      <c r="AJ574" s="42" t="str">
        <f t="shared" si="79"/>
        <v/>
      </c>
      <c r="AK574" s="41" t="str">
        <f t="shared" si="80"/>
        <v/>
      </c>
      <c r="AL574" s="41" t="str">
        <f t="shared" si="81"/>
        <v/>
      </c>
      <c r="AM574" s="41" t="str">
        <f t="shared" si="82"/>
        <v/>
      </c>
    </row>
    <row r="575" spans="1:39" x14ac:dyDescent="0.2">
      <c r="A575" s="33">
        <v>43916</v>
      </c>
      <c r="B575" s="34">
        <v>0.15</v>
      </c>
      <c r="C575" s="35">
        <f t="shared" si="74"/>
        <v>0</v>
      </c>
      <c r="D575" s="35"/>
      <c r="E575" s="44"/>
      <c r="F575" s="44"/>
      <c r="G575" s="44"/>
      <c r="H575" s="44"/>
      <c r="I575" s="44"/>
      <c r="J575" s="44"/>
      <c r="K575" s="44"/>
      <c r="L575" s="44"/>
      <c r="M575" s="44"/>
      <c r="N575" s="44"/>
      <c r="O575" s="44"/>
      <c r="P575" s="44"/>
      <c r="Q575" s="38"/>
      <c r="R575" s="44"/>
      <c r="S575" s="44"/>
      <c r="T575" s="27"/>
      <c r="U575" s="37"/>
      <c r="V575" s="37"/>
      <c r="W575" s="37"/>
      <c r="X575" s="37"/>
      <c r="Y575" s="37"/>
      <c r="Z575" s="37"/>
      <c r="AA575" s="37"/>
      <c r="AB575" s="37"/>
      <c r="AC575" s="37">
        <v>6696</v>
      </c>
      <c r="AD575" s="35">
        <f t="shared" si="75"/>
        <v>-5.0520059435363862E-3</v>
      </c>
      <c r="AE575" s="40">
        <v>1.0009349999999999</v>
      </c>
      <c r="AF575" s="37">
        <v>4285259142</v>
      </c>
      <c r="AG575" s="35">
        <f t="shared" si="76"/>
        <v>9.3499999999990813E-4</v>
      </c>
      <c r="AH575" s="38">
        <f t="shared" si="77"/>
        <v>9.3499999999990813E-4</v>
      </c>
      <c r="AI575" s="38" t="str">
        <f t="shared" si="78"/>
        <v/>
      </c>
      <c r="AJ575" s="35">
        <f t="shared" si="79"/>
        <v>9.3499999999990813E-4</v>
      </c>
      <c r="AK575" s="41" t="str">
        <f t="shared" si="80"/>
        <v/>
      </c>
      <c r="AL575" s="41" t="str">
        <f t="shared" si="81"/>
        <v/>
      </c>
      <c r="AM575" s="41" t="str">
        <f t="shared" si="82"/>
        <v/>
      </c>
    </row>
    <row r="576" spans="1:39" x14ac:dyDescent="0.2">
      <c r="A576" s="33">
        <v>43915</v>
      </c>
      <c r="B576" s="34">
        <v>0.15</v>
      </c>
      <c r="C576" s="35">
        <f t="shared" si="74"/>
        <v>7.1428571428571397E-2</v>
      </c>
      <c r="D576" s="35"/>
      <c r="E576" s="44"/>
      <c r="F576" s="44"/>
      <c r="G576" s="44"/>
      <c r="H576" s="44"/>
      <c r="I576" s="44"/>
      <c r="J576" s="44"/>
      <c r="K576" s="44"/>
      <c r="L576" s="44"/>
      <c r="M576" s="44"/>
      <c r="N576" s="44"/>
      <c r="O576" s="44"/>
      <c r="P576" s="44"/>
      <c r="Q576" s="38"/>
      <c r="R576" s="44"/>
      <c r="S576" s="44"/>
      <c r="T576" s="27"/>
      <c r="U576" s="37"/>
      <c r="V576" s="37"/>
      <c r="W576" s="37"/>
      <c r="X576" s="37"/>
      <c r="Y576" s="37"/>
      <c r="Z576" s="37"/>
      <c r="AA576" s="37"/>
      <c r="AB576" s="37"/>
      <c r="AC576" s="37">
        <v>6730</v>
      </c>
      <c r="AD576" s="35">
        <f t="shared" si="75"/>
        <v>4.2441140024783053E-2</v>
      </c>
      <c r="AE576" s="40">
        <v>0.99956900000000004</v>
      </c>
      <c r="AF576" s="37">
        <v>4300196109</v>
      </c>
      <c r="AG576" s="35">
        <f t="shared" si="76"/>
        <v>-4.3099999999995919E-4</v>
      </c>
      <c r="AH576" s="38" t="str">
        <f t="shared" si="77"/>
        <v/>
      </c>
      <c r="AI576" s="38">
        <f t="shared" si="78"/>
        <v>-4.3099999999995919E-4</v>
      </c>
      <c r="AJ576" s="42" t="str">
        <f t="shared" si="79"/>
        <v/>
      </c>
      <c r="AK576" s="41" t="str">
        <f t="shared" si="80"/>
        <v/>
      </c>
      <c r="AL576" s="41" t="str">
        <f t="shared" si="81"/>
        <v/>
      </c>
      <c r="AM576" s="41" t="str">
        <f t="shared" si="82"/>
        <v/>
      </c>
    </row>
    <row r="577" spans="1:39" x14ac:dyDescent="0.2">
      <c r="A577" s="33">
        <v>43914</v>
      </c>
      <c r="B577" s="34">
        <v>0.14000000000000001</v>
      </c>
      <c r="C577" s="35">
        <f t="shared" si="74"/>
        <v>7.6923076923077094E-2</v>
      </c>
      <c r="D577" s="35"/>
      <c r="E577" s="44"/>
      <c r="F577" s="44"/>
      <c r="G577" s="44"/>
      <c r="H577" s="44"/>
      <c r="I577" s="44"/>
      <c r="J577" s="44"/>
      <c r="K577" s="44"/>
      <c r="L577" s="44"/>
      <c r="M577" s="44"/>
      <c r="N577" s="44"/>
      <c r="O577" s="44"/>
      <c r="P577" s="44"/>
      <c r="Q577" s="38"/>
      <c r="R577" s="44"/>
      <c r="S577" s="44"/>
      <c r="T577" s="27"/>
      <c r="U577" s="37"/>
      <c r="V577" s="37"/>
      <c r="W577" s="37"/>
      <c r="X577" s="37"/>
      <c r="Y577" s="37"/>
      <c r="Z577" s="37"/>
      <c r="AA577" s="37"/>
      <c r="AB577" s="37"/>
      <c r="AC577" s="37">
        <v>6456</v>
      </c>
      <c r="AD577" s="35">
        <f t="shared" si="75"/>
        <v>0.10170648464163823</v>
      </c>
      <c r="AE577" s="40">
        <v>1.0022439999999999</v>
      </c>
      <c r="AF577" s="37">
        <v>4304355951</v>
      </c>
      <c r="AG577" s="35">
        <f t="shared" si="76"/>
        <v>2.2439999999999127E-3</v>
      </c>
      <c r="AH577" s="38">
        <f t="shared" si="77"/>
        <v>2.2439999999999127E-3</v>
      </c>
      <c r="AI577" s="38" t="str">
        <f t="shared" si="78"/>
        <v/>
      </c>
      <c r="AJ577" s="42" t="str">
        <f t="shared" si="79"/>
        <v/>
      </c>
      <c r="AK577" s="41" t="str">
        <f t="shared" si="80"/>
        <v/>
      </c>
      <c r="AL577" s="41" t="str">
        <f t="shared" si="81"/>
        <v/>
      </c>
      <c r="AM577" s="41" t="str">
        <f t="shared" si="82"/>
        <v/>
      </c>
    </row>
    <row r="578" spans="1:39" x14ac:dyDescent="0.2">
      <c r="A578" s="33">
        <v>43913</v>
      </c>
      <c r="B578" s="34">
        <v>0.13</v>
      </c>
      <c r="C578" s="35">
        <f t="shared" si="74"/>
        <v>-7.1428571428571508E-2</v>
      </c>
      <c r="D578" s="35"/>
      <c r="E578" s="44"/>
      <c r="F578" s="44"/>
      <c r="G578" s="44"/>
      <c r="H578" s="44"/>
      <c r="I578" s="44"/>
      <c r="J578" s="44"/>
      <c r="K578" s="44"/>
      <c r="L578" s="44"/>
      <c r="M578" s="44"/>
      <c r="N578" s="44"/>
      <c r="O578" s="44"/>
      <c r="P578" s="44"/>
      <c r="Q578" s="38"/>
      <c r="R578" s="44"/>
      <c r="S578" s="44"/>
      <c r="T578" s="27"/>
      <c r="U578" s="37"/>
      <c r="V578" s="37"/>
      <c r="W578" s="37"/>
      <c r="X578" s="37"/>
      <c r="Y578" s="37"/>
      <c r="Z578" s="37"/>
      <c r="AA578" s="37"/>
      <c r="AB578" s="37"/>
      <c r="AC578" s="37">
        <v>5860</v>
      </c>
      <c r="AD578" s="35">
        <f t="shared" si="75"/>
        <v>-4.6534331272372276E-2</v>
      </c>
      <c r="AE578" s="40">
        <v>0.99828399999999995</v>
      </c>
      <c r="AF578" s="37">
        <v>4287070634</v>
      </c>
      <c r="AG578" s="35">
        <f t="shared" si="76"/>
        <v>-1.7160000000000508E-3</v>
      </c>
      <c r="AH578" s="38" t="str">
        <f t="shared" si="77"/>
        <v/>
      </c>
      <c r="AI578" s="38">
        <f t="shared" si="78"/>
        <v>-1.7160000000000508E-3</v>
      </c>
      <c r="AJ578" s="35">
        <f t="shared" si="79"/>
        <v>-1.7160000000000508E-3</v>
      </c>
      <c r="AK578" s="41" t="str">
        <f t="shared" si="80"/>
        <v/>
      </c>
      <c r="AL578" s="41" t="str">
        <f t="shared" si="81"/>
        <v/>
      </c>
      <c r="AM578" s="41" t="str">
        <f t="shared" si="82"/>
        <v/>
      </c>
    </row>
    <row r="579" spans="1:39" x14ac:dyDescent="0.2">
      <c r="A579" s="33">
        <v>43912</v>
      </c>
      <c r="B579" s="34">
        <v>0.14000000000000001</v>
      </c>
      <c r="C579" s="35">
        <f t="shared" si="74"/>
        <v>0</v>
      </c>
      <c r="D579" s="35"/>
      <c r="E579" s="44"/>
      <c r="F579" s="44"/>
      <c r="G579" s="44"/>
      <c r="H579" s="44"/>
      <c r="I579" s="44"/>
      <c r="J579" s="44"/>
      <c r="K579" s="44"/>
      <c r="L579" s="44"/>
      <c r="M579" s="44"/>
      <c r="N579" s="44"/>
      <c r="O579" s="44"/>
      <c r="P579" s="44"/>
      <c r="Q579" s="38"/>
      <c r="R579" s="44"/>
      <c r="S579" s="44"/>
      <c r="T579" s="27"/>
      <c r="U579" s="37"/>
      <c r="V579" s="37"/>
      <c r="W579" s="37"/>
      <c r="X579" s="37"/>
      <c r="Y579" s="37"/>
      <c r="Z579" s="37"/>
      <c r="AA579" s="37"/>
      <c r="AB579" s="37"/>
      <c r="AC579" s="37">
        <v>6146</v>
      </c>
      <c r="AD579" s="35">
        <f t="shared" si="75"/>
        <v>-8.0697224015493507E-3</v>
      </c>
      <c r="AE579" s="40">
        <v>0.99839500000000003</v>
      </c>
      <c r="AF579" s="37">
        <v>4298542913</v>
      </c>
      <c r="AG579" s="35">
        <f t="shared" si="76"/>
        <v>-1.6049999999999676E-3</v>
      </c>
      <c r="AH579" s="38" t="str">
        <f t="shared" si="77"/>
        <v/>
      </c>
      <c r="AI579" s="38">
        <f t="shared" si="78"/>
        <v>-1.6049999999999676E-3</v>
      </c>
      <c r="AJ579" s="35">
        <f t="shared" si="79"/>
        <v>-1.6049999999999676E-3</v>
      </c>
      <c r="AK579" s="41" t="str">
        <f t="shared" si="80"/>
        <v/>
      </c>
      <c r="AL579" s="41" t="str">
        <f t="shared" si="81"/>
        <v/>
      </c>
      <c r="AM579" s="41" t="str">
        <f t="shared" si="82"/>
        <v/>
      </c>
    </row>
    <row r="580" spans="1:39" x14ac:dyDescent="0.2">
      <c r="A580" s="33">
        <v>43911</v>
      </c>
      <c r="B580" s="34">
        <v>0.14000000000000001</v>
      </c>
      <c r="C580" s="35">
        <f t="shared" si="74"/>
        <v>-6.6666666666666541E-2</v>
      </c>
      <c r="D580" s="35"/>
      <c r="E580" s="44"/>
      <c r="F580" s="44"/>
      <c r="G580" s="44"/>
      <c r="H580" s="44"/>
      <c r="I580" s="44"/>
      <c r="J580" s="44"/>
      <c r="K580" s="44"/>
      <c r="L580" s="44"/>
      <c r="M580" s="44"/>
      <c r="N580" s="44"/>
      <c r="O580" s="44"/>
      <c r="P580" s="44"/>
      <c r="Q580" s="38"/>
      <c r="R580" s="44"/>
      <c r="S580" s="44"/>
      <c r="T580" s="27"/>
      <c r="U580" s="37"/>
      <c r="V580" s="37"/>
      <c r="W580" s="37"/>
      <c r="X580" s="37"/>
      <c r="Y580" s="37"/>
      <c r="Z580" s="37"/>
      <c r="AA580" s="37"/>
      <c r="AB580" s="37"/>
      <c r="AC580" s="37">
        <v>6196</v>
      </c>
      <c r="AD580" s="35">
        <f t="shared" si="75"/>
        <v>4.2139384116692824E-3</v>
      </c>
      <c r="AE580" s="40">
        <v>1.0047919999999999</v>
      </c>
      <c r="AF580" s="37">
        <v>4298879010</v>
      </c>
      <c r="AG580" s="35">
        <f t="shared" si="76"/>
        <v>4.7919999999999074E-3</v>
      </c>
      <c r="AH580" s="38">
        <f t="shared" si="77"/>
        <v>4.7919999999999074E-3</v>
      </c>
      <c r="AI580" s="38" t="str">
        <f t="shared" si="78"/>
        <v/>
      </c>
      <c r="AJ580" s="42" t="str">
        <f t="shared" si="79"/>
        <v/>
      </c>
      <c r="AK580" s="41" t="str">
        <f t="shared" si="80"/>
        <v/>
      </c>
      <c r="AL580" s="41" t="str">
        <f t="shared" si="81"/>
        <v/>
      </c>
      <c r="AM580" s="41" t="str">
        <f t="shared" si="82"/>
        <v/>
      </c>
    </row>
    <row r="581" spans="1:39" x14ac:dyDescent="0.2">
      <c r="A581" s="33">
        <v>43910</v>
      </c>
      <c r="B581" s="34">
        <v>0.15</v>
      </c>
      <c r="C581" s="35">
        <f t="shared" si="74"/>
        <v>0.15384615384615374</v>
      </c>
      <c r="D581" s="35"/>
      <c r="E581" s="44"/>
      <c r="F581" s="44"/>
      <c r="G581" s="44"/>
      <c r="H581" s="44"/>
      <c r="I581" s="44"/>
      <c r="J581" s="44"/>
      <c r="K581" s="44"/>
      <c r="L581" s="44"/>
      <c r="M581" s="44"/>
      <c r="N581" s="44"/>
      <c r="O581" s="44"/>
      <c r="P581" s="44"/>
      <c r="Q581" s="38"/>
      <c r="R581" s="44"/>
      <c r="S581" s="44"/>
      <c r="T581" s="27"/>
      <c r="U581" s="37"/>
      <c r="V581" s="37"/>
      <c r="W581" s="37"/>
      <c r="X581" s="37"/>
      <c r="Y581" s="37"/>
      <c r="Z581" s="37"/>
      <c r="AA581" s="37"/>
      <c r="AB581" s="37"/>
      <c r="AC581" s="37">
        <v>6170</v>
      </c>
      <c r="AD581" s="35">
        <f t="shared" si="75"/>
        <v>0.14769345238095233</v>
      </c>
      <c r="AE581" s="40">
        <v>1.001393</v>
      </c>
      <c r="AF581" s="37">
        <v>4274759423</v>
      </c>
      <c r="AG581" s="35">
        <f t="shared" si="76"/>
        <v>1.3929999999999776E-3</v>
      </c>
      <c r="AH581" s="38">
        <f t="shared" si="77"/>
        <v>1.3929999999999776E-3</v>
      </c>
      <c r="AI581" s="38" t="str">
        <f t="shared" si="78"/>
        <v/>
      </c>
      <c r="AJ581" s="42" t="str">
        <f t="shared" si="79"/>
        <v/>
      </c>
      <c r="AK581" s="41" t="str">
        <f t="shared" si="80"/>
        <v/>
      </c>
      <c r="AL581" s="41" t="str">
        <f t="shared" si="81"/>
        <v/>
      </c>
      <c r="AM581" s="41" t="str">
        <f t="shared" si="82"/>
        <v/>
      </c>
    </row>
    <row r="582" spans="1:39" x14ac:dyDescent="0.2">
      <c r="A582" s="33">
        <v>43909</v>
      </c>
      <c r="B582" s="34">
        <v>0.13</v>
      </c>
      <c r="C582" s="35">
        <f t="shared" si="74"/>
        <v>-7.1428571428571508E-2</v>
      </c>
      <c r="D582" s="35"/>
      <c r="E582" s="44"/>
      <c r="F582" s="44"/>
      <c r="G582" s="44"/>
      <c r="H582" s="44"/>
      <c r="I582" s="44"/>
      <c r="J582" s="44"/>
      <c r="K582" s="44"/>
      <c r="L582" s="44"/>
      <c r="M582" s="44"/>
      <c r="N582" s="44"/>
      <c r="O582" s="44"/>
      <c r="P582" s="44"/>
      <c r="Q582" s="38"/>
      <c r="R582" s="44"/>
      <c r="S582" s="44"/>
      <c r="T582" s="27"/>
      <c r="U582" s="37"/>
      <c r="V582" s="37"/>
      <c r="W582" s="37"/>
      <c r="X582" s="37"/>
      <c r="Y582" s="37"/>
      <c r="Z582" s="37"/>
      <c r="AA582" s="37"/>
      <c r="AB582" s="37"/>
      <c r="AC582" s="37">
        <v>5376</v>
      </c>
      <c r="AD582" s="35">
        <f t="shared" si="75"/>
        <v>-2.4123213954351241E-3</v>
      </c>
      <c r="AE582" s="40">
        <v>1.0022200000000001</v>
      </c>
      <c r="AF582" s="37">
        <v>4342066152</v>
      </c>
      <c r="AG582" s="35">
        <f t="shared" si="76"/>
        <v>2.2200000000001108E-3</v>
      </c>
      <c r="AH582" s="38">
        <f t="shared" si="77"/>
        <v>2.2200000000001108E-3</v>
      </c>
      <c r="AI582" s="38" t="str">
        <f t="shared" si="78"/>
        <v/>
      </c>
      <c r="AJ582" s="35">
        <f t="shared" si="79"/>
        <v>2.2200000000001108E-3</v>
      </c>
      <c r="AK582" s="41" t="str">
        <f t="shared" si="80"/>
        <v/>
      </c>
      <c r="AL582" s="41" t="str">
        <f t="shared" si="81"/>
        <v/>
      </c>
      <c r="AM582" s="41" t="str">
        <f t="shared" si="82"/>
        <v/>
      </c>
    </row>
    <row r="583" spans="1:39" x14ac:dyDescent="0.2">
      <c r="A583" s="33">
        <v>43908</v>
      </c>
      <c r="B583" s="34">
        <v>0.14000000000000001</v>
      </c>
      <c r="C583" s="35">
        <f t="shared" si="74"/>
        <v>0</v>
      </c>
      <c r="D583" s="35"/>
      <c r="E583" s="44"/>
      <c r="F583" s="44"/>
      <c r="G583" s="44"/>
      <c r="H583" s="44"/>
      <c r="I583" s="44"/>
      <c r="J583" s="44"/>
      <c r="K583" s="44"/>
      <c r="L583" s="44"/>
      <c r="M583" s="44"/>
      <c r="N583" s="44"/>
      <c r="O583" s="44"/>
      <c r="P583" s="44"/>
      <c r="Q583" s="38"/>
      <c r="R583" s="44"/>
      <c r="S583" s="44"/>
      <c r="T583" s="27"/>
      <c r="U583" s="37"/>
      <c r="V583" s="37"/>
      <c r="W583" s="37"/>
      <c r="X583" s="37"/>
      <c r="Y583" s="37"/>
      <c r="Z583" s="37"/>
      <c r="AA583" s="37"/>
      <c r="AB583" s="37"/>
      <c r="AC583" s="37">
        <v>5389</v>
      </c>
      <c r="AD583" s="35">
        <f t="shared" si="75"/>
        <v>7.073316113649919E-2</v>
      </c>
      <c r="AE583" s="40">
        <v>1.0017799999999999</v>
      </c>
      <c r="AF583" s="37">
        <v>4294893981</v>
      </c>
      <c r="AG583" s="35">
        <f t="shared" si="76"/>
        <v>1.7799999999998928E-3</v>
      </c>
      <c r="AH583" s="38">
        <f t="shared" si="77"/>
        <v>1.7799999999998928E-3</v>
      </c>
      <c r="AI583" s="38" t="str">
        <f t="shared" si="78"/>
        <v/>
      </c>
      <c r="AJ583" s="42" t="str">
        <f t="shared" si="79"/>
        <v/>
      </c>
      <c r="AK583" s="41" t="str">
        <f t="shared" si="80"/>
        <v/>
      </c>
      <c r="AL583" s="41" t="str">
        <f t="shared" si="81"/>
        <v/>
      </c>
      <c r="AM583" s="41" t="str">
        <f t="shared" si="82"/>
        <v/>
      </c>
    </row>
    <row r="584" spans="1:39" x14ac:dyDescent="0.2">
      <c r="A584" s="33">
        <v>43907</v>
      </c>
      <c r="B584" s="34">
        <v>0.14000000000000001</v>
      </c>
      <c r="C584" s="35">
        <f t="shared" si="74"/>
        <v>0</v>
      </c>
      <c r="D584" s="35"/>
      <c r="E584" s="44"/>
      <c r="F584" s="44"/>
      <c r="G584" s="44"/>
      <c r="H584" s="44"/>
      <c r="I584" s="44"/>
      <c r="J584" s="44"/>
      <c r="K584" s="44"/>
      <c r="L584" s="44"/>
      <c r="M584" s="44"/>
      <c r="N584" s="44"/>
      <c r="O584" s="44"/>
      <c r="P584" s="44"/>
      <c r="Q584" s="38"/>
      <c r="R584" s="44"/>
      <c r="S584" s="44"/>
      <c r="T584" s="27"/>
      <c r="U584" s="37"/>
      <c r="V584" s="37"/>
      <c r="W584" s="37"/>
      <c r="X584" s="37"/>
      <c r="Y584" s="37"/>
      <c r="Z584" s="37"/>
      <c r="AA584" s="37"/>
      <c r="AB584" s="37"/>
      <c r="AC584" s="37">
        <v>5033</v>
      </c>
      <c r="AD584" s="35">
        <f t="shared" si="75"/>
        <v>-6.7617636161541261E-2</v>
      </c>
      <c r="AE584" s="40">
        <v>1.0054860000000001</v>
      </c>
      <c r="AF584" s="37">
        <v>4231721926</v>
      </c>
      <c r="AG584" s="35">
        <f t="shared" si="76"/>
        <v>5.4860000000001019E-3</v>
      </c>
      <c r="AH584" s="38">
        <f t="shared" si="77"/>
        <v>5.4860000000001019E-3</v>
      </c>
      <c r="AI584" s="38" t="str">
        <f t="shared" si="78"/>
        <v/>
      </c>
      <c r="AJ584" s="35">
        <f t="shared" si="79"/>
        <v>5.4860000000001019E-3</v>
      </c>
      <c r="AK584" s="43">
        <f t="shared" si="80"/>
        <v>5.4860000000001019E-3</v>
      </c>
      <c r="AL584" s="41" t="str">
        <f t="shared" si="81"/>
        <v/>
      </c>
      <c r="AM584" s="41" t="str">
        <f t="shared" si="82"/>
        <v/>
      </c>
    </row>
    <row r="585" spans="1:39" x14ac:dyDescent="0.2">
      <c r="A585" s="33">
        <v>43906</v>
      </c>
      <c r="B585" s="34">
        <v>0.14000000000000001</v>
      </c>
      <c r="C585" s="35">
        <f t="shared" si="74"/>
        <v>-6.6666666666666541E-2</v>
      </c>
      <c r="D585" s="35"/>
      <c r="E585" s="44"/>
      <c r="F585" s="44"/>
      <c r="G585" s="44"/>
      <c r="H585" s="44"/>
      <c r="I585" s="44"/>
      <c r="J585" s="44"/>
      <c r="K585" s="44"/>
      <c r="L585" s="44"/>
      <c r="M585" s="44"/>
      <c r="N585" s="44"/>
      <c r="O585" s="44"/>
      <c r="P585" s="44"/>
      <c r="Q585" s="38"/>
      <c r="R585" s="44"/>
      <c r="S585" s="44"/>
      <c r="T585" s="27"/>
      <c r="U585" s="37"/>
      <c r="V585" s="37"/>
      <c r="W585" s="37"/>
      <c r="X585" s="37"/>
      <c r="Y585" s="37"/>
      <c r="Z585" s="37"/>
      <c r="AA585" s="37"/>
      <c r="AB585" s="37"/>
      <c r="AC585" s="37">
        <v>5398</v>
      </c>
      <c r="AD585" s="35">
        <f t="shared" si="75"/>
        <v>3.5289604909858108E-2</v>
      </c>
      <c r="AE585" s="40">
        <v>1.0011460000000001</v>
      </c>
      <c r="AF585" s="37">
        <v>4306583145</v>
      </c>
      <c r="AG585" s="35">
        <f t="shared" si="76"/>
        <v>1.1460000000000914E-3</v>
      </c>
      <c r="AH585" s="38">
        <f t="shared" si="77"/>
        <v>1.1460000000000914E-3</v>
      </c>
      <c r="AI585" s="38" t="str">
        <f t="shared" si="78"/>
        <v/>
      </c>
      <c r="AJ585" s="42" t="str">
        <f t="shared" si="79"/>
        <v/>
      </c>
      <c r="AK585" s="41" t="str">
        <f t="shared" si="80"/>
        <v/>
      </c>
      <c r="AL585" s="41" t="str">
        <f t="shared" si="81"/>
        <v/>
      </c>
      <c r="AM585" s="41" t="str">
        <f t="shared" si="82"/>
        <v/>
      </c>
    </row>
    <row r="586" spans="1:39" x14ac:dyDescent="0.2">
      <c r="A586" s="33">
        <v>43905</v>
      </c>
      <c r="B586" s="34">
        <v>0.15</v>
      </c>
      <c r="C586" s="35">
        <f t="shared" si="74"/>
        <v>-6.25E-2</v>
      </c>
      <c r="D586" s="35"/>
      <c r="E586" s="44"/>
      <c r="F586" s="44"/>
      <c r="G586" s="44"/>
      <c r="H586" s="44"/>
      <c r="I586" s="44"/>
      <c r="J586" s="44"/>
      <c r="K586" s="44"/>
      <c r="L586" s="44"/>
      <c r="M586" s="44"/>
      <c r="N586" s="44"/>
      <c r="O586" s="44"/>
      <c r="P586" s="44"/>
      <c r="Q586" s="38"/>
      <c r="R586" s="44"/>
      <c r="S586" s="44"/>
      <c r="T586" s="27"/>
      <c r="U586" s="37"/>
      <c r="V586" s="37"/>
      <c r="W586" s="37"/>
      <c r="X586" s="37"/>
      <c r="Y586" s="37"/>
      <c r="Z586" s="37"/>
      <c r="AA586" s="37"/>
      <c r="AB586" s="37"/>
      <c r="AC586" s="37">
        <v>5214</v>
      </c>
      <c r="AD586" s="35">
        <f t="shared" si="75"/>
        <v>-5.9354140357207319E-2</v>
      </c>
      <c r="AE586" s="40">
        <v>0.99266399999999999</v>
      </c>
      <c r="AF586" s="37">
        <v>4317599420</v>
      </c>
      <c r="AG586" s="35">
        <f t="shared" si="76"/>
        <v>-7.3360000000000092E-3</v>
      </c>
      <c r="AH586" s="38" t="str">
        <f t="shared" si="77"/>
        <v/>
      </c>
      <c r="AI586" s="38">
        <f t="shared" si="78"/>
        <v>-7.3360000000000092E-3</v>
      </c>
      <c r="AJ586" s="35">
        <f t="shared" si="79"/>
        <v>-7.3360000000000092E-3</v>
      </c>
      <c r="AK586" s="43">
        <f t="shared" si="80"/>
        <v>-7.3360000000000092E-3</v>
      </c>
      <c r="AL586" s="41" t="str">
        <f t="shared" si="81"/>
        <v/>
      </c>
      <c r="AM586" s="41" t="str">
        <f t="shared" si="82"/>
        <v/>
      </c>
    </row>
    <row r="587" spans="1:39" x14ac:dyDescent="0.2">
      <c r="A587" s="33">
        <v>43904</v>
      </c>
      <c r="B587" s="34">
        <v>0.16</v>
      </c>
      <c r="C587" s="35">
        <f t="shared" si="74"/>
        <v>0</v>
      </c>
      <c r="D587" s="35"/>
      <c r="E587" s="44"/>
      <c r="F587" s="44"/>
      <c r="G587" s="44"/>
      <c r="H587" s="44"/>
      <c r="I587" s="44"/>
      <c r="J587" s="44"/>
      <c r="K587" s="44"/>
      <c r="L587" s="44"/>
      <c r="M587" s="44"/>
      <c r="N587" s="44"/>
      <c r="O587" s="44"/>
      <c r="P587" s="44"/>
      <c r="Q587" s="38"/>
      <c r="R587" s="44"/>
      <c r="S587" s="44"/>
      <c r="T587" s="27"/>
      <c r="U587" s="37"/>
      <c r="V587" s="37"/>
      <c r="W587" s="37"/>
      <c r="X587" s="37"/>
      <c r="Y587" s="37"/>
      <c r="Z587" s="37"/>
      <c r="AA587" s="37"/>
      <c r="AB587" s="37"/>
      <c r="AC587" s="37">
        <v>5543</v>
      </c>
      <c r="AD587" s="35">
        <f t="shared" si="75"/>
        <v>7.7775617343962766E-2</v>
      </c>
      <c r="AE587" s="40">
        <v>1.0122899999999999</v>
      </c>
      <c r="AF587" s="37">
        <v>4293832554</v>
      </c>
      <c r="AG587" s="35">
        <f t="shared" si="76"/>
        <v>1.2289999999999912E-2</v>
      </c>
      <c r="AH587" s="38">
        <f t="shared" si="77"/>
        <v>1.2289999999999912E-2</v>
      </c>
      <c r="AI587" s="38" t="str">
        <f t="shared" si="78"/>
        <v/>
      </c>
      <c r="AJ587" s="42" t="str">
        <f t="shared" si="79"/>
        <v/>
      </c>
      <c r="AK587" s="41" t="str">
        <f t="shared" si="80"/>
        <v/>
      </c>
      <c r="AL587" s="41" t="str">
        <f t="shared" si="81"/>
        <v/>
      </c>
      <c r="AM587" s="41" t="str">
        <f t="shared" si="82"/>
        <v/>
      </c>
    </row>
    <row r="588" spans="1:39" x14ac:dyDescent="0.2">
      <c r="A588" s="33">
        <v>43903</v>
      </c>
      <c r="B588" s="34">
        <v>0.16</v>
      </c>
      <c r="C588" s="35">
        <f t="shared" si="74"/>
        <v>-0.20000000000000007</v>
      </c>
      <c r="D588" s="35"/>
      <c r="E588" s="44"/>
      <c r="F588" s="44"/>
      <c r="G588" s="44"/>
      <c r="H588" s="44"/>
      <c r="I588" s="44"/>
      <c r="J588" s="44"/>
      <c r="K588" s="44"/>
      <c r="L588" s="44"/>
      <c r="M588" s="44"/>
      <c r="N588" s="44"/>
      <c r="O588" s="44"/>
      <c r="P588" s="44"/>
      <c r="Q588" s="38"/>
      <c r="R588" s="44"/>
      <c r="S588" s="44"/>
      <c r="T588" s="27"/>
      <c r="U588" s="37"/>
      <c r="V588" s="37"/>
      <c r="W588" s="37"/>
      <c r="X588" s="37"/>
      <c r="Y588" s="37"/>
      <c r="Z588" s="37"/>
      <c r="AA588" s="37"/>
      <c r="AB588" s="37"/>
      <c r="AC588" s="37">
        <v>5143</v>
      </c>
      <c r="AD588" s="35">
        <f t="shared" si="75"/>
        <v>-0.35194052419354838</v>
      </c>
      <c r="AE588" s="40">
        <v>0.98729199999999995</v>
      </c>
      <c r="AF588" s="37">
        <v>4271079465</v>
      </c>
      <c r="AG588" s="35">
        <f t="shared" si="76"/>
        <v>-1.2708000000000053E-2</v>
      </c>
      <c r="AH588" s="38" t="str">
        <f t="shared" si="77"/>
        <v/>
      </c>
      <c r="AI588" s="38">
        <f t="shared" si="78"/>
        <v>-1.2708000000000053E-2</v>
      </c>
      <c r="AJ588" s="35">
        <f t="shared" si="79"/>
        <v>-1.2708000000000053E-2</v>
      </c>
      <c r="AK588" s="43">
        <f t="shared" si="80"/>
        <v>-1.2708000000000053E-2</v>
      </c>
      <c r="AL588" s="43">
        <f t="shared" si="81"/>
        <v>-1.2708000000000053E-2</v>
      </c>
      <c r="AM588" s="43">
        <f t="shared" si="82"/>
        <v>-1.2708000000000053E-2</v>
      </c>
    </row>
    <row r="589" spans="1:39" x14ac:dyDescent="0.2">
      <c r="A589" s="33">
        <v>43902</v>
      </c>
      <c r="B589" s="34">
        <v>0.2</v>
      </c>
      <c r="C589" s="35">
        <f t="shared" si="74"/>
        <v>-4.7619047619047561E-2</v>
      </c>
      <c r="D589" s="35"/>
      <c r="E589" s="44"/>
      <c r="F589" s="44"/>
      <c r="G589" s="44"/>
      <c r="H589" s="44"/>
      <c r="I589" s="44"/>
      <c r="J589" s="44"/>
      <c r="K589" s="44"/>
      <c r="L589" s="44"/>
      <c r="M589" s="44"/>
      <c r="N589" s="44"/>
      <c r="O589" s="44"/>
      <c r="P589" s="44"/>
      <c r="Q589" s="38"/>
      <c r="R589" s="44"/>
      <c r="S589" s="44"/>
      <c r="T589" s="27"/>
      <c r="U589" s="37"/>
      <c r="V589" s="37"/>
      <c r="W589" s="37"/>
      <c r="X589" s="37"/>
      <c r="Y589" s="37"/>
      <c r="Z589" s="37"/>
      <c r="AA589" s="37"/>
      <c r="AB589" s="37"/>
      <c r="AC589" s="37">
        <v>7936</v>
      </c>
      <c r="AD589" s="35">
        <f t="shared" si="75"/>
        <v>3.6676362716581146E-3</v>
      </c>
      <c r="AE589" s="40">
        <v>0.99881699999999995</v>
      </c>
      <c r="AF589" s="37">
        <v>4340812840</v>
      </c>
      <c r="AG589" s="35">
        <f t="shared" si="76"/>
        <v>-1.1830000000000451E-3</v>
      </c>
      <c r="AH589" s="38" t="str">
        <f t="shared" si="77"/>
        <v/>
      </c>
      <c r="AI589" s="38">
        <f t="shared" si="78"/>
        <v>-1.1830000000000451E-3</v>
      </c>
      <c r="AJ589" s="42" t="str">
        <f t="shared" si="79"/>
        <v/>
      </c>
      <c r="AK589" s="41" t="str">
        <f t="shared" si="80"/>
        <v/>
      </c>
      <c r="AL589" s="41" t="str">
        <f t="shared" si="81"/>
        <v/>
      </c>
      <c r="AM589" s="41" t="str">
        <f t="shared" si="82"/>
        <v/>
      </c>
    </row>
    <row r="590" spans="1:39" x14ac:dyDescent="0.2">
      <c r="A590" s="33">
        <v>43901</v>
      </c>
      <c r="B590" s="34">
        <v>0.21</v>
      </c>
      <c r="C590" s="35">
        <f t="shared" si="74"/>
        <v>0</v>
      </c>
      <c r="D590" s="35"/>
      <c r="E590" s="44"/>
      <c r="F590" s="44"/>
      <c r="G590" s="44"/>
      <c r="H590" s="44"/>
      <c r="I590" s="44"/>
      <c r="J590" s="44"/>
      <c r="K590" s="44"/>
      <c r="L590" s="44"/>
      <c r="M590" s="44"/>
      <c r="N590" s="44"/>
      <c r="O590" s="44"/>
      <c r="P590" s="44"/>
      <c r="Q590" s="38"/>
      <c r="R590" s="44"/>
      <c r="S590" s="44"/>
      <c r="T590" s="27"/>
      <c r="U590" s="37"/>
      <c r="V590" s="37"/>
      <c r="W590" s="37"/>
      <c r="X590" s="37"/>
      <c r="Y590" s="37"/>
      <c r="Z590" s="37"/>
      <c r="AA590" s="37"/>
      <c r="AB590" s="37"/>
      <c r="AC590" s="37">
        <v>7907</v>
      </c>
      <c r="AD590" s="35">
        <f t="shared" si="75"/>
        <v>-1.767453604342939E-3</v>
      </c>
      <c r="AE590" s="40">
        <v>1.0005299999999999</v>
      </c>
      <c r="AF590" s="37">
        <v>4308381652</v>
      </c>
      <c r="AG590" s="35">
        <f t="shared" si="76"/>
        <v>5.2999999999991942E-4</v>
      </c>
      <c r="AH590" s="38">
        <f t="shared" si="77"/>
        <v>5.2999999999991942E-4</v>
      </c>
      <c r="AI590" s="38" t="str">
        <f t="shared" si="78"/>
        <v/>
      </c>
      <c r="AJ590" s="35">
        <f t="shared" si="79"/>
        <v>5.2999999999991942E-4</v>
      </c>
      <c r="AK590" s="41" t="str">
        <f t="shared" si="80"/>
        <v/>
      </c>
      <c r="AL590" s="41" t="str">
        <f t="shared" si="81"/>
        <v/>
      </c>
      <c r="AM590" s="41" t="str">
        <f t="shared" si="82"/>
        <v/>
      </c>
    </row>
    <row r="591" spans="1:39" x14ac:dyDescent="0.2">
      <c r="A591" s="33">
        <v>43900</v>
      </c>
      <c r="B591" s="34">
        <v>0.21</v>
      </c>
      <c r="C591" s="35">
        <f t="shared" si="74"/>
        <v>0</v>
      </c>
      <c r="D591" s="35"/>
      <c r="E591" s="44"/>
      <c r="F591" s="44"/>
      <c r="G591" s="44"/>
      <c r="H591" s="44"/>
      <c r="I591" s="44"/>
      <c r="J591" s="44"/>
      <c r="K591" s="44"/>
      <c r="L591" s="44"/>
      <c r="M591" s="44"/>
      <c r="N591" s="44"/>
      <c r="O591" s="44"/>
      <c r="P591" s="44"/>
      <c r="Q591" s="38"/>
      <c r="R591" s="44"/>
      <c r="S591" s="44"/>
      <c r="T591" s="27"/>
      <c r="U591" s="37"/>
      <c r="V591" s="37"/>
      <c r="W591" s="37"/>
      <c r="X591" s="37"/>
      <c r="Y591" s="37"/>
      <c r="Z591" s="37"/>
      <c r="AA591" s="37"/>
      <c r="AB591" s="37"/>
      <c r="AC591" s="37">
        <v>7921</v>
      </c>
      <c r="AD591" s="35">
        <f t="shared" si="75"/>
        <v>-1.4923516975500539E-2</v>
      </c>
      <c r="AE591" s="40">
        <v>1.003455</v>
      </c>
      <c r="AF591" s="37">
        <v>4311456649</v>
      </c>
      <c r="AG591" s="35">
        <f t="shared" si="76"/>
        <v>3.4549999999999859E-3</v>
      </c>
      <c r="AH591" s="38">
        <f t="shared" si="77"/>
        <v>3.4549999999999859E-3</v>
      </c>
      <c r="AI591" s="38" t="str">
        <f t="shared" si="78"/>
        <v/>
      </c>
      <c r="AJ591" s="35">
        <f t="shared" si="79"/>
        <v>3.4549999999999859E-3</v>
      </c>
      <c r="AK591" s="41" t="str">
        <f t="shared" si="80"/>
        <v/>
      </c>
      <c r="AL591" s="41" t="str">
        <f t="shared" si="81"/>
        <v/>
      </c>
      <c r="AM591" s="41" t="str">
        <f t="shared" si="82"/>
        <v/>
      </c>
    </row>
    <row r="592" spans="1:39" x14ac:dyDescent="0.2">
      <c r="A592" s="33">
        <v>43899</v>
      </c>
      <c r="B592" s="34">
        <v>0.21</v>
      </c>
      <c r="C592" s="35">
        <f t="shared" si="74"/>
        <v>-0.125</v>
      </c>
      <c r="D592" s="35"/>
      <c r="E592" s="44"/>
      <c r="F592" s="44"/>
      <c r="G592" s="44"/>
      <c r="H592" s="44"/>
      <c r="I592" s="44"/>
      <c r="J592" s="44"/>
      <c r="K592" s="44"/>
      <c r="L592" s="44"/>
      <c r="M592" s="44"/>
      <c r="N592" s="44"/>
      <c r="O592" s="44"/>
      <c r="P592" s="44"/>
      <c r="Q592" s="38"/>
      <c r="R592" s="44"/>
      <c r="S592" s="44"/>
      <c r="T592" s="27"/>
      <c r="U592" s="37"/>
      <c r="V592" s="37"/>
      <c r="W592" s="37"/>
      <c r="X592" s="37"/>
      <c r="Y592" s="37"/>
      <c r="Z592" s="37"/>
      <c r="AA592" s="37"/>
      <c r="AB592" s="37"/>
      <c r="AC592" s="37">
        <v>8041</v>
      </c>
      <c r="AD592" s="35">
        <f t="shared" si="75"/>
        <v>-9.6719838238598088E-2</v>
      </c>
      <c r="AE592" s="40">
        <v>0.99590000000000001</v>
      </c>
      <c r="AF592" s="37">
        <v>4301130617</v>
      </c>
      <c r="AG592" s="35">
        <f t="shared" si="76"/>
        <v>-4.0999999999999925E-3</v>
      </c>
      <c r="AH592" s="38" t="str">
        <f t="shared" si="77"/>
        <v/>
      </c>
      <c r="AI592" s="38">
        <f t="shared" si="78"/>
        <v>-4.0999999999999925E-3</v>
      </c>
      <c r="AJ592" s="35">
        <f t="shared" si="79"/>
        <v>-4.0999999999999925E-3</v>
      </c>
      <c r="AK592" s="43">
        <f t="shared" si="80"/>
        <v>-4.0999999999999925E-3</v>
      </c>
      <c r="AL592" s="43">
        <f t="shared" si="81"/>
        <v>-4.0999999999999925E-3</v>
      </c>
      <c r="AM592" s="41" t="str">
        <f t="shared" si="82"/>
        <v/>
      </c>
    </row>
    <row r="593" spans="1:39" x14ac:dyDescent="0.2">
      <c r="A593" s="33">
        <v>43898</v>
      </c>
      <c r="B593" s="34">
        <v>0.24</v>
      </c>
      <c r="C593" s="35">
        <f t="shared" si="74"/>
        <v>0</v>
      </c>
      <c r="D593" s="35"/>
      <c r="E593" s="44"/>
      <c r="F593" s="44"/>
      <c r="G593" s="44"/>
      <c r="H593" s="44"/>
      <c r="I593" s="44"/>
      <c r="J593" s="44"/>
      <c r="K593" s="44"/>
      <c r="L593" s="44"/>
      <c r="M593" s="44"/>
      <c r="N593" s="44"/>
      <c r="O593" s="44"/>
      <c r="P593" s="44"/>
      <c r="Q593" s="38"/>
      <c r="R593" s="44"/>
      <c r="S593" s="44"/>
      <c r="T593" s="27"/>
      <c r="U593" s="37"/>
      <c r="V593" s="37"/>
      <c r="W593" s="37"/>
      <c r="X593" s="37"/>
      <c r="Y593" s="37"/>
      <c r="Z593" s="37"/>
      <c r="AA593" s="37"/>
      <c r="AB593" s="37"/>
      <c r="AC593" s="37">
        <v>8902</v>
      </c>
      <c r="AD593" s="35">
        <f t="shared" si="75"/>
        <v>-2.561295971978983E-2</v>
      </c>
      <c r="AE593" s="40">
        <v>1.0010699999999999</v>
      </c>
      <c r="AF593" s="37">
        <v>4299840153</v>
      </c>
      <c r="AG593" s="35">
        <f t="shared" si="76"/>
        <v>1.0699999999999044E-3</v>
      </c>
      <c r="AH593" s="38">
        <f t="shared" si="77"/>
        <v>1.0699999999999044E-3</v>
      </c>
      <c r="AI593" s="38" t="str">
        <f t="shared" si="78"/>
        <v/>
      </c>
      <c r="AJ593" s="35">
        <f t="shared" si="79"/>
        <v>1.0699999999999044E-3</v>
      </c>
      <c r="AK593" s="41" t="str">
        <f t="shared" si="80"/>
        <v/>
      </c>
      <c r="AL593" s="41" t="str">
        <f t="shared" si="81"/>
        <v/>
      </c>
      <c r="AM593" s="41" t="str">
        <f t="shared" si="82"/>
        <v/>
      </c>
    </row>
    <row r="594" spans="1:39" x14ac:dyDescent="0.2">
      <c r="A594" s="33">
        <v>43897</v>
      </c>
      <c r="B594" s="34">
        <v>0.24</v>
      </c>
      <c r="C594" s="35">
        <f t="shared" si="74"/>
        <v>0</v>
      </c>
      <c r="D594" s="35"/>
      <c r="E594" s="44"/>
      <c r="F594" s="44"/>
      <c r="G594" s="44"/>
      <c r="H594" s="44"/>
      <c r="I594" s="44"/>
      <c r="J594" s="44"/>
      <c r="K594" s="44"/>
      <c r="L594" s="44"/>
      <c r="M594" s="44"/>
      <c r="N594" s="44"/>
      <c r="O594" s="44"/>
      <c r="P594" s="44"/>
      <c r="Q594" s="38"/>
      <c r="R594" s="44"/>
      <c r="S594" s="44"/>
      <c r="T594" s="27"/>
      <c r="U594" s="37"/>
      <c r="V594" s="37"/>
      <c r="W594" s="37"/>
      <c r="X594" s="37"/>
      <c r="Y594" s="37"/>
      <c r="Z594" s="37"/>
      <c r="AA594" s="37"/>
      <c r="AB594" s="37"/>
      <c r="AC594" s="37">
        <v>9136</v>
      </c>
      <c r="AD594" s="35">
        <f t="shared" si="75"/>
        <v>1.0731275583582223E-2</v>
      </c>
      <c r="AE594" s="40">
        <v>1.0004059999999999</v>
      </c>
      <c r="AF594" s="37">
        <v>4262796415</v>
      </c>
      <c r="AG594" s="35">
        <f t="shared" si="76"/>
        <v>4.0599999999990644E-4</v>
      </c>
      <c r="AH594" s="38">
        <f t="shared" si="77"/>
        <v>4.0599999999990644E-4</v>
      </c>
      <c r="AI594" s="38" t="str">
        <f t="shared" si="78"/>
        <v/>
      </c>
      <c r="AJ594" s="42" t="str">
        <f t="shared" si="79"/>
        <v/>
      </c>
      <c r="AK594" s="41" t="str">
        <f t="shared" si="80"/>
        <v/>
      </c>
      <c r="AL594" s="41" t="str">
        <f t="shared" si="81"/>
        <v/>
      </c>
      <c r="AM594" s="41" t="str">
        <f t="shared" si="82"/>
        <v/>
      </c>
    </row>
    <row r="595" spans="1:39" x14ac:dyDescent="0.2">
      <c r="A595" s="33">
        <v>43896</v>
      </c>
      <c r="B595" s="34">
        <v>0.24</v>
      </c>
      <c r="C595" s="35">
        <f t="shared" si="74"/>
        <v>0</v>
      </c>
      <c r="D595" s="35"/>
      <c r="E595" s="44"/>
      <c r="F595" s="44"/>
      <c r="G595" s="44"/>
      <c r="H595" s="44"/>
      <c r="I595" s="44"/>
      <c r="J595" s="44"/>
      <c r="K595" s="44"/>
      <c r="L595" s="44"/>
      <c r="M595" s="44"/>
      <c r="N595" s="44"/>
      <c r="O595" s="44"/>
      <c r="P595" s="44"/>
      <c r="Q595" s="38"/>
      <c r="R595" s="44"/>
      <c r="S595" s="44"/>
      <c r="T595" s="27"/>
      <c r="U595" s="37"/>
      <c r="V595" s="37"/>
      <c r="W595" s="37"/>
      <c r="X595" s="37"/>
      <c r="Y595" s="37"/>
      <c r="Z595" s="37"/>
      <c r="AA595" s="37"/>
      <c r="AB595" s="37"/>
      <c r="AC595" s="37">
        <v>9039</v>
      </c>
      <c r="AD595" s="35">
        <f t="shared" si="75"/>
        <v>3.1967119534193511E-2</v>
      </c>
      <c r="AE595" s="40">
        <v>0.99904400000000004</v>
      </c>
      <c r="AF595" s="37">
        <v>4288082507</v>
      </c>
      <c r="AG595" s="35">
        <f t="shared" si="76"/>
        <v>-9.5599999999995688E-4</v>
      </c>
      <c r="AH595" s="38" t="str">
        <f t="shared" si="77"/>
        <v/>
      </c>
      <c r="AI595" s="38">
        <f t="shared" si="78"/>
        <v>-9.5599999999995688E-4</v>
      </c>
      <c r="AJ595" s="42" t="str">
        <f t="shared" si="79"/>
        <v/>
      </c>
      <c r="AK595" s="41" t="str">
        <f t="shared" si="80"/>
        <v/>
      </c>
      <c r="AL595" s="41" t="str">
        <f t="shared" si="81"/>
        <v/>
      </c>
      <c r="AM595" s="41" t="str">
        <f t="shared" si="82"/>
        <v/>
      </c>
    </row>
    <row r="596" spans="1:39" x14ac:dyDescent="0.2">
      <c r="A596" s="33">
        <v>43895</v>
      </c>
      <c r="B596" s="34">
        <v>0.24</v>
      </c>
      <c r="C596" s="35">
        <f t="shared" si="74"/>
        <v>0</v>
      </c>
      <c r="D596" s="35"/>
      <c r="E596" s="44"/>
      <c r="F596" s="44"/>
      <c r="G596" s="44"/>
      <c r="H596" s="44"/>
      <c r="I596" s="44"/>
      <c r="J596" s="44"/>
      <c r="K596" s="44"/>
      <c r="L596" s="44"/>
      <c r="M596" s="44"/>
      <c r="N596" s="44"/>
      <c r="O596" s="44"/>
      <c r="P596" s="44"/>
      <c r="Q596" s="38"/>
      <c r="R596" s="44"/>
      <c r="S596" s="44"/>
      <c r="T596" s="27"/>
      <c r="U596" s="37"/>
      <c r="V596" s="37"/>
      <c r="W596" s="37"/>
      <c r="X596" s="37"/>
      <c r="Y596" s="37"/>
      <c r="Z596" s="37"/>
      <c r="AA596" s="37"/>
      <c r="AB596" s="37"/>
      <c r="AC596" s="37">
        <v>8759</v>
      </c>
      <c r="AD596" s="35">
        <f t="shared" si="75"/>
        <v>2.283887175973387E-4</v>
      </c>
      <c r="AE596" s="40">
        <v>1.001649</v>
      </c>
      <c r="AF596" s="37">
        <v>4292195690</v>
      </c>
      <c r="AG596" s="35">
        <f t="shared" si="76"/>
        <v>1.6490000000000116E-3</v>
      </c>
      <c r="AH596" s="38">
        <f t="shared" si="77"/>
        <v>1.6490000000000116E-3</v>
      </c>
      <c r="AI596" s="38" t="str">
        <f t="shared" si="78"/>
        <v/>
      </c>
      <c r="AJ596" s="42" t="str">
        <f t="shared" si="79"/>
        <v/>
      </c>
      <c r="AK596" s="41" t="str">
        <f t="shared" si="80"/>
        <v/>
      </c>
      <c r="AL596" s="41" t="str">
        <f t="shared" si="81"/>
        <v/>
      </c>
      <c r="AM596" s="41" t="str">
        <f t="shared" si="82"/>
        <v/>
      </c>
    </row>
    <row r="597" spans="1:39" x14ac:dyDescent="0.2">
      <c r="A597" s="33">
        <v>43894</v>
      </c>
      <c r="B597" s="34">
        <v>0.24</v>
      </c>
      <c r="C597" s="35">
        <f t="shared" si="74"/>
        <v>-4.0000000000000036E-2</v>
      </c>
      <c r="D597" s="35"/>
      <c r="E597" s="44"/>
      <c r="F597" s="44"/>
      <c r="G597" s="44"/>
      <c r="H597" s="44"/>
      <c r="I597" s="44"/>
      <c r="J597" s="44"/>
      <c r="K597" s="44"/>
      <c r="L597" s="44"/>
      <c r="M597" s="44"/>
      <c r="N597" s="44"/>
      <c r="O597" s="44"/>
      <c r="P597" s="44"/>
      <c r="Q597" s="38"/>
      <c r="R597" s="44"/>
      <c r="S597" s="44"/>
      <c r="T597" s="27"/>
      <c r="U597" s="37"/>
      <c r="V597" s="37"/>
      <c r="W597" s="37"/>
      <c r="X597" s="37"/>
      <c r="Y597" s="37"/>
      <c r="Z597" s="37"/>
      <c r="AA597" s="37"/>
      <c r="AB597" s="37"/>
      <c r="AC597" s="37">
        <v>8757</v>
      </c>
      <c r="AD597" s="35">
        <f t="shared" si="75"/>
        <v>-1.6730294183696426E-2</v>
      </c>
      <c r="AE597" s="40">
        <v>1.000839</v>
      </c>
      <c r="AF597" s="37">
        <v>4283452585</v>
      </c>
      <c r="AG597" s="35">
        <f t="shared" si="76"/>
        <v>8.3900000000003416E-4</v>
      </c>
      <c r="AH597" s="38">
        <f t="shared" si="77"/>
        <v>8.3900000000003416E-4</v>
      </c>
      <c r="AI597" s="38" t="str">
        <f t="shared" si="78"/>
        <v/>
      </c>
      <c r="AJ597" s="35">
        <f t="shared" si="79"/>
        <v>8.3900000000003416E-4</v>
      </c>
      <c r="AK597" s="41" t="str">
        <f t="shared" si="80"/>
        <v/>
      </c>
      <c r="AL597" s="41" t="str">
        <f t="shared" si="81"/>
        <v/>
      </c>
      <c r="AM597" s="41" t="str">
        <f t="shared" si="82"/>
        <v/>
      </c>
    </row>
    <row r="598" spans="1:39" x14ac:dyDescent="0.2">
      <c r="A598" s="33">
        <v>43893</v>
      </c>
      <c r="B598" s="34">
        <v>0.25</v>
      </c>
      <c r="C598" s="35">
        <f t="shared" si="74"/>
        <v>4.1666666666666741E-2</v>
      </c>
      <c r="D598" s="35"/>
      <c r="E598" s="44"/>
      <c r="F598" s="44"/>
      <c r="G598" s="44"/>
      <c r="H598" s="44"/>
      <c r="I598" s="44"/>
      <c r="J598" s="44"/>
      <c r="K598" s="44"/>
      <c r="L598" s="44"/>
      <c r="M598" s="44"/>
      <c r="N598" s="44"/>
      <c r="O598" s="44"/>
      <c r="P598" s="44"/>
      <c r="Q598" s="38"/>
      <c r="R598" s="44"/>
      <c r="S598" s="44"/>
      <c r="T598" s="27"/>
      <c r="U598" s="37"/>
      <c r="V598" s="37"/>
      <c r="W598" s="37"/>
      <c r="X598" s="37"/>
      <c r="Y598" s="37"/>
      <c r="Z598" s="37"/>
      <c r="AA598" s="37"/>
      <c r="AB598" s="37"/>
      <c r="AC598" s="37">
        <v>8906</v>
      </c>
      <c r="AD598" s="35">
        <f t="shared" si="75"/>
        <v>3.9449112978524825E-2</v>
      </c>
      <c r="AE598" s="40">
        <v>1.0003329999999999</v>
      </c>
      <c r="AF598" s="37">
        <v>4294158069</v>
      </c>
      <c r="AG598" s="35">
        <f t="shared" si="76"/>
        <v>3.329999999999167E-4</v>
      </c>
      <c r="AH598" s="38">
        <f t="shared" si="77"/>
        <v>3.329999999999167E-4</v>
      </c>
      <c r="AI598" s="38" t="str">
        <f t="shared" si="78"/>
        <v/>
      </c>
      <c r="AJ598" s="42" t="str">
        <f t="shared" si="79"/>
        <v/>
      </c>
      <c r="AK598" s="41" t="str">
        <f t="shared" si="80"/>
        <v/>
      </c>
      <c r="AL598" s="41" t="str">
        <f t="shared" si="81"/>
        <v/>
      </c>
      <c r="AM598" s="41" t="str">
        <f t="shared" si="82"/>
        <v/>
      </c>
    </row>
    <row r="599" spans="1:39" x14ac:dyDescent="0.2">
      <c r="A599" s="33">
        <v>43892</v>
      </c>
      <c r="B599" s="34">
        <v>0.24</v>
      </c>
      <c r="C599" s="35">
        <f t="shared" si="74"/>
        <v>9.0909090909090828E-2</v>
      </c>
      <c r="D599" s="35"/>
      <c r="E599" s="44"/>
      <c r="F599" s="44"/>
      <c r="G599" s="44"/>
      <c r="H599" s="44"/>
      <c r="I599" s="44"/>
      <c r="J599" s="44"/>
      <c r="K599" s="44"/>
      <c r="L599" s="44"/>
      <c r="M599" s="44"/>
      <c r="N599" s="44"/>
      <c r="O599" s="44"/>
      <c r="P599" s="44"/>
      <c r="Q599" s="38"/>
      <c r="R599" s="44"/>
      <c r="S599" s="44"/>
      <c r="T599" s="27"/>
      <c r="U599" s="37"/>
      <c r="V599" s="37"/>
      <c r="W599" s="37"/>
      <c r="X599" s="37"/>
      <c r="Y599" s="37"/>
      <c r="Z599" s="37"/>
      <c r="AA599" s="37"/>
      <c r="AB599" s="37"/>
      <c r="AC599" s="37">
        <v>8568</v>
      </c>
      <c r="AD599" s="35">
        <f t="shared" si="75"/>
        <v>1.7537706068047054E-3</v>
      </c>
      <c r="AE599" s="40">
        <v>1.0013860000000001</v>
      </c>
      <c r="AF599" s="37">
        <v>4290848897</v>
      </c>
      <c r="AG599" s="35">
        <f t="shared" si="76"/>
        <v>1.3860000000001094E-3</v>
      </c>
      <c r="AH599" s="38">
        <f t="shared" si="77"/>
        <v>1.3860000000001094E-3</v>
      </c>
      <c r="AI599" s="38" t="str">
        <f t="shared" si="78"/>
        <v/>
      </c>
      <c r="AJ599" s="42" t="str">
        <f t="shared" si="79"/>
        <v/>
      </c>
      <c r="AK599" s="41" t="str">
        <f t="shared" si="80"/>
        <v/>
      </c>
      <c r="AL599" s="41" t="str">
        <f t="shared" si="81"/>
        <v/>
      </c>
      <c r="AM599" s="41" t="str">
        <f t="shared" si="82"/>
        <v/>
      </c>
    </row>
    <row r="600" spans="1:39" x14ac:dyDescent="0.2">
      <c r="A600" s="33">
        <v>43891</v>
      </c>
      <c r="B600" s="34">
        <v>0.22</v>
      </c>
      <c r="C600" s="35">
        <f t="shared" si="74"/>
        <v>0</v>
      </c>
      <c r="D600" s="35"/>
      <c r="E600" s="44"/>
      <c r="F600" s="44"/>
      <c r="G600" s="44"/>
      <c r="H600" s="44"/>
      <c r="I600" s="44"/>
      <c r="J600" s="44"/>
      <c r="K600" s="44"/>
      <c r="L600" s="44"/>
      <c r="M600" s="44"/>
      <c r="N600" s="44"/>
      <c r="O600" s="44"/>
      <c r="P600" s="44"/>
      <c r="Q600" s="38"/>
      <c r="R600" s="44"/>
      <c r="S600" s="44"/>
      <c r="T600" s="27"/>
      <c r="U600" s="37"/>
      <c r="V600" s="37"/>
      <c r="W600" s="37"/>
      <c r="X600" s="37"/>
      <c r="Y600" s="37"/>
      <c r="Z600" s="37"/>
      <c r="AA600" s="37"/>
      <c r="AB600" s="37"/>
      <c r="AC600" s="37">
        <v>8553</v>
      </c>
      <c r="AD600" s="35">
        <f t="shared" si="75"/>
        <v>-1.8813812091315829E-2</v>
      </c>
      <c r="AE600" s="40">
        <v>0.99875499999999995</v>
      </c>
      <c r="AF600" s="37">
        <v>4287612679</v>
      </c>
      <c r="AG600" s="35">
        <f t="shared" si="76"/>
        <v>-1.2450000000000516E-3</v>
      </c>
      <c r="AH600" s="38" t="str">
        <f t="shared" si="77"/>
        <v/>
      </c>
      <c r="AI600" s="38">
        <f t="shared" si="78"/>
        <v>-1.2450000000000516E-3</v>
      </c>
      <c r="AJ600" s="35">
        <f t="shared" si="79"/>
        <v>-1.2450000000000516E-3</v>
      </c>
      <c r="AK600" s="41" t="str">
        <f t="shared" si="80"/>
        <v/>
      </c>
      <c r="AL600" s="41" t="str">
        <f t="shared" si="81"/>
        <v/>
      </c>
      <c r="AM600" s="41" t="str">
        <f t="shared" si="82"/>
        <v/>
      </c>
    </row>
    <row r="601" spans="1:39" x14ac:dyDescent="0.2">
      <c r="A601" s="33">
        <v>43890</v>
      </c>
      <c r="B601" s="34">
        <v>0.22</v>
      </c>
      <c r="C601" s="35">
        <f t="shared" si="74"/>
        <v>-4.3478260869565299E-2</v>
      </c>
      <c r="D601" s="35"/>
      <c r="E601" s="44"/>
      <c r="F601" s="44"/>
      <c r="G601" s="44"/>
      <c r="H601" s="44"/>
      <c r="I601" s="44"/>
      <c r="J601" s="44"/>
      <c r="K601" s="44"/>
      <c r="L601" s="44"/>
      <c r="M601" s="44"/>
      <c r="N601" s="44"/>
      <c r="O601" s="44"/>
      <c r="P601" s="44"/>
      <c r="Q601" s="38"/>
      <c r="R601" s="44"/>
      <c r="S601" s="44"/>
      <c r="T601" s="27"/>
      <c r="U601" s="37"/>
      <c r="V601" s="37"/>
      <c r="W601" s="37"/>
      <c r="X601" s="37"/>
      <c r="Y601" s="37"/>
      <c r="Z601" s="37"/>
      <c r="AA601" s="37"/>
      <c r="AB601" s="37"/>
      <c r="AC601" s="37">
        <v>8717</v>
      </c>
      <c r="AD601" s="35">
        <f t="shared" si="75"/>
        <v>-7.2884637285047793E-3</v>
      </c>
      <c r="AE601" s="40">
        <v>1.0000579999999999</v>
      </c>
      <c r="AF601" s="37">
        <v>4287586058</v>
      </c>
      <c r="AG601" s="35">
        <f t="shared" si="76"/>
        <v>5.7999999999891472E-5</v>
      </c>
      <c r="AH601" s="38">
        <f t="shared" si="77"/>
        <v>5.7999999999891472E-5</v>
      </c>
      <c r="AI601" s="38" t="str">
        <f t="shared" si="78"/>
        <v/>
      </c>
      <c r="AJ601" s="35">
        <f t="shared" si="79"/>
        <v>5.7999999999891472E-5</v>
      </c>
      <c r="AK601" s="41" t="str">
        <f t="shared" si="80"/>
        <v/>
      </c>
      <c r="AL601" s="41" t="str">
        <f t="shared" si="81"/>
        <v/>
      </c>
      <c r="AM601" s="41" t="str">
        <f t="shared" si="82"/>
        <v/>
      </c>
    </row>
    <row r="602" spans="1:39" x14ac:dyDescent="0.2">
      <c r="A602" s="33">
        <v>43889</v>
      </c>
      <c r="B602" s="34">
        <v>0.23</v>
      </c>
      <c r="C602" s="35">
        <f t="shared" si="74"/>
        <v>9.5238095238095344E-2</v>
      </c>
      <c r="D602" s="35"/>
      <c r="E602" s="44"/>
      <c r="F602" s="44"/>
      <c r="G602" s="44"/>
      <c r="H602" s="44"/>
      <c r="I602" s="44"/>
      <c r="J602" s="44"/>
      <c r="K602" s="44"/>
      <c r="L602" s="44"/>
      <c r="M602" s="44"/>
      <c r="N602" s="44"/>
      <c r="O602" s="44"/>
      <c r="P602" s="44"/>
      <c r="Q602" s="38"/>
      <c r="R602" s="44"/>
      <c r="S602" s="44"/>
      <c r="T602" s="27"/>
      <c r="U602" s="37"/>
      <c r="V602" s="37"/>
      <c r="W602" s="37"/>
      <c r="X602" s="37"/>
      <c r="Y602" s="37"/>
      <c r="Z602" s="37"/>
      <c r="AA602" s="37"/>
      <c r="AB602" s="37"/>
      <c r="AC602" s="37">
        <v>8781</v>
      </c>
      <c r="AD602" s="35">
        <f t="shared" si="75"/>
        <v>-2.3858214042262738E-3</v>
      </c>
      <c r="AE602" s="40">
        <v>0.999718</v>
      </c>
      <c r="AF602" s="37">
        <v>4281707678</v>
      </c>
      <c r="AG602" s="35">
        <f t="shared" si="76"/>
        <v>-2.8200000000000447E-4</v>
      </c>
      <c r="AH602" s="38" t="str">
        <f t="shared" si="77"/>
        <v/>
      </c>
      <c r="AI602" s="38">
        <f t="shared" si="78"/>
        <v>-2.8200000000000447E-4</v>
      </c>
      <c r="AJ602" s="35">
        <f t="shared" si="79"/>
        <v>-2.8200000000000447E-4</v>
      </c>
      <c r="AK602" s="41" t="str">
        <f t="shared" si="80"/>
        <v/>
      </c>
      <c r="AL602" s="41" t="str">
        <f t="shared" si="81"/>
        <v/>
      </c>
      <c r="AM602" s="41" t="str">
        <f t="shared" si="82"/>
        <v/>
      </c>
    </row>
    <row r="603" spans="1:39" x14ac:dyDescent="0.2">
      <c r="A603" s="33">
        <v>43888</v>
      </c>
      <c r="B603" s="34">
        <v>0.21</v>
      </c>
      <c r="C603" s="35">
        <f t="shared" si="74"/>
        <v>-8.6956521739130488E-2</v>
      </c>
      <c r="D603" s="35"/>
      <c r="E603" s="44"/>
      <c r="F603" s="44"/>
      <c r="G603" s="44"/>
      <c r="H603" s="44"/>
      <c r="I603" s="44"/>
      <c r="J603" s="44"/>
      <c r="K603" s="44"/>
      <c r="L603" s="44"/>
      <c r="M603" s="44"/>
      <c r="N603" s="44"/>
      <c r="O603" s="44"/>
      <c r="P603" s="44"/>
      <c r="Q603" s="38"/>
      <c r="R603" s="44"/>
      <c r="S603" s="44"/>
      <c r="T603" s="27"/>
      <c r="U603" s="37"/>
      <c r="V603" s="37"/>
      <c r="W603" s="37"/>
      <c r="X603" s="37"/>
      <c r="Y603" s="37"/>
      <c r="Z603" s="37"/>
      <c r="AA603" s="37"/>
      <c r="AB603" s="37"/>
      <c r="AC603" s="37">
        <v>8802</v>
      </c>
      <c r="AD603" s="35">
        <f t="shared" si="75"/>
        <v>-5.8105939004815421E-2</v>
      </c>
      <c r="AE603" s="40">
        <v>0.99923700000000004</v>
      </c>
      <c r="AF603" s="37">
        <v>4284583526</v>
      </c>
      <c r="AG603" s="35">
        <f t="shared" si="76"/>
        <v>-7.6299999999995816E-4</v>
      </c>
      <c r="AH603" s="38" t="str">
        <f t="shared" si="77"/>
        <v/>
      </c>
      <c r="AI603" s="38">
        <f t="shared" si="78"/>
        <v>-7.6299999999995816E-4</v>
      </c>
      <c r="AJ603" s="35">
        <f t="shared" si="79"/>
        <v>-7.6299999999995816E-4</v>
      </c>
      <c r="AK603" s="43">
        <f t="shared" si="80"/>
        <v>-7.6299999999995816E-4</v>
      </c>
      <c r="AL603" s="41" t="str">
        <f t="shared" si="81"/>
        <v/>
      </c>
      <c r="AM603" s="41" t="str">
        <f t="shared" si="82"/>
        <v/>
      </c>
    </row>
    <row r="604" spans="1:39" x14ac:dyDescent="0.2">
      <c r="A604" s="33">
        <v>43887</v>
      </c>
      <c r="B604" s="34">
        <v>0.23</v>
      </c>
      <c r="C604" s="35">
        <f t="shared" si="74"/>
        <v>-7.999999999999996E-2</v>
      </c>
      <c r="D604" s="35"/>
      <c r="E604" s="44"/>
      <c r="F604" s="44"/>
      <c r="G604" s="44"/>
      <c r="H604" s="44"/>
      <c r="I604" s="44"/>
      <c r="J604" s="44"/>
      <c r="K604" s="44"/>
      <c r="L604" s="44"/>
      <c r="M604" s="44"/>
      <c r="N604" s="44"/>
      <c r="O604" s="44"/>
      <c r="P604" s="44"/>
      <c r="Q604" s="38"/>
      <c r="R604" s="44"/>
      <c r="S604" s="44"/>
      <c r="T604" s="27"/>
      <c r="U604" s="37"/>
      <c r="V604" s="37"/>
      <c r="W604" s="37"/>
      <c r="X604" s="37"/>
      <c r="Y604" s="37"/>
      <c r="Z604" s="37"/>
      <c r="AA604" s="37"/>
      <c r="AB604" s="37"/>
      <c r="AC604" s="37">
        <v>9345</v>
      </c>
      <c r="AD604" s="35">
        <f t="shared" si="75"/>
        <v>-3.3709026987902013E-2</v>
      </c>
      <c r="AE604" s="40">
        <v>0.99817800000000001</v>
      </c>
      <c r="AF604" s="37">
        <v>4290501477</v>
      </c>
      <c r="AG604" s="35">
        <f t="shared" si="76"/>
        <v>-1.8219999999999903E-3</v>
      </c>
      <c r="AH604" s="38" t="str">
        <f t="shared" si="77"/>
        <v/>
      </c>
      <c r="AI604" s="38">
        <f t="shared" si="78"/>
        <v>-1.8219999999999903E-3</v>
      </c>
      <c r="AJ604" s="35">
        <f t="shared" si="79"/>
        <v>-1.8219999999999903E-3</v>
      </c>
      <c r="AK604" s="41" t="str">
        <f t="shared" si="80"/>
        <v/>
      </c>
      <c r="AL604" s="41" t="str">
        <f t="shared" si="81"/>
        <v/>
      </c>
      <c r="AM604" s="41" t="str">
        <f t="shared" si="82"/>
        <v/>
      </c>
    </row>
    <row r="605" spans="1:39" x14ac:dyDescent="0.2">
      <c r="A605" s="33">
        <v>43886</v>
      </c>
      <c r="B605" s="34">
        <v>0.25</v>
      </c>
      <c r="C605" s="35">
        <f t="shared" si="74"/>
        <v>-3.8461538461538547E-2</v>
      </c>
      <c r="D605" s="35"/>
      <c r="E605" s="44"/>
      <c r="F605" s="44"/>
      <c r="G605" s="44"/>
      <c r="H605" s="44"/>
      <c r="I605" s="44"/>
      <c r="J605" s="44"/>
      <c r="K605" s="44"/>
      <c r="L605" s="44"/>
      <c r="M605" s="44"/>
      <c r="N605" s="44"/>
      <c r="O605" s="44"/>
      <c r="P605" s="44"/>
      <c r="Q605" s="38"/>
      <c r="R605" s="44"/>
      <c r="S605" s="44"/>
      <c r="T605" s="27"/>
      <c r="U605" s="37"/>
      <c r="V605" s="37"/>
      <c r="W605" s="37"/>
      <c r="X605" s="37"/>
      <c r="Y605" s="37"/>
      <c r="Z605" s="37"/>
      <c r="AA605" s="37"/>
      <c r="AB605" s="37"/>
      <c r="AC605" s="37">
        <v>9671</v>
      </c>
      <c r="AD605" s="35">
        <f t="shared" si="75"/>
        <v>-2.7747059414898967E-2</v>
      </c>
      <c r="AE605" s="40">
        <v>1.001962</v>
      </c>
      <c r="AF605" s="37">
        <v>4279357851</v>
      </c>
      <c r="AG605" s="35">
        <f t="shared" si="76"/>
        <v>1.9620000000000193E-3</v>
      </c>
      <c r="AH605" s="38">
        <f t="shared" si="77"/>
        <v>1.9620000000000193E-3</v>
      </c>
      <c r="AI605" s="38" t="str">
        <f t="shared" si="78"/>
        <v/>
      </c>
      <c r="AJ605" s="35">
        <f t="shared" si="79"/>
        <v>1.9620000000000193E-3</v>
      </c>
      <c r="AK605" s="41" t="str">
        <f t="shared" si="80"/>
        <v/>
      </c>
      <c r="AL605" s="41" t="str">
        <f t="shared" si="81"/>
        <v/>
      </c>
      <c r="AM605" s="41" t="str">
        <f t="shared" si="82"/>
        <v/>
      </c>
    </row>
    <row r="606" spans="1:39" x14ac:dyDescent="0.2">
      <c r="A606" s="33">
        <v>43885</v>
      </c>
      <c r="B606" s="34">
        <v>0.26</v>
      </c>
      <c r="C606" s="35">
        <f t="shared" si="74"/>
        <v>0</v>
      </c>
      <c r="D606" s="35"/>
      <c r="E606" s="44"/>
      <c r="F606" s="44"/>
      <c r="G606" s="44"/>
      <c r="H606" s="44"/>
      <c r="I606" s="44"/>
      <c r="J606" s="44"/>
      <c r="K606" s="44"/>
      <c r="L606" s="44"/>
      <c r="M606" s="44"/>
      <c r="N606" s="44"/>
      <c r="O606" s="44"/>
      <c r="P606" s="44"/>
      <c r="Q606" s="38"/>
      <c r="R606" s="44"/>
      <c r="S606" s="44"/>
      <c r="T606" s="27"/>
      <c r="U606" s="37"/>
      <c r="V606" s="37"/>
      <c r="W606" s="37"/>
      <c r="X606" s="37"/>
      <c r="Y606" s="37"/>
      <c r="Z606" s="37"/>
      <c r="AA606" s="37"/>
      <c r="AB606" s="37"/>
      <c r="AC606" s="37">
        <v>9947</v>
      </c>
      <c r="AD606" s="35">
        <f t="shared" si="75"/>
        <v>2.9816751216481974E-2</v>
      </c>
      <c r="AE606" s="40">
        <v>1.0005919999999999</v>
      </c>
      <c r="AF606" s="37">
        <v>4284267567</v>
      </c>
      <c r="AG606" s="35">
        <f t="shared" si="76"/>
        <v>5.9199999999992592E-4</v>
      </c>
      <c r="AH606" s="38">
        <f t="shared" si="77"/>
        <v>5.9199999999992592E-4</v>
      </c>
      <c r="AI606" s="38" t="str">
        <f t="shared" si="78"/>
        <v/>
      </c>
      <c r="AJ606" s="42" t="str">
        <f t="shared" si="79"/>
        <v/>
      </c>
      <c r="AK606" s="41" t="str">
        <f t="shared" si="80"/>
        <v/>
      </c>
      <c r="AL606" s="41" t="str">
        <f t="shared" si="81"/>
        <v/>
      </c>
      <c r="AM606" s="41" t="str">
        <f t="shared" si="82"/>
        <v/>
      </c>
    </row>
    <row r="607" spans="1:39" x14ac:dyDescent="0.2">
      <c r="A607" s="33">
        <v>43884</v>
      </c>
      <c r="B607" s="34">
        <v>0.26</v>
      </c>
      <c r="C607" s="35">
        <f t="shared" si="74"/>
        <v>4.0000000000000036E-2</v>
      </c>
      <c r="D607" s="35"/>
      <c r="E607" s="44"/>
      <c r="F607" s="44"/>
      <c r="G607" s="44"/>
      <c r="H607" s="44"/>
      <c r="I607" s="44"/>
      <c r="J607" s="44"/>
      <c r="K607" s="44"/>
      <c r="L607" s="44"/>
      <c r="M607" s="44"/>
      <c r="N607" s="44"/>
      <c r="O607" s="44"/>
      <c r="P607" s="44"/>
      <c r="Q607" s="38"/>
      <c r="R607" s="44"/>
      <c r="S607" s="44"/>
      <c r="T607" s="27"/>
      <c r="U607" s="37"/>
      <c r="V607" s="37"/>
      <c r="W607" s="37"/>
      <c r="X607" s="37"/>
      <c r="Y607" s="37"/>
      <c r="Z607" s="37"/>
      <c r="AA607" s="37"/>
      <c r="AB607" s="37"/>
      <c r="AC607" s="37">
        <v>9659</v>
      </c>
      <c r="AD607" s="35">
        <f t="shared" si="75"/>
        <v>-1.4473276129431945E-3</v>
      </c>
      <c r="AE607" s="40">
        <v>0.99983500000000003</v>
      </c>
      <c r="AF607" s="37">
        <v>4289228245</v>
      </c>
      <c r="AG607" s="35">
        <f t="shared" si="76"/>
        <v>-1.6499999999997073E-4</v>
      </c>
      <c r="AH607" s="38" t="str">
        <f t="shared" si="77"/>
        <v/>
      </c>
      <c r="AI607" s="38">
        <f t="shared" si="78"/>
        <v>-1.6499999999997073E-4</v>
      </c>
      <c r="AJ607" s="35">
        <f t="shared" si="79"/>
        <v>-1.6499999999997073E-4</v>
      </c>
      <c r="AK607" s="41" t="str">
        <f t="shared" si="80"/>
        <v/>
      </c>
      <c r="AL607" s="41" t="str">
        <f t="shared" si="81"/>
        <v/>
      </c>
      <c r="AM607" s="41" t="str">
        <f t="shared" si="82"/>
        <v/>
      </c>
    </row>
    <row r="608" spans="1:39" x14ac:dyDescent="0.2">
      <c r="A608" s="33">
        <v>43883</v>
      </c>
      <c r="B608" s="34">
        <v>0.25</v>
      </c>
      <c r="C608" s="35">
        <f t="shared" si="74"/>
        <v>8.6956521739130377E-2</v>
      </c>
      <c r="D608" s="35"/>
      <c r="E608" s="44"/>
      <c r="F608" s="44"/>
      <c r="G608" s="44"/>
      <c r="H608" s="44"/>
      <c r="I608" s="44"/>
      <c r="J608" s="44"/>
      <c r="K608" s="44"/>
      <c r="L608" s="44"/>
      <c r="M608" s="44"/>
      <c r="N608" s="44"/>
      <c r="O608" s="44"/>
      <c r="P608" s="44"/>
      <c r="Q608" s="38"/>
      <c r="R608" s="44"/>
      <c r="S608" s="44"/>
      <c r="T608" s="27"/>
      <c r="U608" s="37"/>
      <c r="V608" s="37"/>
      <c r="W608" s="37"/>
      <c r="X608" s="37"/>
      <c r="Y608" s="37"/>
      <c r="Z608" s="37"/>
      <c r="AA608" s="37"/>
      <c r="AB608" s="37"/>
      <c r="AC608" s="37">
        <v>9673</v>
      </c>
      <c r="AD608" s="35">
        <f t="shared" si="75"/>
        <v>6.7651956702747817E-3</v>
      </c>
      <c r="AE608" s="40">
        <v>0.99837799999999999</v>
      </c>
      <c r="AF608" s="37">
        <v>4294456127</v>
      </c>
      <c r="AG608" s="35">
        <f t="shared" si="76"/>
        <v>-1.6220000000000123E-3</v>
      </c>
      <c r="AH608" s="38" t="str">
        <f t="shared" si="77"/>
        <v/>
      </c>
      <c r="AI608" s="38">
        <f t="shared" si="78"/>
        <v>-1.6220000000000123E-3</v>
      </c>
      <c r="AJ608" s="42" t="str">
        <f t="shared" si="79"/>
        <v/>
      </c>
      <c r="AK608" s="41" t="str">
        <f t="shared" si="80"/>
        <v/>
      </c>
      <c r="AL608" s="41" t="str">
        <f t="shared" si="81"/>
        <v/>
      </c>
      <c r="AM608" s="41" t="str">
        <f t="shared" si="82"/>
        <v/>
      </c>
    </row>
    <row r="609" spans="1:39" x14ac:dyDescent="0.2">
      <c r="A609" s="33">
        <v>43882</v>
      </c>
      <c r="B609" s="34">
        <v>0.23</v>
      </c>
      <c r="C609" s="35">
        <f t="shared" si="74"/>
        <v>4.5454545454545414E-2</v>
      </c>
      <c r="D609" s="35"/>
      <c r="E609" s="44"/>
      <c r="F609" s="44"/>
      <c r="G609" s="44"/>
      <c r="H609" s="44"/>
      <c r="I609" s="44"/>
      <c r="J609" s="44"/>
      <c r="K609" s="44"/>
      <c r="L609" s="44"/>
      <c r="M609" s="44"/>
      <c r="N609" s="44"/>
      <c r="O609" s="44"/>
      <c r="P609" s="44"/>
      <c r="Q609" s="38"/>
      <c r="R609" s="44"/>
      <c r="S609" s="44"/>
      <c r="T609" s="27"/>
      <c r="U609" s="37"/>
      <c r="V609" s="37"/>
      <c r="W609" s="37"/>
      <c r="X609" s="37"/>
      <c r="Y609" s="37"/>
      <c r="Z609" s="37"/>
      <c r="AA609" s="37"/>
      <c r="AB609" s="37"/>
      <c r="AC609" s="37">
        <v>9608</v>
      </c>
      <c r="AD609" s="35">
        <f t="shared" si="75"/>
        <v>-1.0397171969224184E-3</v>
      </c>
      <c r="AE609" s="40">
        <v>1.0000230000000001</v>
      </c>
      <c r="AF609" s="37">
        <v>4285130709</v>
      </c>
      <c r="AG609" s="35">
        <f t="shared" si="76"/>
        <v>2.3000000000106269E-5</v>
      </c>
      <c r="AH609" s="38">
        <f t="shared" si="77"/>
        <v>2.3000000000106269E-5</v>
      </c>
      <c r="AI609" s="38" t="str">
        <f t="shared" si="78"/>
        <v/>
      </c>
      <c r="AJ609" s="35">
        <f t="shared" si="79"/>
        <v>2.3000000000106269E-5</v>
      </c>
      <c r="AK609" s="41" t="str">
        <f t="shared" si="80"/>
        <v/>
      </c>
      <c r="AL609" s="41" t="str">
        <f t="shared" si="81"/>
        <v/>
      </c>
      <c r="AM609" s="41" t="str">
        <f t="shared" si="82"/>
        <v/>
      </c>
    </row>
    <row r="610" spans="1:39" x14ac:dyDescent="0.2">
      <c r="A610" s="33">
        <v>43881</v>
      </c>
      <c r="B610" s="34">
        <v>0.22</v>
      </c>
      <c r="C610" s="35">
        <f t="shared" si="74"/>
        <v>-4.3478260869565299E-2</v>
      </c>
      <c r="D610" s="35"/>
      <c r="E610" s="44"/>
      <c r="F610" s="44"/>
      <c r="G610" s="44"/>
      <c r="H610" s="44"/>
      <c r="I610" s="44"/>
      <c r="J610" s="44"/>
      <c r="K610" s="44"/>
      <c r="L610" s="44"/>
      <c r="M610" s="44"/>
      <c r="N610" s="44"/>
      <c r="O610" s="44"/>
      <c r="P610" s="44"/>
      <c r="Q610" s="38"/>
      <c r="R610" s="44"/>
      <c r="S610" s="44"/>
      <c r="T610" s="27"/>
      <c r="U610" s="37"/>
      <c r="V610" s="37"/>
      <c r="W610" s="37"/>
      <c r="X610" s="37"/>
      <c r="Y610" s="37"/>
      <c r="Z610" s="37"/>
      <c r="AA610" s="37"/>
      <c r="AB610" s="37"/>
      <c r="AC610" s="37">
        <v>9618</v>
      </c>
      <c r="AD610" s="35">
        <f t="shared" si="75"/>
        <v>-5.0917702782711682E-2</v>
      </c>
      <c r="AE610" s="40">
        <v>0.99857600000000002</v>
      </c>
      <c r="AF610" s="37">
        <v>4286189910</v>
      </c>
      <c r="AG610" s="35">
        <f t="shared" si="76"/>
        <v>-1.4239999999999808E-3</v>
      </c>
      <c r="AH610" s="38" t="str">
        <f t="shared" si="77"/>
        <v/>
      </c>
      <c r="AI610" s="38">
        <f t="shared" si="78"/>
        <v>-1.4239999999999808E-3</v>
      </c>
      <c r="AJ610" s="35">
        <f t="shared" si="79"/>
        <v>-1.4239999999999808E-3</v>
      </c>
      <c r="AK610" s="43">
        <f t="shared" si="80"/>
        <v>-1.4239999999999808E-3</v>
      </c>
      <c r="AL610" s="41" t="str">
        <f t="shared" si="81"/>
        <v/>
      </c>
      <c r="AM610" s="41" t="str">
        <f t="shared" si="82"/>
        <v/>
      </c>
    </row>
    <row r="611" spans="1:39" x14ac:dyDescent="0.2">
      <c r="A611" s="33">
        <v>43880</v>
      </c>
      <c r="B611" s="34">
        <v>0.23</v>
      </c>
      <c r="C611" s="35">
        <f t="shared" si="74"/>
        <v>-4.166666666666663E-2</v>
      </c>
      <c r="D611" s="35"/>
      <c r="E611" s="44"/>
      <c r="F611" s="44"/>
      <c r="G611" s="44"/>
      <c r="H611" s="44"/>
      <c r="I611" s="44"/>
      <c r="J611" s="44"/>
      <c r="K611" s="44"/>
      <c r="L611" s="44"/>
      <c r="M611" s="44"/>
      <c r="N611" s="44"/>
      <c r="O611" s="44"/>
      <c r="P611" s="44"/>
      <c r="Q611" s="38"/>
      <c r="R611" s="44"/>
      <c r="S611" s="44"/>
      <c r="T611" s="27"/>
      <c r="U611" s="37"/>
      <c r="V611" s="37"/>
      <c r="W611" s="37"/>
      <c r="X611" s="37"/>
      <c r="Y611" s="37"/>
      <c r="Z611" s="37"/>
      <c r="AA611" s="37"/>
      <c r="AB611" s="37"/>
      <c r="AC611" s="37">
        <v>10134</v>
      </c>
      <c r="AD611" s="35">
        <f t="shared" si="75"/>
        <v>4.2163718634306901E-2</v>
      </c>
      <c r="AE611" s="40">
        <v>0.99891600000000003</v>
      </c>
      <c r="AF611" s="37">
        <v>4287659835</v>
      </c>
      <c r="AG611" s="35">
        <f t="shared" si="76"/>
        <v>-1.0839999999999739E-3</v>
      </c>
      <c r="AH611" s="38" t="str">
        <f t="shared" si="77"/>
        <v/>
      </c>
      <c r="AI611" s="38">
        <f t="shared" si="78"/>
        <v>-1.0839999999999739E-3</v>
      </c>
      <c r="AJ611" s="42" t="str">
        <f t="shared" si="79"/>
        <v/>
      </c>
      <c r="AK611" s="41" t="str">
        <f t="shared" si="80"/>
        <v/>
      </c>
      <c r="AL611" s="41" t="str">
        <f t="shared" si="81"/>
        <v/>
      </c>
      <c r="AM611" s="41" t="str">
        <f t="shared" si="82"/>
        <v/>
      </c>
    </row>
    <row r="612" spans="1:39" x14ac:dyDescent="0.2">
      <c r="A612" s="33">
        <v>43879</v>
      </c>
      <c r="B612" s="34">
        <v>0.24</v>
      </c>
      <c r="C612" s="35">
        <f t="shared" si="74"/>
        <v>-4.0000000000000036E-2</v>
      </c>
      <c r="D612" s="35"/>
      <c r="E612" s="44"/>
      <c r="F612" s="44"/>
      <c r="G612" s="44"/>
      <c r="H612" s="44"/>
      <c r="I612" s="44"/>
      <c r="J612" s="44"/>
      <c r="K612" s="44"/>
      <c r="L612" s="44"/>
      <c r="M612" s="44"/>
      <c r="N612" s="44"/>
      <c r="O612" s="44"/>
      <c r="P612" s="44"/>
      <c r="Q612" s="38"/>
      <c r="R612" s="44"/>
      <c r="S612" s="44"/>
      <c r="T612" s="27"/>
      <c r="U612" s="37"/>
      <c r="V612" s="37"/>
      <c r="W612" s="37"/>
      <c r="X612" s="37"/>
      <c r="Y612" s="37"/>
      <c r="Z612" s="37"/>
      <c r="AA612" s="37"/>
      <c r="AB612" s="37"/>
      <c r="AC612" s="37">
        <v>9724</v>
      </c>
      <c r="AD612" s="35">
        <f t="shared" si="75"/>
        <v>-2.2123893805309769E-2</v>
      </c>
      <c r="AE612" s="40">
        <v>1.003152</v>
      </c>
      <c r="AF612" s="37">
        <v>4282876600</v>
      </c>
      <c r="AG612" s="35">
        <f t="shared" si="76"/>
        <v>3.1520000000000437E-3</v>
      </c>
      <c r="AH612" s="38">
        <f t="shared" si="77"/>
        <v>3.1520000000000437E-3</v>
      </c>
      <c r="AI612" s="38" t="str">
        <f t="shared" si="78"/>
        <v/>
      </c>
      <c r="AJ612" s="35">
        <f t="shared" si="79"/>
        <v>3.1520000000000437E-3</v>
      </c>
      <c r="AK612" s="41" t="str">
        <f t="shared" si="80"/>
        <v/>
      </c>
      <c r="AL612" s="41" t="str">
        <f t="shared" si="81"/>
        <v/>
      </c>
      <c r="AM612" s="41" t="str">
        <f t="shared" si="82"/>
        <v/>
      </c>
    </row>
    <row r="613" spans="1:39" x14ac:dyDescent="0.2">
      <c r="A613" s="33">
        <v>43878</v>
      </c>
      <c r="B613" s="34">
        <v>0.25</v>
      </c>
      <c r="C613" s="35">
        <f t="shared" si="74"/>
        <v>-3.8461538461538547E-2</v>
      </c>
      <c r="D613" s="35"/>
      <c r="E613" s="44"/>
      <c r="F613" s="44"/>
      <c r="G613" s="44"/>
      <c r="H613" s="44"/>
      <c r="I613" s="44"/>
      <c r="J613" s="44"/>
      <c r="K613" s="44"/>
      <c r="L613" s="44"/>
      <c r="M613" s="44"/>
      <c r="N613" s="44"/>
      <c r="O613" s="44"/>
      <c r="P613" s="44"/>
      <c r="Q613" s="38"/>
      <c r="R613" s="44"/>
      <c r="S613" s="44"/>
      <c r="T613" s="27"/>
      <c r="U613" s="37"/>
      <c r="V613" s="37"/>
      <c r="W613" s="37"/>
      <c r="X613" s="37"/>
      <c r="Y613" s="37"/>
      <c r="Z613" s="37"/>
      <c r="AA613" s="37"/>
      <c r="AB613" s="37"/>
      <c r="AC613" s="37">
        <v>9944</v>
      </c>
      <c r="AD613" s="35">
        <f t="shared" si="75"/>
        <v>5.0535678188801114E-3</v>
      </c>
      <c r="AE613" s="40">
        <v>0.99873900000000004</v>
      </c>
      <c r="AF613" s="37">
        <v>4285326171</v>
      </c>
      <c r="AG613" s="35">
        <f t="shared" si="76"/>
        <v>-1.2609999999999566E-3</v>
      </c>
      <c r="AH613" s="38" t="str">
        <f t="shared" si="77"/>
        <v/>
      </c>
      <c r="AI613" s="38">
        <f t="shared" si="78"/>
        <v>-1.2609999999999566E-3</v>
      </c>
      <c r="AJ613" s="42" t="str">
        <f t="shared" si="79"/>
        <v/>
      </c>
      <c r="AK613" s="41" t="str">
        <f t="shared" si="80"/>
        <v/>
      </c>
      <c r="AL613" s="41" t="str">
        <f t="shared" si="81"/>
        <v/>
      </c>
      <c r="AM613" s="41" t="str">
        <f t="shared" si="82"/>
        <v/>
      </c>
    </row>
    <row r="614" spans="1:39" x14ac:dyDescent="0.2">
      <c r="A614" s="33">
        <v>43877</v>
      </c>
      <c r="B614" s="34">
        <v>0.26</v>
      </c>
      <c r="C614" s="35">
        <f t="shared" si="74"/>
        <v>-7.1428571428571508E-2</v>
      </c>
      <c r="D614" s="35"/>
      <c r="E614" s="44"/>
      <c r="F614" s="44"/>
      <c r="G614" s="44"/>
      <c r="H614" s="44"/>
      <c r="I614" s="44"/>
      <c r="J614" s="44"/>
      <c r="K614" s="44"/>
      <c r="L614" s="44"/>
      <c r="M614" s="44"/>
      <c r="N614" s="44"/>
      <c r="O614" s="44"/>
      <c r="P614" s="44"/>
      <c r="Q614" s="38"/>
      <c r="R614" s="44"/>
      <c r="S614" s="44"/>
      <c r="T614" s="27"/>
      <c r="U614" s="37"/>
      <c r="V614" s="37"/>
      <c r="W614" s="37"/>
      <c r="X614" s="37"/>
      <c r="Y614" s="37"/>
      <c r="Z614" s="37"/>
      <c r="AA614" s="37"/>
      <c r="AB614" s="37"/>
      <c r="AC614" s="37">
        <v>9894</v>
      </c>
      <c r="AD614" s="35">
        <f t="shared" si="75"/>
        <v>-4.1279069767441889E-2</v>
      </c>
      <c r="AE614" s="40">
        <v>0.99985100000000005</v>
      </c>
      <c r="AF614" s="37">
        <v>4296553112</v>
      </c>
      <c r="AG614" s="35">
        <f t="shared" si="76"/>
        <v>-1.4899999999995472E-4</v>
      </c>
      <c r="AH614" s="38" t="str">
        <f t="shared" si="77"/>
        <v/>
      </c>
      <c r="AI614" s="38">
        <f t="shared" si="78"/>
        <v>-1.4899999999995472E-4</v>
      </c>
      <c r="AJ614" s="35">
        <f t="shared" si="79"/>
        <v>-1.4899999999995472E-4</v>
      </c>
      <c r="AK614" s="41" t="str">
        <f t="shared" si="80"/>
        <v/>
      </c>
      <c r="AL614" s="41" t="str">
        <f t="shared" si="81"/>
        <v/>
      </c>
      <c r="AM614" s="41" t="str">
        <f t="shared" si="82"/>
        <v/>
      </c>
    </row>
    <row r="615" spans="1:39" x14ac:dyDescent="0.2">
      <c r="A615" s="33">
        <v>43876</v>
      </c>
      <c r="B615" s="34">
        <v>0.28000000000000003</v>
      </c>
      <c r="C615" s="35">
        <f t="shared" si="74"/>
        <v>0</v>
      </c>
      <c r="D615" s="35"/>
      <c r="E615" s="44"/>
      <c r="F615" s="44"/>
      <c r="G615" s="44"/>
      <c r="H615" s="44"/>
      <c r="I615" s="44"/>
      <c r="J615" s="44"/>
      <c r="K615" s="44"/>
      <c r="L615" s="44"/>
      <c r="M615" s="44"/>
      <c r="N615" s="44"/>
      <c r="O615" s="44"/>
      <c r="P615" s="44"/>
      <c r="Q615" s="38"/>
      <c r="R615" s="44"/>
      <c r="S615" s="44"/>
      <c r="T615" s="27"/>
      <c r="U615" s="37"/>
      <c r="V615" s="37"/>
      <c r="W615" s="37"/>
      <c r="X615" s="37"/>
      <c r="Y615" s="37"/>
      <c r="Z615" s="37"/>
      <c r="AA615" s="37"/>
      <c r="AB615" s="37"/>
      <c r="AC615" s="37">
        <v>10320</v>
      </c>
      <c r="AD615" s="35">
        <f t="shared" si="75"/>
        <v>9.6859407103022654E-3</v>
      </c>
      <c r="AE615" s="40">
        <v>0.99875100000000006</v>
      </c>
      <c r="AF615" s="37">
        <v>4287194543</v>
      </c>
      <c r="AG615" s="35">
        <f t="shared" si="76"/>
        <v>-1.2489999999999446E-3</v>
      </c>
      <c r="AH615" s="38" t="str">
        <f t="shared" si="77"/>
        <v/>
      </c>
      <c r="AI615" s="38">
        <f t="shared" si="78"/>
        <v>-1.2489999999999446E-3</v>
      </c>
      <c r="AJ615" s="42" t="str">
        <f t="shared" si="79"/>
        <v/>
      </c>
      <c r="AK615" s="41" t="str">
        <f t="shared" si="80"/>
        <v/>
      </c>
      <c r="AL615" s="41" t="str">
        <f t="shared" si="81"/>
        <v/>
      </c>
      <c r="AM615" s="41" t="str">
        <f t="shared" si="82"/>
        <v/>
      </c>
    </row>
    <row r="616" spans="1:39" x14ac:dyDescent="0.2">
      <c r="A616" s="33">
        <v>43875</v>
      </c>
      <c r="B616" s="34">
        <v>0.28000000000000003</v>
      </c>
      <c r="C616" s="35">
        <f t="shared" si="74"/>
        <v>7.6923076923077094E-2</v>
      </c>
      <c r="D616" s="35"/>
      <c r="E616" s="44"/>
      <c r="F616" s="44"/>
      <c r="G616" s="44"/>
      <c r="H616" s="44"/>
      <c r="I616" s="44"/>
      <c r="J616" s="44"/>
      <c r="K616" s="44"/>
      <c r="L616" s="44"/>
      <c r="M616" s="44"/>
      <c r="N616" s="44"/>
      <c r="O616" s="44"/>
      <c r="P616" s="44"/>
      <c r="Q616" s="38"/>
      <c r="R616" s="44"/>
      <c r="S616" s="44"/>
      <c r="T616" s="27"/>
      <c r="U616" s="37"/>
      <c r="V616" s="37"/>
      <c r="W616" s="37"/>
      <c r="X616" s="37"/>
      <c r="Y616" s="37"/>
      <c r="Z616" s="37"/>
      <c r="AA616" s="37"/>
      <c r="AB616" s="37"/>
      <c r="AC616" s="37">
        <v>10221</v>
      </c>
      <c r="AD616" s="35">
        <f t="shared" si="75"/>
        <v>-1.0455997676445006E-2</v>
      </c>
      <c r="AE616" s="40">
        <v>0.99906700000000004</v>
      </c>
      <c r="AF616" s="37">
        <v>4282126676</v>
      </c>
      <c r="AG616" s="35">
        <f t="shared" si="76"/>
        <v>-9.3299999999996164E-4</v>
      </c>
      <c r="AH616" s="38" t="str">
        <f t="shared" si="77"/>
        <v/>
      </c>
      <c r="AI616" s="38">
        <f t="shared" si="78"/>
        <v>-9.3299999999996164E-4</v>
      </c>
      <c r="AJ616" s="35">
        <f t="shared" si="79"/>
        <v>-9.3299999999996164E-4</v>
      </c>
      <c r="AK616" s="41" t="str">
        <f t="shared" si="80"/>
        <v/>
      </c>
      <c r="AL616" s="41" t="str">
        <f t="shared" si="81"/>
        <v/>
      </c>
      <c r="AM616" s="41" t="str">
        <f t="shared" si="82"/>
        <v/>
      </c>
    </row>
    <row r="617" spans="1:39" x14ac:dyDescent="0.2">
      <c r="A617" s="33">
        <v>43874</v>
      </c>
      <c r="B617" s="34">
        <v>0.26</v>
      </c>
      <c r="C617" s="35">
        <f t="shared" si="74"/>
        <v>-0.21212121212121215</v>
      </c>
      <c r="D617" s="35"/>
      <c r="E617" s="44"/>
      <c r="F617" s="44"/>
      <c r="G617" s="44"/>
      <c r="H617" s="44"/>
      <c r="I617" s="44"/>
      <c r="J617" s="44"/>
      <c r="K617" s="44"/>
      <c r="L617" s="44"/>
      <c r="M617" s="44"/>
      <c r="N617" s="44"/>
      <c r="O617" s="44"/>
      <c r="P617" s="44"/>
      <c r="Q617" s="38"/>
      <c r="R617" s="44"/>
      <c r="S617" s="44"/>
      <c r="T617" s="27"/>
      <c r="U617" s="37"/>
      <c r="V617" s="37"/>
      <c r="W617" s="37"/>
      <c r="X617" s="37"/>
      <c r="Y617" s="37"/>
      <c r="Z617" s="37"/>
      <c r="AA617" s="37"/>
      <c r="AB617" s="37"/>
      <c r="AC617" s="37">
        <v>10329</v>
      </c>
      <c r="AD617" s="35">
        <f t="shared" si="75"/>
        <v>9.9735992959812947E-3</v>
      </c>
      <c r="AE617" s="40">
        <v>0.99966999999999995</v>
      </c>
      <c r="AF617" s="37">
        <v>4283562617</v>
      </c>
      <c r="AG617" s="35">
        <f t="shared" si="76"/>
        <v>-3.3000000000005247E-4</v>
      </c>
      <c r="AH617" s="38" t="str">
        <f t="shared" si="77"/>
        <v/>
      </c>
      <c r="AI617" s="38">
        <f t="shared" si="78"/>
        <v>-3.3000000000005247E-4</v>
      </c>
      <c r="AJ617" s="42" t="str">
        <f t="shared" si="79"/>
        <v/>
      </c>
      <c r="AK617" s="41" t="str">
        <f t="shared" si="80"/>
        <v/>
      </c>
      <c r="AL617" s="41" t="str">
        <f t="shared" si="81"/>
        <v/>
      </c>
      <c r="AM617" s="41" t="str">
        <f t="shared" si="82"/>
        <v/>
      </c>
    </row>
    <row r="618" spans="1:39" x14ac:dyDescent="0.2">
      <c r="A618" s="33">
        <v>43873</v>
      </c>
      <c r="B618" s="34">
        <v>0.33</v>
      </c>
      <c r="C618" s="35">
        <f t="shared" si="74"/>
        <v>0.43478260869565211</v>
      </c>
      <c r="D618" s="35"/>
      <c r="E618" s="44"/>
      <c r="F618" s="44"/>
      <c r="G618" s="44"/>
      <c r="H618" s="44"/>
      <c r="I618" s="44"/>
      <c r="J618" s="44"/>
      <c r="K618" s="44"/>
      <c r="L618" s="44"/>
      <c r="M618" s="44"/>
      <c r="N618" s="44"/>
      <c r="O618" s="44"/>
      <c r="P618" s="44"/>
      <c r="Q618" s="38"/>
      <c r="R618" s="44"/>
      <c r="S618" s="44"/>
      <c r="T618" s="27"/>
      <c r="U618" s="37"/>
      <c r="V618" s="37"/>
      <c r="W618" s="37"/>
      <c r="X618" s="37"/>
      <c r="Y618" s="37"/>
      <c r="Z618" s="37"/>
      <c r="AA618" s="37"/>
      <c r="AB618" s="37"/>
      <c r="AC618" s="37">
        <v>10227</v>
      </c>
      <c r="AD618" s="35">
        <f t="shared" si="75"/>
        <v>3.4074823053589443E-2</v>
      </c>
      <c r="AE618" s="40">
        <v>0.99988299999999997</v>
      </c>
      <c r="AF618" s="37">
        <v>4279251913</v>
      </c>
      <c r="AG618" s="35">
        <f t="shared" si="76"/>
        <v>-1.1700000000003374E-4</v>
      </c>
      <c r="AH618" s="38" t="str">
        <f t="shared" si="77"/>
        <v/>
      </c>
      <c r="AI618" s="38">
        <f t="shared" si="78"/>
        <v>-1.1700000000003374E-4</v>
      </c>
      <c r="AJ618" s="42" t="str">
        <f t="shared" si="79"/>
        <v/>
      </c>
      <c r="AK618" s="41" t="str">
        <f t="shared" si="80"/>
        <v/>
      </c>
      <c r="AL618" s="41" t="str">
        <f t="shared" si="81"/>
        <v/>
      </c>
      <c r="AM618" s="41" t="str">
        <f t="shared" si="82"/>
        <v/>
      </c>
    </row>
    <row r="619" spans="1:39" x14ac:dyDescent="0.2">
      <c r="A619" s="33">
        <v>43872</v>
      </c>
      <c r="B619" s="34">
        <v>0.23</v>
      </c>
      <c r="C619" s="35">
        <f t="shared" si="74"/>
        <v>4.5454545454545414E-2</v>
      </c>
      <c r="D619" s="35"/>
      <c r="E619" s="44"/>
      <c r="F619" s="44"/>
      <c r="G619" s="44"/>
      <c r="H619" s="44"/>
      <c r="I619" s="44"/>
      <c r="J619" s="44"/>
      <c r="K619" s="44"/>
      <c r="L619" s="44"/>
      <c r="M619" s="44"/>
      <c r="N619" s="44"/>
      <c r="O619" s="44"/>
      <c r="P619" s="44"/>
      <c r="Q619" s="38"/>
      <c r="R619" s="44"/>
      <c r="S619" s="44"/>
      <c r="T619" s="27"/>
      <c r="U619" s="37"/>
      <c r="V619" s="37"/>
      <c r="W619" s="37"/>
      <c r="X619" s="37"/>
      <c r="Y619" s="37"/>
      <c r="Z619" s="37"/>
      <c r="AA619" s="37"/>
      <c r="AB619" s="37"/>
      <c r="AC619" s="37">
        <v>9890</v>
      </c>
      <c r="AD619" s="35">
        <f t="shared" si="75"/>
        <v>-2.5423728813559365E-2</v>
      </c>
      <c r="AE619" s="40">
        <v>1.0011749999999999</v>
      </c>
      <c r="AF619" s="37">
        <v>4276982478</v>
      </c>
      <c r="AG619" s="35">
        <f t="shared" si="76"/>
        <v>1.1749999999999261E-3</v>
      </c>
      <c r="AH619" s="38">
        <f t="shared" si="77"/>
        <v>1.1749999999999261E-3</v>
      </c>
      <c r="AI619" s="38" t="str">
        <f t="shared" si="78"/>
        <v/>
      </c>
      <c r="AJ619" s="35">
        <f t="shared" si="79"/>
        <v>1.1749999999999261E-3</v>
      </c>
      <c r="AK619" s="41" t="str">
        <f t="shared" si="80"/>
        <v/>
      </c>
      <c r="AL619" s="41" t="str">
        <f t="shared" si="81"/>
        <v/>
      </c>
      <c r="AM619" s="41" t="str">
        <f t="shared" si="82"/>
        <v/>
      </c>
    </row>
    <row r="620" spans="1:39" x14ac:dyDescent="0.2">
      <c r="A620" s="33">
        <v>43871</v>
      </c>
      <c r="B620" s="34">
        <v>0.22</v>
      </c>
      <c r="C620" s="35">
        <f t="shared" si="74"/>
        <v>-4.3478260869565299E-2</v>
      </c>
      <c r="D620" s="35"/>
      <c r="E620" s="44"/>
      <c r="F620" s="44"/>
      <c r="G620" s="44"/>
      <c r="H620" s="44"/>
      <c r="I620" s="44"/>
      <c r="J620" s="44"/>
      <c r="K620" s="44"/>
      <c r="L620" s="44"/>
      <c r="M620" s="44"/>
      <c r="N620" s="44"/>
      <c r="O620" s="44"/>
      <c r="P620" s="44"/>
      <c r="Q620" s="38"/>
      <c r="R620" s="44"/>
      <c r="S620" s="44"/>
      <c r="T620" s="27"/>
      <c r="U620" s="37"/>
      <c r="V620" s="37"/>
      <c r="W620" s="37"/>
      <c r="X620" s="37"/>
      <c r="Y620" s="37"/>
      <c r="Z620" s="37"/>
      <c r="AA620" s="37"/>
      <c r="AB620" s="37"/>
      <c r="AC620" s="37">
        <v>10148</v>
      </c>
      <c r="AD620" s="35">
        <f t="shared" si="75"/>
        <v>2.5983217066019693E-2</v>
      </c>
      <c r="AE620" s="40">
        <v>1.00379</v>
      </c>
      <c r="AF620" s="37">
        <v>4288414306</v>
      </c>
      <c r="AG620" s="35">
        <f t="shared" si="76"/>
        <v>3.7899999999999601E-3</v>
      </c>
      <c r="AH620" s="38">
        <f t="shared" si="77"/>
        <v>3.7899999999999601E-3</v>
      </c>
      <c r="AI620" s="38" t="str">
        <f t="shared" si="78"/>
        <v/>
      </c>
      <c r="AJ620" s="42" t="str">
        <f t="shared" si="79"/>
        <v/>
      </c>
      <c r="AK620" s="41" t="str">
        <f t="shared" si="80"/>
        <v/>
      </c>
      <c r="AL620" s="41" t="str">
        <f t="shared" si="81"/>
        <v/>
      </c>
      <c r="AM620" s="41" t="str">
        <f t="shared" si="82"/>
        <v/>
      </c>
    </row>
    <row r="621" spans="1:39" x14ac:dyDescent="0.2">
      <c r="A621" s="33">
        <v>43870</v>
      </c>
      <c r="B621" s="34">
        <v>0.23</v>
      </c>
      <c r="C621" s="35">
        <f t="shared" si="74"/>
        <v>0</v>
      </c>
      <c r="D621" s="35"/>
      <c r="E621" s="44"/>
      <c r="F621" s="44"/>
      <c r="G621" s="44"/>
      <c r="H621" s="44"/>
      <c r="I621" s="44"/>
      <c r="J621" s="44"/>
      <c r="K621" s="44"/>
      <c r="L621" s="44"/>
      <c r="M621" s="44"/>
      <c r="N621" s="44"/>
      <c r="O621" s="44"/>
      <c r="P621" s="44"/>
      <c r="Q621" s="38"/>
      <c r="R621" s="44"/>
      <c r="S621" s="44"/>
      <c r="T621" s="27"/>
      <c r="U621" s="37"/>
      <c r="V621" s="37"/>
      <c r="W621" s="37"/>
      <c r="X621" s="37"/>
      <c r="Y621" s="37"/>
      <c r="Z621" s="37"/>
      <c r="AA621" s="37"/>
      <c r="AB621" s="37"/>
      <c r="AC621" s="37">
        <v>9891</v>
      </c>
      <c r="AD621" s="35">
        <f t="shared" si="75"/>
        <v>9.3887131339933649E-3</v>
      </c>
      <c r="AE621" s="40">
        <v>0.99872399999999995</v>
      </c>
      <c r="AF621" s="37">
        <v>4293957672</v>
      </c>
      <c r="AG621" s="35">
        <f t="shared" si="76"/>
        <v>-1.2760000000000549E-3</v>
      </c>
      <c r="AH621" s="38" t="str">
        <f t="shared" si="77"/>
        <v/>
      </c>
      <c r="AI621" s="38">
        <f t="shared" si="78"/>
        <v>-1.2760000000000549E-3</v>
      </c>
      <c r="AJ621" s="42" t="str">
        <f t="shared" si="79"/>
        <v/>
      </c>
      <c r="AK621" s="41" t="str">
        <f t="shared" si="80"/>
        <v/>
      </c>
      <c r="AL621" s="41" t="str">
        <f t="shared" si="81"/>
        <v/>
      </c>
      <c r="AM621" s="41" t="str">
        <f t="shared" si="82"/>
        <v/>
      </c>
    </row>
    <row r="622" spans="1:39" x14ac:dyDescent="0.2">
      <c r="A622" s="33">
        <v>43869</v>
      </c>
      <c r="B622" s="34">
        <v>0.23</v>
      </c>
      <c r="C622" s="35">
        <f t="shared" si="74"/>
        <v>4.5454545454545414E-2</v>
      </c>
      <c r="D622" s="35"/>
      <c r="E622" s="44"/>
      <c r="F622" s="44"/>
      <c r="G622" s="44"/>
      <c r="H622" s="44"/>
      <c r="I622" s="44"/>
      <c r="J622" s="44"/>
      <c r="K622" s="44"/>
      <c r="L622" s="44"/>
      <c r="M622" s="44"/>
      <c r="N622" s="44"/>
      <c r="O622" s="44"/>
      <c r="P622" s="44"/>
      <c r="Q622" s="38"/>
      <c r="R622" s="44"/>
      <c r="S622" s="44"/>
      <c r="T622" s="27"/>
      <c r="U622" s="37"/>
      <c r="V622" s="37"/>
      <c r="W622" s="37"/>
      <c r="X622" s="37"/>
      <c r="Y622" s="37"/>
      <c r="Z622" s="37"/>
      <c r="AA622" s="37"/>
      <c r="AB622" s="37"/>
      <c r="AC622" s="37">
        <v>9799</v>
      </c>
      <c r="AD622" s="35">
        <f t="shared" si="75"/>
        <v>5.541303232426964E-3</v>
      </c>
      <c r="AE622" s="40">
        <v>0.99909300000000001</v>
      </c>
      <c r="AF622" s="37">
        <v>4304246879</v>
      </c>
      <c r="AG622" s="35">
        <f t="shared" si="76"/>
        <v>-9.0699999999999115E-4</v>
      </c>
      <c r="AH622" s="38" t="str">
        <f t="shared" si="77"/>
        <v/>
      </c>
      <c r="AI622" s="38">
        <f t="shared" si="78"/>
        <v>-9.0699999999999115E-4</v>
      </c>
      <c r="AJ622" s="42" t="str">
        <f t="shared" si="79"/>
        <v/>
      </c>
      <c r="AK622" s="41" t="str">
        <f t="shared" si="80"/>
        <v/>
      </c>
      <c r="AL622" s="41" t="str">
        <f t="shared" si="81"/>
        <v/>
      </c>
      <c r="AM622" s="41" t="str">
        <f t="shared" si="82"/>
        <v/>
      </c>
    </row>
    <row r="623" spans="1:39" x14ac:dyDescent="0.2">
      <c r="A623" s="33">
        <v>43868</v>
      </c>
      <c r="B623" s="34">
        <v>0.22</v>
      </c>
      <c r="C623" s="35">
        <f t="shared" si="74"/>
        <v>4.7619047619047672E-2</v>
      </c>
      <c r="D623" s="35"/>
      <c r="E623" s="44"/>
      <c r="F623" s="44"/>
      <c r="G623" s="44"/>
      <c r="H623" s="44"/>
      <c r="I623" s="44"/>
      <c r="J623" s="44"/>
      <c r="K623" s="44"/>
      <c r="L623" s="44"/>
      <c r="M623" s="44"/>
      <c r="N623" s="44"/>
      <c r="O623" s="44"/>
      <c r="P623" s="44"/>
      <c r="Q623" s="38"/>
      <c r="R623" s="44"/>
      <c r="S623" s="44"/>
      <c r="T623" s="27"/>
      <c r="U623" s="37"/>
      <c r="V623" s="37"/>
      <c r="W623" s="37"/>
      <c r="X623" s="37"/>
      <c r="Y623" s="37"/>
      <c r="Z623" s="37"/>
      <c r="AA623" s="37"/>
      <c r="AB623" s="37"/>
      <c r="AC623" s="37">
        <v>9745</v>
      </c>
      <c r="AD623" s="35">
        <f t="shared" si="75"/>
        <v>1.5950792326939078E-2</v>
      </c>
      <c r="AE623" s="40">
        <v>0.99793699999999996</v>
      </c>
      <c r="AF623" s="37">
        <v>4283445364</v>
      </c>
      <c r="AG623" s="35">
        <f t="shared" si="76"/>
        <v>-2.063000000000037E-3</v>
      </c>
      <c r="AH623" s="38" t="str">
        <f t="shared" si="77"/>
        <v/>
      </c>
      <c r="AI623" s="38">
        <f t="shared" si="78"/>
        <v>-2.063000000000037E-3</v>
      </c>
      <c r="AJ623" s="42" t="str">
        <f t="shared" si="79"/>
        <v/>
      </c>
      <c r="AK623" s="41" t="str">
        <f t="shared" si="80"/>
        <v/>
      </c>
      <c r="AL623" s="41" t="str">
        <f t="shared" si="81"/>
        <v/>
      </c>
      <c r="AM623" s="41" t="str">
        <f t="shared" si="82"/>
        <v/>
      </c>
    </row>
    <row r="624" spans="1:39" x14ac:dyDescent="0.2">
      <c r="A624" s="33">
        <v>43867</v>
      </c>
      <c r="B624" s="34">
        <v>0.21</v>
      </c>
      <c r="C624" s="35">
        <f t="shared" si="74"/>
        <v>4.9999999999999822E-2</v>
      </c>
      <c r="D624" s="35"/>
      <c r="E624" s="44"/>
      <c r="F624" s="44"/>
      <c r="G624" s="44"/>
      <c r="H624" s="44"/>
      <c r="I624" s="44"/>
      <c r="J624" s="44"/>
      <c r="K624" s="44"/>
      <c r="L624" s="44"/>
      <c r="M624" s="44"/>
      <c r="N624" s="44"/>
      <c r="O624" s="44"/>
      <c r="P624" s="44"/>
      <c r="Q624" s="38"/>
      <c r="R624" s="44"/>
      <c r="S624" s="44"/>
      <c r="T624" s="27"/>
      <c r="U624" s="37"/>
      <c r="V624" s="37"/>
      <c r="W624" s="37"/>
      <c r="X624" s="37"/>
      <c r="Y624" s="37"/>
      <c r="Z624" s="37"/>
      <c r="AA624" s="37"/>
      <c r="AB624" s="37"/>
      <c r="AC624" s="37">
        <v>9592</v>
      </c>
      <c r="AD624" s="35">
        <f t="shared" si="75"/>
        <v>4.4880174291938912E-2</v>
      </c>
      <c r="AE624" s="40">
        <v>0.99802000000000002</v>
      </c>
      <c r="AF624" s="37">
        <v>4283434129</v>
      </c>
      <c r="AG624" s="35">
        <f t="shared" si="76"/>
        <v>-1.9799999999999818E-3</v>
      </c>
      <c r="AH624" s="38" t="str">
        <f t="shared" si="77"/>
        <v/>
      </c>
      <c r="AI624" s="38">
        <f t="shared" si="78"/>
        <v>-1.9799999999999818E-3</v>
      </c>
      <c r="AJ624" s="42" t="str">
        <f t="shared" si="79"/>
        <v/>
      </c>
      <c r="AK624" s="41" t="str">
        <f t="shared" si="80"/>
        <v/>
      </c>
      <c r="AL624" s="41" t="str">
        <f t="shared" si="81"/>
        <v/>
      </c>
      <c r="AM624" s="41" t="str">
        <f t="shared" si="82"/>
        <v/>
      </c>
    </row>
    <row r="625" spans="1:39" x14ac:dyDescent="0.2">
      <c r="A625" s="33">
        <v>43866</v>
      </c>
      <c r="B625" s="34">
        <v>0.2</v>
      </c>
      <c r="C625" s="35">
        <f t="shared" si="74"/>
        <v>0</v>
      </c>
      <c r="D625" s="35"/>
      <c r="E625" s="44"/>
      <c r="F625" s="44"/>
      <c r="G625" s="44"/>
      <c r="H625" s="44"/>
      <c r="I625" s="44"/>
      <c r="J625" s="44"/>
      <c r="K625" s="44"/>
      <c r="L625" s="44"/>
      <c r="M625" s="44"/>
      <c r="N625" s="44"/>
      <c r="O625" s="44"/>
      <c r="P625" s="44"/>
      <c r="Q625" s="38"/>
      <c r="R625" s="44"/>
      <c r="S625" s="44"/>
      <c r="T625" s="27"/>
      <c r="U625" s="37"/>
      <c r="V625" s="37"/>
      <c r="W625" s="37"/>
      <c r="X625" s="37"/>
      <c r="Y625" s="37"/>
      <c r="Z625" s="37"/>
      <c r="AA625" s="37"/>
      <c r="AB625" s="37"/>
      <c r="AC625" s="37">
        <v>9180</v>
      </c>
      <c r="AD625" s="35">
        <f t="shared" si="75"/>
        <v>-1.3857557202707094E-2</v>
      </c>
      <c r="AE625" s="40">
        <v>0.99792099999999995</v>
      </c>
      <c r="AF625" s="37">
        <v>4280165006</v>
      </c>
      <c r="AG625" s="35">
        <f t="shared" si="76"/>
        <v>-2.079000000000053E-3</v>
      </c>
      <c r="AH625" s="38" t="str">
        <f t="shared" si="77"/>
        <v/>
      </c>
      <c r="AI625" s="38">
        <f t="shared" si="78"/>
        <v>-2.079000000000053E-3</v>
      </c>
      <c r="AJ625" s="35">
        <f t="shared" si="79"/>
        <v>-2.079000000000053E-3</v>
      </c>
      <c r="AK625" s="41" t="str">
        <f t="shared" si="80"/>
        <v/>
      </c>
      <c r="AL625" s="41" t="str">
        <f t="shared" si="81"/>
        <v/>
      </c>
      <c r="AM625" s="41" t="str">
        <f t="shared" si="82"/>
        <v/>
      </c>
    </row>
    <row r="626" spans="1:39" x14ac:dyDescent="0.2">
      <c r="A626" s="33">
        <v>43865</v>
      </c>
      <c r="B626" s="34">
        <v>0.2</v>
      </c>
      <c r="C626" s="35">
        <f t="shared" si="74"/>
        <v>0</v>
      </c>
      <c r="D626" s="35"/>
      <c r="E626" s="44"/>
      <c r="F626" s="44"/>
      <c r="G626" s="44"/>
      <c r="H626" s="44"/>
      <c r="I626" s="44"/>
      <c r="J626" s="44"/>
      <c r="K626" s="44"/>
      <c r="L626" s="44"/>
      <c r="M626" s="44"/>
      <c r="N626" s="44"/>
      <c r="O626" s="44"/>
      <c r="P626" s="44"/>
      <c r="Q626" s="38"/>
      <c r="R626" s="44"/>
      <c r="S626" s="44"/>
      <c r="T626" s="27"/>
      <c r="U626" s="37"/>
      <c r="V626" s="37"/>
      <c r="W626" s="37"/>
      <c r="X626" s="37"/>
      <c r="Y626" s="37"/>
      <c r="Z626" s="37"/>
      <c r="AA626" s="37"/>
      <c r="AB626" s="37"/>
      <c r="AC626" s="37">
        <v>9309</v>
      </c>
      <c r="AD626" s="35">
        <f t="shared" si="75"/>
        <v>-3.1055900621117516E-3</v>
      </c>
      <c r="AE626" s="40">
        <v>1.0008710000000001</v>
      </c>
      <c r="AF626" s="37">
        <v>4281286726</v>
      </c>
      <c r="AG626" s="35">
        <f t="shared" si="76"/>
        <v>8.7100000000006617E-4</v>
      </c>
      <c r="AH626" s="38">
        <f t="shared" si="77"/>
        <v>8.7100000000006617E-4</v>
      </c>
      <c r="AI626" s="38" t="str">
        <f t="shared" si="78"/>
        <v/>
      </c>
      <c r="AJ626" s="35">
        <f t="shared" si="79"/>
        <v>8.7100000000006617E-4</v>
      </c>
      <c r="AK626" s="41" t="str">
        <f t="shared" si="80"/>
        <v/>
      </c>
      <c r="AL626" s="41" t="str">
        <f t="shared" si="81"/>
        <v/>
      </c>
      <c r="AM626" s="41" t="str">
        <f t="shared" si="82"/>
        <v/>
      </c>
    </row>
    <row r="627" spans="1:39" x14ac:dyDescent="0.2">
      <c r="A627" s="33">
        <v>43864</v>
      </c>
      <c r="B627" s="34">
        <v>0.2</v>
      </c>
      <c r="C627" s="35">
        <f t="shared" si="74"/>
        <v>5.2631578947368363E-2</v>
      </c>
      <c r="D627" s="35"/>
      <c r="E627" s="44"/>
      <c r="F627" s="44"/>
      <c r="G627" s="44"/>
      <c r="H627" s="44"/>
      <c r="I627" s="44"/>
      <c r="J627" s="44"/>
      <c r="K627" s="44"/>
      <c r="L627" s="44"/>
      <c r="M627" s="44"/>
      <c r="N627" s="44"/>
      <c r="O627" s="44"/>
      <c r="P627" s="44"/>
      <c r="Q627" s="38"/>
      <c r="R627" s="44"/>
      <c r="S627" s="44"/>
      <c r="T627" s="27"/>
      <c r="U627" s="37"/>
      <c r="V627" s="37"/>
      <c r="W627" s="37"/>
      <c r="X627" s="37"/>
      <c r="Y627" s="37"/>
      <c r="Z627" s="37"/>
      <c r="AA627" s="37"/>
      <c r="AB627" s="37"/>
      <c r="AC627" s="37">
        <v>9338</v>
      </c>
      <c r="AD627" s="35">
        <f t="shared" si="75"/>
        <v>-2.670084374666204E-3</v>
      </c>
      <c r="AE627" s="40">
        <v>0.998672</v>
      </c>
      <c r="AF627" s="37">
        <v>4279687870</v>
      </c>
      <c r="AG627" s="35">
        <f t="shared" si="76"/>
        <v>-1.3279999999999959E-3</v>
      </c>
      <c r="AH627" s="38" t="str">
        <f t="shared" si="77"/>
        <v/>
      </c>
      <c r="AI627" s="38">
        <f t="shared" si="78"/>
        <v>-1.3279999999999959E-3</v>
      </c>
      <c r="AJ627" s="35">
        <f t="shared" si="79"/>
        <v>-1.3279999999999959E-3</v>
      </c>
      <c r="AK627" s="41" t="str">
        <f t="shared" si="80"/>
        <v/>
      </c>
      <c r="AL627" s="41" t="str">
        <f t="shared" si="81"/>
        <v/>
      </c>
      <c r="AM627" s="41" t="str">
        <f t="shared" si="82"/>
        <v/>
      </c>
    </row>
    <row r="628" spans="1:39" x14ac:dyDescent="0.2">
      <c r="A628" s="33">
        <v>43863</v>
      </c>
      <c r="B628" s="34">
        <v>0.19</v>
      </c>
      <c r="C628" s="35">
        <f t="shared" si="74"/>
        <v>0</v>
      </c>
      <c r="D628" s="35"/>
      <c r="E628" s="44"/>
      <c r="F628" s="44"/>
      <c r="G628" s="44"/>
      <c r="H628" s="44"/>
      <c r="I628" s="44"/>
      <c r="J628" s="44"/>
      <c r="K628" s="44"/>
      <c r="L628" s="44"/>
      <c r="M628" s="44"/>
      <c r="N628" s="44"/>
      <c r="O628" s="44"/>
      <c r="P628" s="44"/>
      <c r="Q628" s="38"/>
      <c r="R628" s="44"/>
      <c r="S628" s="44"/>
      <c r="T628" s="27"/>
      <c r="U628" s="37"/>
      <c r="V628" s="37"/>
      <c r="W628" s="37"/>
      <c r="X628" s="37"/>
      <c r="Y628" s="37"/>
      <c r="Z628" s="37"/>
      <c r="AA628" s="37"/>
      <c r="AB628" s="37"/>
      <c r="AC628" s="37">
        <v>9363</v>
      </c>
      <c r="AD628" s="35">
        <f t="shared" si="75"/>
        <v>5.9088955737001125E-3</v>
      </c>
      <c r="AE628" s="40">
        <v>0.99775700000000001</v>
      </c>
      <c r="AF628" s="37">
        <v>4291651783</v>
      </c>
      <c r="AG628" s="35">
        <f t="shared" si="76"/>
        <v>-2.242999999999995E-3</v>
      </c>
      <c r="AH628" s="38" t="str">
        <f t="shared" si="77"/>
        <v/>
      </c>
      <c r="AI628" s="38">
        <f t="shared" si="78"/>
        <v>-2.242999999999995E-3</v>
      </c>
      <c r="AJ628" s="42" t="str">
        <f t="shared" si="79"/>
        <v/>
      </c>
      <c r="AK628" s="41" t="str">
        <f t="shared" si="80"/>
        <v/>
      </c>
      <c r="AL628" s="41" t="str">
        <f t="shared" si="81"/>
        <v/>
      </c>
      <c r="AM628" s="41" t="str">
        <f t="shared" si="82"/>
        <v/>
      </c>
    </row>
    <row r="629" spans="1:39" x14ac:dyDescent="0.2">
      <c r="A629" s="33">
        <v>43862</v>
      </c>
      <c r="B629" s="34">
        <v>0.19</v>
      </c>
      <c r="C629" s="35">
        <f t="shared" si="74"/>
        <v>0</v>
      </c>
      <c r="D629" s="35"/>
      <c r="E629" s="44"/>
      <c r="F629" s="44"/>
      <c r="G629" s="44"/>
      <c r="H629" s="44"/>
      <c r="I629" s="44"/>
      <c r="J629" s="44"/>
      <c r="K629" s="44"/>
      <c r="L629" s="44"/>
      <c r="M629" s="44"/>
      <c r="N629" s="44"/>
      <c r="O629" s="44"/>
      <c r="P629" s="44"/>
      <c r="Q629" s="38"/>
      <c r="R629" s="44"/>
      <c r="S629" s="44"/>
      <c r="T629" s="27"/>
      <c r="U629" s="37"/>
      <c r="V629" s="37"/>
      <c r="W629" s="37"/>
      <c r="X629" s="37"/>
      <c r="Y629" s="37"/>
      <c r="Z629" s="37"/>
      <c r="AA629" s="37"/>
      <c r="AB629" s="37"/>
      <c r="AC629" s="37">
        <v>9308</v>
      </c>
      <c r="AD629" s="35">
        <f t="shared" si="75"/>
        <v>-2.1240799158780188E-2</v>
      </c>
      <c r="AE629" s="40">
        <v>0.99497199999999997</v>
      </c>
      <c r="AF629" s="37">
        <v>4285631682</v>
      </c>
      <c r="AG629" s="35">
        <f t="shared" si="76"/>
        <v>-5.0280000000000324E-3</v>
      </c>
      <c r="AH629" s="38" t="str">
        <f t="shared" si="77"/>
        <v/>
      </c>
      <c r="AI629" s="38">
        <f t="shared" si="78"/>
        <v>-5.0280000000000324E-3</v>
      </c>
      <c r="AJ629" s="35">
        <f t="shared" si="79"/>
        <v>-5.0280000000000324E-3</v>
      </c>
      <c r="AK629" s="41" t="str">
        <f t="shared" si="80"/>
        <v/>
      </c>
      <c r="AL629" s="41" t="str">
        <f t="shared" si="81"/>
        <v/>
      </c>
      <c r="AM629" s="41" t="str">
        <f t="shared" si="82"/>
        <v/>
      </c>
    </row>
    <row r="630" spans="1:39" x14ac:dyDescent="0.2">
      <c r="A630" s="33">
        <v>43861</v>
      </c>
      <c r="B630" s="34">
        <v>0.19</v>
      </c>
      <c r="C630" s="35">
        <f t="shared" si="74"/>
        <v>0</v>
      </c>
      <c r="D630" s="35"/>
      <c r="E630" s="44"/>
      <c r="F630" s="44"/>
      <c r="G630" s="44"/>
      <c r="H630" s="44"/>
      <c r="I630" s="44"/>
      <c r="J630" s="44"/>
      <c r="K630" s="44"/>
      <c r="L630" s="44"/>
      <c r="M630" s="44"/>
      <c r="N630" s="44"/>
      <c r="O630" s="44"/>
      <c r="P630" s="44"/>
      <c r="Q630" s="38"/>
      <c r="R630" s="44"/>
      <c r="S630" s="44"/>
      <c r="T630" s="27"/>
      <c r="U630" s="37"/>
      <c r="V630" s="37"/>
      <c r="W630" s="37"/>
      <c r="X630" s="37"/>
      <c r="Y630" s="37"/>
      <c r="Z630" s="37"/>
      <c r="AA630" s="37"/>
      <c r="AB630" s="37"/>
      <c r="AC630" s="37">
        <v>9510</v>
      </c>
      <c r="AD630" s="35">
        <f t="shared" si="75"/>
        <v>2.5115877977794465E-2</v>
      </c>
      <c r="AE630" s="40">
        <v>1.0001070000000001</v>
      </c>
      <c r="AF630" s="37">
        <v>4279297792</v>
      </c>
      <c r="AG630" s="35">
        <f t="shared" si="76"/>
        <v>1.0700000000007925E-4</v>
      </c>
      <c r="AH630" s="38">
        <f t="shared" si="77"/>
        <v>1.0700000000007925E-4</v>
      </c>
      <c r="AI630" s="38" t="str">
        <f t="shared" si="78"/>
        <v/>
      </c>
      <c r="AJ630" s="42" t="str">
        <f t="shared" si="79"/>
        <v/>
      </c>
      <c r="AK630" s="41" t="str">
        <f t="shared" si="80"/>
        <v/>
      </c>
      <c r="AL630" s="41" t="str">
        <f t="shared" si="81"/>
        <v/>
      </c>
      <c r="AM630" s="41" t="str">
        <f t="shared" si="82"/>
        <v/>
      </c>
    </row>
    <row r="631" spans="1:39" x14ac:dyDescent="0.2">
      <c r="A631" s="33">
        <v>43860</v>
      </c>
      <c r="B631" s="34">
        <v>0.19</v>
      </c>
      <c r="C631" s="35">
        <f t="shared" si="74"/>
        <v>0</v>
      </c>
      <c r="D631" s="35"/>
      <c r="E631" s="44"/>
      <c r="F631" s="44"/>
      <c r="G631" s="44"/>
      <c r="H631" s="44"/>
      <c r="I631" s="44"/>
      <c r="J631" s="44"/>
      <c r="K631" s="44"/>
      <c r="L631" s="44"/>
      <c r="M631" s="44"/>
      <c r="N631" s="44"/>
      <c r="O631" s="44"/>
      <c r="P631" s="44"/>
      <c r="Q631" s="38"/>
      <c r="R631" s="44"/>
      <c r="S631" s="44"/>
      <c r="T631" s="27"/>
      <c r="U631" s="37"/>
      <c r="V631" s="37"/>
      <c r="W631" s="37"/>
      <c r="X631" s="37"/>
      <c r="Y631" s="37"/>
      <c r="Z631" s="37"/>
      <c r="AA631" s="37"/>
      <c r="AB631" s="37"/>
      <c r="AC631" s="37">
        <v>9277</v>
      </c>
      <c r="AD631" s="35">
        <f t="shared" si="75"/>
        <v>-4.7205235489754527E-3</v>
      </c>
      <c r="AE631" s="40">
        <v>0.995919</v>
      </c>
      <c r="AF631" s="37">
        <v>4277278308</v>
      </c>
      <c r="AG631" s="35">
        <f t="shared" si="76"/>
        <v>-4.0810000000000013E-3</v>
      </c>
      <c r="AH631" s="38" t="str">
        <f t="shared" si="77"/>
        <v/>
      </c>
      <c r="AI631" s="38">
        <f t="shared" si="78"/>
        <v>-4.0810000000000013E-3</v>
      </c>
      <c r="AJ631" s="35">
        <f t="shared" si="79"/>
        <v>-4.0810000000000013E-3</v>
      </c>
      <c r="AK631" s="41" t="str">
        <f t="shared" si="80"/>
        <v/>
      </c>
      <c r="AL631" s="41" t="str">
        <f t="shared" si="81"/>
        <v/>
      </c>
      <c r="AM631" s="41" t="str">
        <f t="shared" si="82"/>
        <v/>
      </c>
    </row>
    <row r="632" spans="1:39" x14ac:dyDescent="0.2">
      <c r="A632" s="33">
        <v>43859</v>
      </c>
      <c r="B632" s="34">
        <v>0.19</v>
      </c>
      <c r="C632" s="35">
        <f t="shared" si="74"/>
        <v>0</v>
      </c>
      <c r="D632" s="35"/>
      <c r="E632" s="44"/>
      <c r="F632" s="44"/>
      <c r="G632" s="44"/>
      <c r="H632" s="44"/>
      <c r="I632" s="44"/>
      <c r="J632" s="44"/>
      <c r="K632" s="44"/>
      <c r="L632" s="44"/>
      <c r="M632" s="44"/>
      <c r="N632" s="44"/>
      <c r="O632" s="44"/>
      <c r="P632" s="44"/>
      <c r="Q632" s="38"/>
      <c r="R632" s="44"/>
      <c r="S632" s="44"/>
      <c r="T632" s="27"/>
      <c r="U632" s="37"/>
      <c r="V632" s="37"/>
      <c r="W632" s="37"/>
      <c r="X632" s="37"/>
      <c r="Y632" s="37"/>
      <c r="Z632" s="37"/>
      <c r="AA632" s="37"/>
      <c r="AB632" s="37"/>
      <c r="AC632" s="37">
        <v>9321</v>
      </c>
      <c r="AD632" s="35">
        <f t="shared" si="75"/>
        <v>4.9780380673499325E-2</v>
      </c>
      <c r="AE632" s="40">
        <v>0.99858000000000002</v>
      </c>
      <c r="AF632" s="37">
        <v>4277899663</v>
      </c>
      <c r="AG632" s="35">
        <f t="shared" si="76"/>
        <v>-1.4199999999999768E-3</v>
      </c>
      <c r="AH632" s="38" t="str">
        <f t="shared" si="77"/>
        <v/>
      </c>
      <c r="AI632" s="38">
        <f t="shared" si="78"/>
        <v>-1.4199999999999768E-3</v>
      </c>
      <c r="AJ632" s="42" t="str">
        <f t="shared" si="79"/>
        <v/>
      </c>
      <c r="AK632" s="41" t="str">
        <f t="shared" si="80"/>
        <v/>
      </c>
      <c r="AL632" s="41" t="str">
        <f t="shared" si="81"/>
        <v/>
      </c>
      <c r="AM632" s="41" t="str">
        <f t="shared" si="82"/>
        <v/>
      </c>
    </row>
    <row r="633" spans="1:39" x14ac:dyDescent="0.2">
      <c r="A633" s="33">
        <v>43858</v>
      </c>
      <c r="B633" s="34">
        <v>0.19</v>
      </c>
      <c r="C633" s="35">
        <f t="shared" si="74"/>
        <v>0</v>
      </c>
      <c r="D633" s="35"/>
      <c r="E633" s="44"/>
      <c r="F633" s="44"/>
      <c r="G633" s="44"/>
      <c r="H633" s="44"/>
      <c r="I633" s="44"/>
      <c r="J633" s="44"/>
      <c r="K633" s="44"/>
      <c r="L633" s="44"/>
      <c r="M633" s="44"/>
      <c r="N633" s="44"/>
      <c r="O633" s="44"/>
      <c r="P633" s="44"/>
      <c r="Q633" s="38"/>
      <c r="R633" s="44"/>
      <c r="S633" s="44"/>
      <c r="T633" s="27"/>
      <c r="U633" s="37"/>
      <c r="V633" s="37"/>
      <c r="W633" s="37"/>
      <c r="X633" s="37"/>
      <c r="Y633" s="37"/>
      <c r="Z633" s="37"/>
      <c r="AA633" s="37"/>
      <c r="AB633" s="37"/>
      <c r="AC633" s="37">
        <v>8879</v>
      </c>
      <c r="AD633" s="35">
        <f t="shared" si="75"/>
        <v>3.2922289436947416E-2</v>
      </c>
      <c r="AE633" s="40">
        <v>0.99731999999999998</v>
      </c>
      <c r="AF633" s="37">
        <v>4276714294</v>
      </c>
      <c r="AG633" s="35">
        <f t="shared" si="76"/>
        <v>-2.6800000000000157E-3</v>
      </c>
      <c r="AH633" s="38" t="str">
        <f t="shared" si="77"/>
        <v/>
      </c>
      <c r="AI633" s="38">
        <f t="shared" si="78"/>
        <v>-2.6800000000000157E-3</v>
      </c>
      <c r="AJ633" s="42" t="str">
        <f t="shared" si="79"/>
        <v/>
      </c>
      <c r="AK633" s="41" t="str">
        <f t="shared" si="80"/>
        <v/>
      </c>
      <c r="AL633" s="41" t="str">
        <f t="shared" si="81"/>
        <v/>
      </c>
      <c r="AM633" s="41" t="str">
        <f t="shared" si="82"/>
        <v/>
      </c>
    </row>
    <row r="634" spans="1:39" x14ac:dyDescent="0.2">
      <c r="A634" s="33">
        <v>43857</v>
      </c>
      <c r="B634" s="34">
        <v>0.19</v>
      </c>
      <c r="C634" s="35">
        <f t="shared" si="74"/>
        <v>0</v>
      </c>
      <c r="D634" s="35"/>
      <c r="E634" s="44"/>
      <c r="F634" s="44"/>
      <c r="G634" s="44"/>
      <c r="H634" s="44"/>
      <c r="I634" s="44"/>
      <c r="J634" s="44"/>
      <c r="K634" s="44"/>
      <c r="L634" s="44"/>
      <c r="M634" s="44"/>
      <c r="N634" s="44"/>
      <c r="O634" s="44"/>
      <c r="P634" s="44"/>
      <c r="Q634" s="38"/>
      <c r="R634" s="44"/>
      <c r="S634" s="44"/>
      <c r="T634" s="27"/>
      <c r="U634" s="37"/>
      <c r="V634" s="37"/>
      <c r="W634" s="37"/>
      <c r="X634" s="37"/>
      <c r="Y634" s="37"/>
      <c r="Z634" s="37"/>
      <c r="AA634" s="37"/>
      <c r="AB634" s="37"/>
      <c r="AC634" s="37">
        <v>8596</v>
      </c>
      <c r="AD634" s="35">
        <f t="shared" si="75"/>
        <v>2.9584381363037426E-2</v>
      </c>
      <c r="AE634" s="40">
        <v>0.99941800000000003</v>
      </c>
      <c r="AF634" s="37">
        <v>4295159219</v>
      </c>
      <c r="AG634" s="35">
        <f t="shared" si="76"/>
        <v>-5.8199999999997143E-4</v>
      </c>
      <c r="AH634" s="38" t="str">
        <f t="shared" si="77"/>
        <v/>
      </c>
      <c r="AI634" s="38">
        <f t="shared" si="78"/>
        <v>-5.8199999999997143E-4</v>
      </c>
      <c r="AJ634" s="42" t="str">
        <f t="shared" si="79"/>
        <v/>
      </c>
      <c r="AK634" s="41" t="str">
        <f t="shared" si="80"/>
        <v/>
      </c>
      <c r="AL634" s="41" t="str">
        <f t="shared" si="81"/>
        <v/>
      </c>
      <c r="AM634" s="41" t="str">
        <f t="shared" si="82"/>
        <v/>
      </c>
    </row>
    <row r="635" spans="1:39" x14ac:dyDescent="0.2">
      <c r="A635" s="33">
        <v>43856</v>
      </c>
      <c r="B635" s="34">
        <v>0.19</v>
      </c>
      <c r="C635" s="35">
        <f t="shared" si="74"/>
        <v>0</v>
      </c>
      <c r="D635" s="35"/>
      <c r="E635" s="44"/>
      <c r="F635" s="44"/>
      <c r="G635" s="44"/>
      <c r="H635" s="44"/>
      <c r="I635" s="44"/>
      <c r="J635" s="44"/>
      <c r="K635" s="44"/>
      <c r="L635" s="44"/>
      <c r="M635" s="44"/>
      <c r="N635" s="44"/>
      <c r="O635" s="44"/>
      <c r="P635" s="44"/>
      <c r="Q635" s="38"/>
      <c r="R635" s="44"/>
      <c r="S635" s="44"/>
      <c r="T635" s="27"/>
      <c r="U635" s="37"/>
      <c r="V635" s="37"/>
      <c r="W635" s="37"/>
      <c r="X635" s="37"/>
      <c r="Y635" s="37"/>
      <c r="Z635" s="37"/>
      <c r="AA635" s="37"/>
      <c r="AB635" s="37"/>
      <c r="AC635" s="37">
        <v>8349</v>
      </c>
      <c r="AD635" s="35">
        <f t="shared" si="75"/>
        <v>-9.8434535104364729E-3</v>
      </c>
      <c r="AE635" s="40">
        <v>0.99875000000000003</v>
      </c>
      <c r="AF635" s="37">
        <v>4277424754</v>
      </c>
      <c r="AG635" s="35">
        <f t="shared" si="76"/>
        <v>-1.2499999999999734E-3</v>
      </c>
      <c r="AH635" s="38" t="str">
        <f t="shared" si="77"/>
        <v/>
      </c>
      <c r="AI635" s="38">
        <f t="shared" si="78"/>
        <v>-1.2499999999999734E-3</v>
      </c>
      <c r="AJ635" s="35">
        <f t="shared" si="79"/>
        <v>-1.2499999999999734E-3</v>
      </c>
      <c r="AK635" s="41" t="str">
        <f t="shared" si="80"/>
        <v/>
      </c>
      <c r="AL635" s="41" t="str">
        <f t="shared" si="81"/>
        <v/>
      </c>
      <c r="AM635" s="41" t="str">
        <f t="shared" si="82"/>
        <v/>
      </c>
    </row>
    <row r="636" spans="1:39" x14ac:dyDescent="0.2">
      <c r="A636" s="33">
        <v>43855</v>
      </c>
      <c r="B636" s="34">
        <v>0.19</v>
      </c>
      <c r="C636" s="35">
        <f t="shared" si="74"/>
        <v>0</v>
      </c>
      <c r="D636" s="35"/>
      <c r="E636" s="44"/>
      <c r="F636" s="44"/>
      <c r="G636" s="44"/>
      <c r="H636" s="44"/>
      <c r="I636" s="44"/>
      <c r="J636" s="44"/>
      <c r="K636" s="44"/>
      <c r="L636" s="44"/>
      <c r="M636" s="44"/>
      <c r="N636" s="44"/>
      <c r="O636" s="44"/>
      <c r="P636" s="44"/>
      <c r="Q636" s="38"/>
      <c r="R636" s="44"/>
      <c r="S636" s="44"/>
      <c r="T636" s="27"/>
      <c r="U636" s="37"/>
      <c r="V636" s="37"/>
      <c r="W636" s="37"/>
      <c r="X636" s="37"/>
      <c r="Y636" s="37"/>
      <c r="Z636" s="37"/>
      <c r="AA636" s="37"/>
      <c r="AB636" s="37"/>
      <c r="AC636" s="37">
        <v>8432</v>
      </c>
      <c r="AD636" s="35">
        <f t="shared" si="75"/>
        <v>1.9011406844107182E-3</v>
      </c>
      <c r="AE636" s="40">
        <v>0.99909700000000001</v>
      </c>
      <c r="AF636" s="37">
        <v>4285728294</v>
      </c>
      <c r="AG636" s="35">
        <f t="shared" si="76"/>
        <v>-9.0299999999998715E-4</v>
      </c>
      <c r="AH636" s="38" t="str">
        <f t="shared" si="77"/>
        <v/>
      </c>
      <c r="AI636" s="38">
        <f t="shared" si="78"/>
        <v>-9.0299999999998715E-4</v>
      </c>
      <c r="AJ636" s="42" t="str">
        <f t="shared" si="79"/>
        <v/>
      </c>
      <c r="AK636" s="41" t="str">
        <f t="shared" si="80"/>
        <v/>
      </c>
      <c r="AL636" s="41" t="str">
        <f t="shared" si="81"/>
        <v/>
      </c>
      <c r="AM636" s="41" t="str">
        <f t="shared" si="82"/>
        <v/>
      </c>
    </row>
    <row r="637" spans="1:39" x14ac:dyDescent="0.2">
      <c r="A637" s="33">
        <v>43854</v>
      </c>
      <c r="B637" s="34">
        <v>0.19</v>
      </c>
      <c r="C637" s="35">
        <f t="shared" si="74"/>
        <v>0</v>
      </c>
      <c r="D637" s="35"/>
      <c r="E637" s="44"/>
      <c r="F637" s="44"/>
      <c r="G637" s="44"/>
      <c r="H637" s="44"/>
      <c r="I637" s="44"/>
      <c r="J637" s="44"/>
      <c r="K637" s="44"/>
      <c r="L637" s="44"/>
      <c r="M637" s="44"/>
      <c r="N637" s="44"/>
      <c r="O637" s="44"/>
      <c r="P637" s="44"/>
      <c r="Q637" s="38"/>
      <c r="R637" s="44"/>
      <c r="S637" s="44"/>
      <c r="T637" s="27"/>
      <c r="U637" s="37"/>
      <c r="V637" s="37"/>
      <c r="W637" s="37"/>
      <c r="X637" s="37"/>
      <c r="Y637" s="37"/>
      <c r="Z637" s="37"/>
      <c r="AA637" s="37"/>
      <c r="AB637" s="37"/>
      <c r="AC637" s="37">
        <v>8416</v>
      </c>
      <c r="AD637" s="35">
        <f t="shared" si="75"/>
        <v>-2.8736295441431081E-2</v>
      </c>
      <c r="AE637" s="40">
        <v>1.00099</v>
      </c>
      <c r="AF637" s="37">
        <v>4283647991</v>
      </c>
      <c r="AG637" s="35">
        <f t="shared" si="76"/>
        <v>9.900000000000464E-4</v>
      </c>
      <c r="AH637" s="38">
        <f t="shared" si="77"/>
        <v>9.900000000000464E-4</v>
      </c>
      <c r="AI637" s="38" t="str">
        <f t="shared" si="78"/>
        <v/>
      </c>
      <c r="AJ637" s="35">
        <f t="shared" si="79"/>
        <v>9.900000000000464E-4</v>
      </c>
      <c r="AK637" s="41" t="str">
        <f t="shared" si="80"/>
        <v/>
      </c>
      <c r="AL637" s="41" t="str">
        <f t="shared" si="81"/>
        <v/>
      </c>
      <c r="AM637" s="41" t="str">
        <f t="shared" si="82"/>
        <v/>
      </c>
    </row>
    <row r="638" spans="1:39" x14ac:dyDescent="0.2">
      <c r="A638" s="33">
        <v>43853</v>
      </c>
      <c r="B638" s="34">
        <v>0.19</v>
      </c>
      <c r="C638" s="35">
        <f t="shared" si="74"/>
        <v>-5.0000000000000044E-2</v>
      </c>
      <c r="D638" s="35"/>
      <c r="E638" s="44"/>
      <c r="F638" s="44"/>
      <c r="G638" s="44"/>
      <c r="H638" s="44"/>
      <c r="I638" s="44"/>
      <c r="J638" s="44"/>
      <c r="K638" s="44"/>
      <c r="L638" s="44"/>
      <c r="M638" s="44"/>
      <c r="N638" s="44"/>
      <c r="O638" s="44"/>
      <c r="P638" s="44"/>
      <c r="Q638" s="38"/>
      <c r="R638" s="44"/>
      <c r="S638" s="44"/>
      <c r="T638" s="27"/>
      <c r="U638" s="37"/>
      <c r="V638" s="37"/>
      <c r="W638" s="37"/>
      <c r="X638" s="37"/>
      <c r="Y638" s="37"/>
      <c r="Z638" s="37"/>
      <c r="AA638" s="37"/>
      <c r="AB638" s="37"/>
      <c r="AC638" s="37">
        <v>8665</v>
      </c>
      <c r="AD638" s="35">
        <f t="shared" si="75"/>
        <v>-6.8767908309456116E-3</v>
      </c>
      <c r="AE638" s="40">
        <v>0.99859399999999998</v>
      </c>
      <c r="AF638" s="37">
        <v>4289750201</v>
      </c>
      <c r="AG638" s="35">
        <f t="shared" si="76"/>
        <v>-1.4060000000000183E-3</v>
      </c>
      <c r="AH638" s="38" t="str">
        <f t="shared" si="77"/>
        <v/>
      </c>
      <c r="AI638" s="38">
        <f t="shared" si="78"/>
        <v>-1.4060000000000183E-3</v>
      </c>
      <c r="AJ638" s="35">
        <f t="shared" si="79"/>
        <v>-1.4060000000000183E-3</v>
      </c>
      <c r="AK638" s="41" t="str">
        <f t="shared" si="80"/>
        <v/>
      </c>
      <c r="AL638" s="41" t="str">
        <f t="shared" si="81"/>
        <v/>
      </c>
      <c r="AM638" s="41" t="str">
        <f t="shared" si="82"/>
        <v/>
      </c>
    </row>
    <row r="639" spans="1:39" x14ac:dyDescent="0.2">
      <c r="A639" s="33">
        <v>43852</v>
      </c>
      <c r="B639" s="34">
        <v>0.2</v>
      </c>
      <c r="C639" s="35">
        <f t="shared" si="74"/>
        <v>0</v>
      </c>
      <c r="D639" s="35"/>
      <c r="E639" s="44"/>
      <c r="F639" s="44"/>
      <c r="G639" s="44"/>
      <c r="H639" s="44"/>
      <c r="I639" s="44"/>
      <c r="J639" s="44"/>
      <c r="K639" s="44"/>
      <c r="L639" s="44"/>
      <c r="M639" s="44"/>
      <c r="N639" s="44"/>
      <c r="O639" s="44"/>
      <c r="P639" s="44"/>
      <c r="Q639" s="38"/>
      <c r="R639" s="44"/>
      <c r="S639" s="44"/>
      <c r="T639" s="27"/>
      <c r="U639" s="37"/>
      <c r="V639" s="37"/>
      <c r="W639" s="37"/>
      <c r="X639" s="37"/>
      <c r="Y639" s="37"/>
      <c r="Z639" s="37"/>
      <c r="AA639" s="37"/>
      <c r="AB639" s="37"/>
      <c r="AC639" s="37">
        <v>8725</v>
      </c>
      <c r="AD639" s="35">
        <f t="shared" si="75"/>
        <v>1.0890974394623942E-2</v>
      </c>
      <c r="AE639" s="40">
        <v>0.99771200000000004</v>
      </c>
      <c r="AF639" s="37">
        <v>4279582980</v>
      </c>
      <c r="AG639" s="35">
        <f t="shared" si="76"/>
        <v>-2.2879999999999567E-3</v>
      </c>
      <c r="AH639" s="38" t="str">
        <f t="shared" si="77"/>
        <v/>
      </c>
      <c r="AI639" s="38">
        <f t="shared" si="78"/>
        <v>-2.2879999999999567E-3</v>
      </c>
      <c r="AJ639" s="42" t="str">
        <f t="shared" si="79"/>
        <v/>
      </c>
      <c r="AK639" s="41" t="str">
        <f t="shared" si="80"/>
        <v/>
      </c>
      <c r="AL639" s="41" t="str">
        <f t="shared" si="81"/>
        <v/>
      </c>
      <c r="AM639" s="41" t="str">
        <f t="shared" si="82"/>
        <v/>
      </c>
    </row>
    <row r="640" spans="1:39" x14ac:dyDescent="0.2">
      <c r="A640" s="33">
        <v>43851</v>
      </c>
      <c r="B640" s="34">
        <v>0.2</v>
      </c>
      <c r="C640" s="35">
        <f t="shared" si="74"/>
        <v>0</v>
      </c>
      <c r="D640" s="35"/>
      <c r="E640" s="44"/>
      <c r="F640" s="44"/>
      <c r="G640" s="44"/>
      <c r="H640" s="44"/>
      <c r="I640" s="44"/>
      <c r="J640" s="44"/>
      <c r="K640" s="44"/>
      <c r="L640" s="44"/>
      <c r="M640" s="44"/>
      <c r="N640" s="44"/>
      <c r="O640" s="44"/>
      <c r="P640" s="44"/>
      <c r="Q640" s="38"/>
      <c r="R640" s="44"/>
      <c r="S640" s="44"/>
      <c r="T640" s="27"/>
      <c r="U640" s="37"/>
      <c r="V640" s="37"/>
      <c r="W640" s="37"/>
      <c r="X640" s="37"/>
      <c r="Y640" s="37"/>
      <c r="Z640" s="37"/>
      <c r="AA640" s="37"/>
      <c r="AB640" s="37"/>
      <c r="AC640" s="37">
        <v>8631</v>
      </c>
      <c r="AD640" s="35">
        <f t="shared" si="75"/>
        <v>-6.7894131185269879E-3</v>
      </c>
      <c r="AE640" s="40">
        <v>0.99830300000000005</v>
      </c>
      <c r="AF640" s="37">
        <v>4282886404</v>
      </c>
      <c r="AG640" s="35">
        <f t="shared" si="76"/>
        <v>-1.6969999999999485E-3</v>
      </c>
      <c r="AH640" s="38" t="str">
        <f t="shared" si="77"/>
        <v/>
      </c>
      <c r="AI640" s="38">
        <f t="shared" si="78"/>
        <v>-1.6969999999999485E-3</v>
      </c>
      <c r="AJ640" s="35">
        <f t="shared" si="79"/>
        <v>-1.6969999999999485E-3</v>
      </c>
      <c r="AK640" s="41" t="str">
        <f t="shared" si="80"/>
        <v/>
      </c>
      <c r="AL640" s="41" t="str">
        <f t="shared" si="81"/>
        <v/>
      </c>
      <c r="AM640" s="41" t="str">
        <f t="shared" si="82"/>
        <v/>
      </c>
    </row>
    <row r="641" spans="1:39" x14ac:dyDescent="0.2">
      <c r="A641" s="33">
        <v>43850</v>
      </c>
      <c r="B641" s="34">
        <v>0.2</v>
      </c>
      <c r="C641" s="35">
        <f t="shared" si="74"/>
        <v>0</v>
      </c>
      <c r="D641" s="35"/>
      <c r="E641" s="44"/>
      <c r="F641" s="44"/>
      <c r="G641" s="44"/>
      <c r="H641" s="44"/>
      <c r="I641" s="44"/>
      <c r="J641" s="44"/>
      <c r="K641" s="44"/>
      <c r="L641" s="44"/>
      <c r="M641" s="44"/>
      <c r="N641" s="44"/>
      <c r="O641" s="44"/>
      <c r="P641" s="44"/>
      <c r="Q641" s="38"/>
      <c r="R641" s="44"/>
      <c r="S641" s="44"/>
      <c r="T641" s="27"/>
      <c r="U641" s="37"/>
      <c r="V641" s="37"/>
      <c r="W641" s="37"/>
      <c r="X641" s="37"/>
      <c r="Y641" s="37"/>
      <c r="Z641" s="37"/>
      <c r="AA641" s="37"/>
      <c r="AB641" s="37"/>
      <c r="AC641" s="37">
        <v>8690</v>
      </c>
      <c r="AD641" s="35">
        <f t="shared" si="75"/>
        <v>-2.4362860671382047E-2</v>
      </c>
      <c r="AE641" s="40">
        <v>0.99695100000000003</v>
      </c>
      <c r="AF641" s="37">
        <v>4283473428</v>
      </c>
      <c r="AG641" s="35">
        <f t="shared" si="76"/>
        <v>-3.0489999999999684E-3</v>
      </c>
      <c r="AH641" s="38" t="str">
        <f t="shared" si="77"/>
        <v/>
      </c>
      <c r="AI641" s="38">
        <f t="shared" si="78"/>
        <v>-3.0489999999999684E-3</v>
      </c>
      <c r="AJ641" s="35">
        <f t="shared" si="79"/>
        <v>-3.0489999999999684E-3</v>
      </c>
      <c r="AK641" s="41" t="str">
        <f t="shared" si="80"/>
        <v/>
      </c>
      <c r="AL641" s="41" t="str">
        <f t="shared" si="81"/>
        <v/>
      </c>
      <c r="AM641" s="41" t="str">
        <f t="shared" si="82"/>
        <v/>
      </c>
    </row>
    <row r="642" spans="1:39" x14ac:dyDescent="0.2">
      <c r="A642" s="33">
        <v>43849</v>
      </c>
      <c r="B642" s="34">
        <v>0.2</v>
      </c>
      <c r="C642" s="35">
        <f t="shared" si="74"/>
        <v>-4.7619047619047561E-2</v>
      </c>
      <c r="D642" s="35"/>
      <c r="E642" s="44"/>
      <c r="F642" s="44"/>
      <c r="G642" s="44"/>
      <c r="H642" s="44"/>
      <c r="I642" s="44"/>
      <c r="J642" s="44"/>
      <c r="K642" s="44"/>
      <c r="L642" s="44"/>
      <c r="M642" s="44"/>
      <c r="N642" s="44"/>
      <c r="O642" s="44"/>
      <c r="P642" s="44"/>
      <c r="Q642" s="38"/>
      <c r="R642" s="44"/>
      <c r="S642" s="44"/>
      <c r="T642" s="27"/>
      <c r="U642" s="37"/>
      <c r="V642" s="37"/>
      <c r="W642" s="37"/>
      <c r="X642" s="37"/>
      <c r="Y642" s="37"/>
      <c r="Z642" s="37"/>
      <c r="AA642" s="37"/>
      <c r="AB642" s="37"/>
      <c r="AC642" s="37">
        <v>8907</v>
      </c>
      <c r="AD642" s="35">
        <f t="shared" si="75"/>
        <v>4.492867572727377E-4</v>
      </c>
      <c r="AE642" s="40">
        <v>0.99755300000000002</v>
      </c>
      <c r="AF642" s="37">
        <v>4281327773</v>
      </c>
      <c r="AG642" s="35">
        <f t="shared" si="76"/>
        <v>-2.446999999999977E-3</v>
      </c>
      <c r="AH642" s="38" t="str">
        <f t="shared" si="77"/>
        <v/>
      </c>
      <c r="AI642" s="38">
        <f t="shared" si="78"/>
        <v>-2.446999999999977E-3</v>
      </c>
      <c r="AJ642" s="42" t="str">
        <f t="shared" si="79"/>
        <v/>
      </c>
      <c r="AK642" s="41" t="str">
        <f t="shared" si="80"/>
        <v/>
      </c>
      <c r="AL642" s="41" t="str">
        <f t="shared" si="81"/>
        <v/>
      </c>
      <c r="AM642" s="41" t="str">
        <f t="shared" si="82"/>
        <v/>
      </c>
    </row>
    <row r="643" spans="1:39" x14ac:dyDescent="0.2">
      <c r="A643" s="33">
        <v>43848</v>
      </c>
      <c r="B643" s="34">
        <v>0.21</v>
      </c>
      <c r="C643" s="35">
        <f t="shared" si="74"/>
        <v>0</v>
      </c>
      <c r="D643" s="35"/>
      <c r="E643" s="44"/>
      <c r="F643" s="44"/>
      <c r="G643" s="44"/>
      <c r="H643" s="44"/>
      <c r="I643" s="44"/>
      <c r="J643" s="44"/>
      <c r="K643" s="44"/>
      <c r="L643" s="44"/>
      <c r="M643" s="44"/>
      <c r="N643" s="44"/>
      <c r="O643" s="44"/>
      <c r="P643" s="44"/>
      <c r="Q643" s="38"/>
      <c r="R643" s="44"/>
      <c r="S643" s="44"/>
      <c r="T643" s="27"/>
      <c r="U643" s="37"/>
      <c r="V643" s="37"/>
      <c r="W643" s="37"/>
      <c r="X643" s="37"/>
      <c r="Y643" s="37"/>
      <c r="Z643" s="37"/>
      <c r="AA643" s="37"/>
      <c r="AB643" s="37"/>
      <c r="AC643" s="37">
        <v>8903</v>
      </c>
      <c r="AD643" s="35">
        <f t="shared" si="75"/>
        <v>2.0869166380002246E-2</v>
      </c>
      <c r="AE643" s="40">
        <v>0.99578699999999998</v>
      </c>
      <c r="AF643" s="37">
        <v>4282607058</v>
      </c>
      <c r="AG643" s="35">
        <f t="shared" si="76"/>
        <v>-4.2130000000000223E-3</v>
      </c>
      <c r="AH643" s="38" t="str">
        <f t="shared" si="77"/>
        <v/>
      </c>
      <c r="AI643" s="38">
        <f t="shared" si="78"/>
        <v>-4.2130000000000223E-3</v>
      </c>
      <c r="AJ643" s="42" t="str">
        <f t="shared" si="79"/>
        <v/>
      </c>
      <c r="AK643" s="41" t="str">
        <f t="shared" si="80"/>
        <v/>
      </c>
      <c r="AL643" s="41" t="str">
        <f t="shared" si="81"/>
        <v/>
      </c>
      <c r="AM643" s="41" t="str">
        <f t="shared" si="82"/>
        <v/>
      </c>
    </row>
    <row r="644" spans="1:39" x14ac:dyDescent="0.2">
      <c r="A644" s="33">
        <v>43847</v>
      </c>
      <c r="B644" s="34">
        <v>0.21</v>
      </c>
      <c r="C644" s="35">
        <f t="shared" si="74"/>
        <v>4.9999999999999822E-2</v>
      </c>
      <c r="D644" s="35"/>
      <c r="E644" s="44"/>
      <c r="F644" s="44"/>
      <c r="G644" s="44"/>
      <c r="H644" s="44"/>
      <c r="I644" s="44"/>
      <c r="J644" s="44"/>
      <c r="K644" s="44"/>
      <c r="L644" s="44"/>
      <c r="M644" s="44"/>
      <c r="N644" s="44"/>
      <c r="O644" s="44"/>
      <c r="P644" s="44"/>
      <c r="Q644" s="38"/>
      <c r="R644" s="44"/>
      <c r="S644" s="44"/>
      <c r="T644" s="27"/>
      <c r="U644" s="37"/>
      <c r="V644" s="37"/>
      <c r="W644" s="37"/>
      <c r="X644" s="37"/>
      <c r="Y644" s="37"/>
      <c r="Z644" s="37"/>
      <c r="AA644" s="37"/>
      <c r="AB644" s="37"/>
      <c r="AC644" s="37">
        <v>8721</v>
      </c>
      <c r="AD644" s="35">
        <f t="shared" si="75"/>
        <v>-1.1336583153837454E-2</v>
      </c>
      <c r="AE644" s="40">
        <v>0.99831999999999999</v>
      </c>
      <c r="AF644" s="37">
        <v>4277817642</v>
      </c>
      <c r="AG644" s="35">
        <f t="shared" si="76"/>
        <v>-1.6800000000000148E-3</v>
      </c>
      <c r="AH644" s="38" t="str">
        <f t="shared" si="77"/>
        <v/>
      </c>
      <c r="AI644" s="38">
        <f t="shared" si="78"/>
        <v>-1.6800000000000148E-3</v>
      </c>
      <c r="AJ644" s="35">
        <f t="shared" si="79"/>
        <v>-1.6800000000000148E-3</v>
      </c>
      <c r="AK644" s="41" t="str">
        <f t="shared" si="80"/>
        <v/>
      </c>
      <c r="AL644" s="41" t="str">
        <f t="shared" si="81"/>
        <v/>
      </c>
      <c r="AM644" s="41" t="str">
        <f t="shared" si="82"/>
        <v/>
      </c>
    </row>
    <row r="645" spans="1:39" x14ac:dyDescent="0.2">
      <c r="A645" s="33">
        <v>43846</v>
      </c>
      <c r="B645" s="34">
        <v>0.2</v>
      </c>
      <c r="C645" s="35">
        <f t="shared" si="74"/>
        <v>5.2631578947368363E-2</v>
      </c>
      <c r="D645" s="35"/>
      <c r="E645" s="44"/>
      <c r="F645" s="44"/>
      <c r="G645" s="44"/>
      <c r="H645" s="44"/>
      <c r="I645" s="44"/>
      <c r="J645" s="44"/>
      <c r="K645" s="44"/>
      <c r="L645" s="44"/>
      <c r="M645" s="44"/>
      <c r="N645" s="44"/>
      <c r="O645" s="44"/>
      <c r="P645" s="44"/>
      <c r="Q645" s="38"/>
      <c r="R645" s="44"/>
      <c r="S645" s="44"/>
      <c r="T645" s="27"/>
      <c r="U645" s="37"/>
      <c r="V645" s="37"/>
      <c r="W645" s="37"/>
      <c r="X645" s="37"/>
      <c r="Y645" s="37"/>
      <c r="Z645" s="37"/>
      <c r="AA645" s="37"/>
      <c r="AB645" s="37"/>
      <c r="AC645" s="37">
        <v>8821</v>
      </c>
      <c r="AD645" s="35">
        <f t="shared" si="75"/>
        <v>2.1586003181095492E-3</v>
      </c>
      <c r="AE645" s="40">
        <v>0.99940200000000001</v>
      </c>
      <c r="AF645" s="37">
        <v>4279860810</v>
      </c>
      <c r="AG645" s="35">
        <f t="shared" si="76"/>
        <v>-5.9799999999998743E-4</v>
      </c>
      <c r="AH645" s="38" t="str">
        <f t="shared" si="77"/>
        <v/>
      </c>
      <c r="AI645" s="38">
        <f t="shared" si="78"/>
        <v>-5.9799999999998743E-4</v>
      </c>
      <c r="AJ645" s="42" t="str">
        <f t="shared" si="79"/>
        <v/>
      </c>
      <c r="AK645" s="41" t="str">
        <f t="shared" si="80"/>
        <v/>
      </c>
      <c r="AL645" s="41" t="str">
        <f t="shared" si="81"/>
        <v/>
      </c>
      <c r="AM645" s="41" t="str">
        <f t="shared" si="82"/>
        <v/>
      </c>
    </row>
    <row r="646" spans="1:39" x14ac:dyDescent="0.2">
      <c r="A646" s="33">
        <v>43845</v>
      </c>
      <c r="B646" s="34">
        <v>0.19</v>
      </c>
      <c r="C646" s="35">
        <f t="shared" si="74"/>
        <v>-5.0000000000000044E-2</v>
      </c>
      <c r="D646" s="35"/>
      <c r="E646" s="44"/>
      <c r="F646" s="44"/>
      <c r="G646" s="44"/>
      <c r="H646" s="44"/>
      <c r="I646" s="44"/>
      <c r="J646" s="44"/>
      <c r="K646" s="44"/>
      <c r="L646" s="44"/>
      <c r="M646" s="44"/>
      <c r="N646" s="44"/>
      <c r="O646" s="44"/>
      <c r="P646" s="44"/>
      <c r="Q646" s="38"/>
      <c r="R646" s="44"/>
      <c r="S646" s="44"/>
      <c r="T646" s="27"/>
      <c r="U646" s="37"/>
      <c r="V646" s="37"/>
      <c r="W646" s="37"/>
      <c r="X646" s="37"/>
      <c r="Y646" s="37"/>
      <c r="Z646" s="37"/>
      <c r="AA646" s="37"/>
      <c r="AB646" s="37"/>
      <c r="AC646" s="37">
        <v>8802</v>
      </c>
      <c r="AD646" s="35">
        <f t="shared" si="75"/>
        <v>8.5192947848600653E-2</v>
      </c>
      <c r="AE646" s="40">
        <v>0.99884899999999999</v>
      </c>
      <c r="AF646" s="37">
        <v>4277820758</v>
      </c>
      <c r="AG646" s="35">
        <f t="shared" si="76"/>
        <v>-1.1510000000000131E-3</v>
      </c>
      <c r="AH646" s="38" t="str">
        <f t="shared" si="77"/>
        <v/>
      </c>
      <c r="AI646" s="38">
        <f t="shared" si="78"/>
        <v>-1.1510000000000131E-3</v>
      </c>
      <c r="AJ646" s="42" t="str">
        <f t="shared" si="79"/>
        <v/>
      </c>
      <c r="AK646" s="41" t="str">
        <f t="shared" si="80"/>
        <v/>
      </c>
      <c r="AL646" s="41" t="str">
        <f t="shared" si="81"/>
        <v/>
      </c>
      <c r="AM646" s="41" t="str">
        <f t="shared" si="82"/>
        <v/>
      </c>
    </row>
    <row r="647" spans="1:39" x14ac:dyDescent="0.2">
      <c r="A647" s="33">
        <v>43844</v>
      </c>
      <c r="B647" s="34">
        <v>0.2</v>
      </c>
      <c r="C647" s="35">
        <f t="shared" si="74"/>
        <v>-4.7619047619047561E-2</v>
      </c>
      <c r="D647" s="35"/>
      <c r="E647" s="44"/>
      <c r="F647" s="44"/>
      <c r="G647" s="44"/>
      <c r="H647" s="44"/>
      <c r="I647" s="44"/>
      <c r="J647" s="44"/>
      <c r="K647" s="44"/>
      <c r="L647" s="44"/>
      <c r="M647" s="44"/>
      <c r="N647" s="44"/>
      <c r="O647" s="44"/>
      <c r="P647" s="44"/>
      <c r="Q647" s="38"/>
      <c r="R647" s="44"/>
      <c r="S647" s="44"/>
      <c r="T647" s="27"/>
      <c r="U647" s="37"/>
      <c r="V647" s="37"/>
      <c r="W647" s="37"/>
      <c r="X647" s="37"/>
      <c r="Y647" s="37"/>
      <c r="Z647" s="37"/>
      <c r="AA647" s="37"/>
      <c r="AB647" s="37"/>
      <c r="AC647" s="37">
        <v>8111</v>
      </c>
      <c r="AD647" s="35">
        <f t="shared" si="75"/>
        <v>-7.3430424672622507E-3</v>
      </c>
      <c r="AE647" s="40">
        <v>0.99855300000000002</v>
      </c>
      <c r="AF647" s="37">
        <v>4286133433</v>
      </c>
      <c r="AG647" s="35">
        <f t="shared" si="76"/>
        <v>-1.4469999999999761E-3</v>
      </c>
      <c r="AH647" s="38" t="str">
        <f t="shared" si="77"/>
        <v/>
      </c>
      <c r="AI647" s="38">
        <f t="shared" si="78"/>
        <v>-1.4469999999999761E-3</v>
      </c>
      <c r="AJ647" s="35">
        <f t="shared" si="79"/>
        <v>-1.4469999999999761E-3</v>
      </c>
      <c r="AK647" s="41" t="str">
        <f t="shared" si="80"/>
        <v/>
      </c>
      <c r="AL647" s="41" t="str">
        <f t="shared" si="81"/>
        <v/>
      </c>
      <c r="AM647" s="41" t="str">
        <f t="shared" si="82"/>
        <v/>
      </c>
    </row>
    <row r="648" spans="1:39" x14ac:dyDescent="0.2">
      <c r="A648" s="33">
        <v>43843</v>
      </c>
      <c r="B648" s="34">
        <v>0.21</v>
      </c>
      <c r="C648" s="35">
        <f t="shared" si="74"/>
        <v>4.9999999999999822E-2</v>
      </c>
      <c r="D648" s="35"/>
      <c r="E648" s="44"/>
      <c r="F648" s="44"/>
      <c r="G648" s="44"/>
      <c r="H648" s="44"/>
      <c r="I648" s="44"/>
      <c r="J648" s="44"/>
      <c r="K648" s="44"/>
      <c r="L648" s="44"/>
      <c r="M648" s="44"/>
      <c r="N648" s="44"/>
      <c r="O648" s="44"/>
      <c r="P648" s="44"/>
      <c r="Q648" s="38"/>
      <c r="R648" s="44"/>
      <c r="S648" s="44"/>
      <c r="T648" s="27"/>
      <c r="U648" s="37"/>
      <c r="V648" s="37"/>
      <c r="W648" s="37"/>
      <c r="X648" s="37"/>
      <c r="Y648" s="37"/>
      <c r="Z648" s="37"/>
      <c r="AA648" s="37"/>
      <c r="AB648" s="37"/>
      <c r="AC648" s="37">
        <v>8171</v>
      </c>
      <c r="AD648" s="35">
        <f t="shared" si="75"/>
        <v>1.9845232151772363E-2</v>
      </c>
      <c r="AE648" s="40">
        <v>1.0001679999999999</v>
      </c>
      <c r="AF648" s="37">
        <v>4278526948</v>
      </c>
      <c r="AG648" s="35">
        <f t="shared" si="76"/>
        <v>1.6799999999994597E-4</v>
      </c>
      <c r="AH648" s="38">
        <f t="shared" si="77"/>
        <v>1.6799999999994597E-4</v>
      </c>
      <c r="AI648" s="38" t="str">
        <f t="shared" si="78"/>
        <v/>
      </c>
      <c r="AJ648" s="42" t="str">
        <f t="shared" si="79"/>
        <v/>
      </c>
      <c r="AK648" s="41" t="str">
        <f t="shared" si="80"/>
        <v/>
      </c>
      <c r="AL648" s="41" t="str">
        <f t="shared" si="81"/>
        <v/>
      </c>
      <c r="AM648" s="41" t="str">
        <f t="shared" si="82"/>
        <v/>
      </c>
    </row>
    <row r="649" spans="1:39" x14ac:dyDescent="0.2">
      <c r="A649" s="33">
        <v>43842</v>
      </c>
      <c r="B649" s="34">
        <v>0.2</v>
      </c>
      <c r="C649" s="35">
        <f t="shared" si="74"/>
        <v>-4.7619047619047561E-2</v>
      </c>
      <c r="D649" s="35"/>
      <c r="E649" s="44"/>
      <c r="F649" s="44"/>
      <c r="G649" s="44"/>
      <c r="H649" s="44"/>
      <c r="I649" s="44"/>
      <c r="J649" s="44"/>
      <c r="K649" s="44"/>
      <c r="L649" s="44"/>
      <c r="M649" s="44"/>
      <c r="N649" s="44"/>
      <c r="O649" s="44"/>
      <c r="P649" s="44"/>
      <c r="Q649" s="38"/>
      <c r="R649" s="44"/>
      <c r="S649" s="44"/>
      <c r="T649" s="27"/>
      <c r="U649" s="37"/>
      <c r="V649" s="37"/>
      <c r="W649" s="37"/>
      <c r="X649" s="37"/>
      <c r="Y649" s="37"/>
      <c r="Z649" s="37"/>
      <c r="AA649" s="37"/>
      <c r="AB649" s="37"/>
      <c r="AC649" s="37">
        <v>8012</v>
      </c>
      <c r="AD649" s="35">
        <f t="shared" si="75"/>
        <v>-2.0657621317687336E-2</v>
      </c>
      <c r="AE649" s="40">
        <v>0.997525</v>
      </c>
      <c r="AF649" s="37">
        <v>4282360330</v>
      </c>
      <c r="AG649" s="35">
        <f t="shared" si="76"/>
        <v>-2.475000000000005E-3</v>
      </c>
      <c r="AH649" s="38" t="str">
        <f t="shared" si="77"/>
        <v/>
      </c>
      <c r="AI649" s="38">
        <f t="shared" si="78"/>
        <v>-2.475000000000005E-3</v>
      </c>
      <c r="AJ649" s="35">
        <f t="shared" si="79"/>
        <v>-2.475000000000005E-3</v>
      </c>
      <c r="AK649" s="41" t="str">
        <f t="shared" si="80"/>
        <v/>
      </c>
      <c r="AL649" s="41" t="str">
        <f t="shared" si="81"/>
        <v/>
      </c>
      <c r="AM649" s="41" t="str">
        <f t="shared" si="82"/>
        <v/>
      </c>
    </row>
    <row r="650" spans="1:39" x14ac:dyDescent="0.2">
      <c r="A650" s="33">
        <v>43841</v>
      </c>
      <c r="B650" s="34">
        <v>0.21</v>
      </c>
      <c r="C650" s="35">
        <f t="shared" si="74"/>
        <v>0</v>
      </c>
      <c r="D650" s="35"/>
      <c r="E650" s="44"/>
      <c r="F650" s="44"/>
      <c r="G650" s="44"/>
      <c r="H650" s="44"/>
      <c r="I650" s="44"/>
      <c r="J650" s="44"/>
      <c r="K650" s="44"/>
      <c r="L650" s="44"/>
      <c r="M650" s="44"/>
      <c r="N650" s="44"/>
      <c r="O650" s="44"/>
      <c r="P650" s="44"/>
      <c r="Q650" s="38"/>
      <c r="R650" s="44"/>
      <c r="S650" s="44"/>
      <c r="T650" s="27"/>
      <c r="U650" s="37"/>
      <c r="V650" s="37"/>
      <c r="W650" s="37"/>
      <c r="X650" s="37"/>
      <c r="Y650" s="37"/>
      <c r="Z650" s="37"/>
      <c r="AA650" s="37"/>
      <c r="AB650" s="37"/>
      <c r="AC650" s="37">
        <v>8181</v>
      </c>
      <c r="AD650" s="35">
        <f t="shared" si="75"/>
        <v>4.4427422443508169E-2</v>
      </c>
      <c r="AE650" s="40">
        <v>0.99986600000000003</v>
      </c>
      <c r="AF650" s="37">
        <v>4281347850</v>
      </c>
      <c r="AG650" s="35">
        <f t="shared" si="76"/>
        <v>-1.3399999999996748E-4</v>
      </c>
      <c r="AH650" s="38" t="str">
        <f t="shared" si="77"/>
        <v/>
      </c>
      <c r="AI650" s="38">
        <f t="shared" si="78"/>
        <v>-1.3399999999996748E-4</v>
      </c>
      <c r="AJ650" s="42" t="str">
        <f t="shared" si="79"/>
        <v/>
      </c>
      <c r="AK650" s="41" t="str">
        <f t="shared" si="80"/>
        <v/>
      </c>
      <c r="AL650" s="41" t="str">
        <f t="shared" si="81"/>
        <v/>
      </c>
      <c r="AM650" s="41" t="str">
        <f t="shared" si="82"/>
        <v/>
      </c>
    </row>
    <row r="651" spans="1:39" x14ac:dyDescent="0.2">
      <c r="A651" s="33">
        <v>43840</v>
      </c>
      <c r="B651" s="34">
        <v>0.21</v>
      </c>
      <c r="C651" s="35">
        <f t="shared" si="74"/>
        <v>4.9999999999999822E-2</v>
      </c>
      <c r="D651" s="35"/>
      <c r="E651" s="44"/>
      <c r="F651" s="44"/>
      <c r="G651" s="44"/>
      <c r="H651" s="44"/>
      <c r="I651" s="44"/>
      <c r="J651" s="44"/>
      <c r="K651" s="44"/>
      <c r="L651" s="44"/>
      <c r="M651" s="44"/>
      <c r="N651" s="44"/>
      <c r="O651" s="44"/>
      <c r="P651" s="44"/>
      <c r="Q651" s="38"/>
      <c r="R651" s="44"/>
      <c r="S651" s="44"/>
      <c r="T651" s="27"/>
      <c r="U651" s="37"/>
      <c r="V651" s="37"/>
      <c r="W651" s="37"/>
      <c r="X651" s="37"/>
      <c r="Y651" s="37"/>
      <c r="Z651" s="37"/>
      <c r="AA651" s="37"/>
      <c r="AB651" s="37"/>
      <c r="AC651" s="37">
        <v>7833</v>
      </c>
      <c r="AD651" s="35">
        <f t="shared" si="75"/>
        <v>-2.6472781506338583E-2</v>
      </c>
      <c r="AE651" s="40">
        <v>0.99947900000000001</v>
      </c>
      <c r="AF651" s="37">
        <v>4273319340</v>
      </c>
      <c r="AG651" s="35">
        <f t="shared" si="76"/>
        <v>-5.2099999999999369E-4</v>
      </c>
      <c r="AH651" s="38" t="str">
        <f t="shared" si="77"/>
        <v/>
      </c>
      <c r="AI651" s="38">
        <f t="shared" si="78"/>
        <v>-5.2099999999999369E-4</v>
      </c>
      <c r="AJ651" s="35">
        <f t="shared" si="79"/>
        <v>-5.2099999999999369E-4</v>
      </c>
      <c r="AK651" s="41" t="str">
        <f t="shared" si="80"/>
        <v/>
      </c>
      <c r="AL651" s="41" t="str">
        <f t="shared" si="81"/>
        <v/>
      </c>
      <c r="AM651" s="41" t="str">
        <f t="shared" si="82"/>
        <v/>
      </c>
    </row>
    <row r="652" spans="1:39" x14ac:dyDescent="0.2">
      <c r="A652" s="33">
        <v>43839</v>
      </c>
      <c r="B652" s="34">
        <v>0.2</v>
      </c>
      <c r="C652" s="35">
        <f t="shared" si="74"/>
        <v>-9.0909090909090828E-2</v>
      </c>
      <c r="D652" s="35"/>
      <c r="E652" s="44"/>
      <c r="F652" s="44"/>
      <c r="G652" s="44"/>
      <c r="H652" s="44"/>
      <c r="I652" s="44"/>
      <c r="J652" s="44"/>
      <c r="K652" s="44"/>
      <c r="L652" s="44"/>
      <c r="M652" s="44"/>
      <c r="N652" s="44"/>
      <c r="O652" s="44"/>
      <c r="P652" s="44"/>
      <c r="Q652" s="38"/>
      <c r="R652" s="44"/>
      <c r="S652" s="44"/>
      <c r="T652" s="27"/>
      <c r="U652" s="37"/>
      <c r="V652" s="37"/>
      <c r="W652" s="37"/>
      <c r="X652" s="37"/>
      <c r="Y652" s="37"/>
      <c r="Z652" s="37"/>
      <c r="AA652" s="37"/>
      <c r="AB652" s="37"/>
      <c r="AC652" s="37">
        <v>8046</v>
      </c>
      <c r="AD652" s="35">
        <f t="shared" si="75"/>
        <v>-1.2397201423837045E-2</v>
      </c>
      <c r="AE652" s="40">
        <v>0.99653700000000001</v>
      </c>
      <c r="AF652" s="37">
        <v>4288341143</v>
      </c>
      <c r="AG652" s="35">
        <f t="shared" si="76"/>
        <v>-3.4629999999999939E-3</v>
      </c>
      <c r="AH652" s="38" t="str">
        <f t="shared" si="77"/>
        <v/>
      </c>
      <c r="AI652" s="38">
        <f t="shared" si="78"/>
        <v>-3.4629999999999939E-3</v>
      </c>
      <c r="AJ652" s="35">
        <f t="shared" si="79"/>
        <v>-3.4629999999999939E-3</v>
      </c>
      <c r="AK652" s="41" t="str">
        <f t="shared" si="80"/>
        <v/>
      </c>
      <c r="AL652" s="41" t="str">
        <f t="shared" si="81"/>
        <v/>
      </c>
      <c r="AM652" s="41" t="str">
        <f t="shared" si="82"/>
        <v/>
      </c>
    </row>
    <row r="653" spans="1:39" x14ac:dyDescent="0.2">
      <c r="A653" s="33">
        <v>43838</v>
      </c>
      <c r="B653" s="34">
        <v>0.22</v>
      </c>
      <c r="C653" s="35">
        <f t="shared" si="74"/>
        <v>-4.3478260869565299E-2</v>
      </c>
      <c r="D653" s="35"/>
      <c r="E653" s="44"/>
      <c r="F653" s="44"/>
      <c r="G653" s="44"/>
      <c r="H653" s="44"/>
      <c r="I653" s="44"/>
      <c r="J653" s="44"/>
      <c r="K653" s="44"/>
      <c r="L653" s="44"/>
      <c r="M653" s="44"/>
      <c r="N653" s="44"/>
      <c r="O653" s="44"/>
      <c r="P653" s="44"/>
      <c r="Q653" s="38"/>
      <c r="R653" s="44"/>
      <c r="S653" s="44"/>
      <c r="T653" s="27"/>
      <c r="U653" s="37"/>
      <c r="V653" s="37"/>
      <c r="W653" s="37"/>
      <c r="X653" s="37"/>
      <c r="Y653" s="37"/>
      <c r="Z653" s="37"/>
      <c r="AA653" s="37"/>
      <c r="AB653" s="37"/>
      <c r="AC653" s="37">
        <v>8147</v>
      </c>
      <c r="AD653" s="35">
        <f t="shared" si="75"/>
        <v>5.3264382676147415E-2</v>
      </c>
      <c r="AE653" s="40">
        <v>0.99768100000000004</v>
      </c>
      <c r="AF653" s="37">
        <v>4286942072</v>
      </c>
      <c r="AG653" s="35">
        <f t="shared" si="76"/>
        <v>-2.31899999999996E-3</v>
      </c>
      <c r="AH653" s="38" t="str">
        <f t="shared" si="77"/>
        <v/>
      </c>
      <c r="AI653" s="38">
        <f t="shared" si="78"/>
        <v>-2.31899999999996E-3</v>
      </c>
      <c r="AJ653" s="42" t="str">
        <f t="shared" si="79"/>
        <v/>
      </c>
      <c r="AK653" s="41" t="str">
        <f t="shared" si="80"/>
        <v/>
      </c>
      <c r="AL653" s="41" t="str">
        <f t="shared" si="81"/>
        <v/>
      </c>
      <c r="AM653" s="41" t="str">
        <f t="shared" si="82"/>
        <v/>
      </c>
    </row>
    <row r="654" spans="1:39" x14ac:dyDescent="0.2">
      <c r="A654" s="33">
        <v>43837</v>
      </c>
      <c r="B654" s="34">
        <v>0.23</v>
      </c>
      <c r="C654" s="35">
        <f t="shared" si="74"/>
        <v>-4.166666666666663E-2</v>
      </c>
      <c r="D654" s="35"/>
      <c r="E654" s="44"/>
      <c r="F654" s="44"/>
      <c r="G654" s="44"/>
      <c r="H654" s="44"/>
      <c r="I654" s="44"/>
      <c r="J654" s="44"/>
      <c r="K654" s="44"/>
      <c r="L654" s="44"/>
      <c r="M654" s="44"/>
      <c r="N654" s="44"/>
      <c r="O654" s="44"/>
      <c r="P654" s="44"/>
      <c r="Q654" s="38"/>
      <c r="R654" s="44"/>
      <c r="S654" s="44"/>
      <c r="T654" s="27"/>
      <c r="U654" s="37"/>
      <c r="V654" s="37"/>
      <c r="W654" s="37"/>
      <c r="X654" s="37"/>
      <c r="Y654" s="37"/>
      <c r="Z654" s="37"/>
      <c r="AA654" s="37"/>
      <c r="AB654" s="37"/>
      <c r="AC654" s="37">
        <v>7735</v>
      </c>
      <c r="AD654" s="35">
        <f t="shared" si="75"/>
        <v>5.2380952380952417E-2</v>
      </c>
      <c r="AE654" s="40">
        <v>0.99818300000000004</v>
      </c>
      <c r="AF654" s="37">
        <v>4273984481</v>
      </c>
      <c r="AG654" s="35">
        <f t="shared" si="76"/>
        <v>-1.8169999999999575E-3</v>
      </c>
      <c r="AH654" s="38" t="str">
        <f t="shared" si="77"/>
        <v/>
      </c>
      <c r="AI654" s="38">
        <f t="shared" si="78"/>
        <v>-1.8169999999999575E-3</v>
      </c>
      <c r="AJ654" s="42" t="str">
        <f t="shared" si="79"/>
        <v/>
      </c>
      <c r="AK654" s="41" t="str">
        <f t="shared" si="80"/>
        <v/>
      </c>
      <c r="AL654" s="41" t="str">
        <f t="shared" si="81"/>
        <v/>
      </c>
      <c r="AM654" s="41" t="str">
        <f t="shared" si="82"/>
        <v/>
      </c>
    </row>
    <row r="655" spans="1:39" x14ac:dyDescent="0.2">
      <c r="A655" s="33">
        <v>43836</v>
      </c>
      <c r="B655" s="34">
        <v>0.24</v>
      </c>
      <c r="C655" s="35">
        <f t="shared" si="74"/>
        <v>0</v>
      </c>
      <c r="D655" s="35"/>
      <c r="E655" s="44"/>
      <c r="F655" s="44"/>
      <c r="G655" s="44"/>
      <c r="H655" s="44"/>
      <c r="I655" s="44"/>
      <c r="J655" s="44"/>
      <c r="K655" s="44"/>
      <c r="L655" s="44"/>
      <c r="M655" s="44"/>
      <c r="N655" s="44"/>
      <c r="O655" s="44"/>
      <c r="P655" s="44"/>
      <c r="Q655" s="38"/>
      <c r="R655" s="44"/>
      <c r="S655" s="44"/>
      <c r="T655" s="27"/>
      <c r="U655" s="37"/>
      <c r="V655" s="37"/>
      <c r="W655" s="37"/>
      <c r="X655" s="37"/>
      <c r="Y655" s="37"/>
      <c r="Z655" s="37"/>
      <c r="AA655" s="37"/>
      <c r="AB655" s="37"/>
      <c r="AC655" s="37">
        <v>7350</v>
      </c>
      <c r="AD655" s="35">
        <f t="shared" si="75"/>
        <v>-1.3603591348121391E-4</v>
      </c>
      <c r="AE655" s="40">
        <v>0.99907299999999999</v>
      </c>
      <c r="AF655" s="37">
        <v>4279309317</v>
      </c>
      <c r="AG655" s="35">
        <f t="shared" si="76"/>
        <v>-9.2700000000001115E-4</v>
      </c>
      <c r="AH655" s="38" t="str">
        <f t="shared" si="77"/>
        <v/>
      </c>
      <c r="AI655" s="38">
        <f t="shared" si="78"/>
        <v>-9.2700000000001115E-4</v>
      </c>
      <c r="AJ655" s="35">
        <f t="shared" si="79"/>
        <v>-9.2700000000001115E-4</v>
      </c>
      <c r="AK655" s="41" t="str">
        <f t="shared" si="80"/>
        <v/>
      </c>
      <c r="AL655" s="41" t="str">
        <f t="shared" si="81"/>
        <v/>
      </c>
      <c r="AM655" s="41" t="str">
        <f t="shared" si="82"/>
        <v/>
      </c>
    </row>
    <row r="656" spans="1:39" x14ac:dyDescent="0.2">
      <c r="A656" s="33">
        <v>43835</v>
      </c>
      <c r="B656" s="34">
        <v>0.24</v>
      </c>
      <c r="C656" s="35">
        <f t="shared" si="74"/>
        <v>9.0909090909090828E-2</v>
      </c>
      <c r="D656" s="35"/>
      <c r="E656" s="44"/>
      <c r="F656" s="44"/>
      <c r="G656" s="44"/>
      <c r="H656" s="44"/>
      <c r="I656" s="44"/>
      <c r="J656" s="44"/>
      <c r="K656" s="44"/>
      <c r="L656" s="44"/>
      <c r="M656" s="44"/>
      <c r="N656" s="44"/>
      <c r="O656" s="44"/>
      <c r="P656" s="44"/>
      <c r="Q656" s="38"/>
      <c r="R656" s="44"/>
      <c r="S656" s="44"/>
      <c r="T656" s="27"/>
      <c r="U656" s="37"/>
      <c r="V656" s="37"/>
      <c r="W656" s="37"/>
      <c r="X656" s="37"/>
      <c r="Y656" s="37"/>
      <c r="Z656" s="37"/>
      <c r="AA656" s="37"/>
      <c r="AB656" s="37"/>
      <c r="AC656" s="37">
        <v>7351</v>
      </c>
      <c r="AD656" s="35">
        <f t="shared" si="75"/>
        <v>6.9863013698630017E-3</v>
      </c>
      <c r="AE656" s="40">
        <v>0.99959500000000001</v>
      </c>
      <c r="AF656" s="37">
        <v>4285344129</v>
      </c>
      <c r="AG656" s="35">
        <f t="shared" si="76"/>
        <v>-4.049999999999887E-4</v>
      </c>
      <c r="AH656" s="38" t="str">
        <f t="shared" si="77"/>
        <v/>
      </c>
      <c r="AI656" s="38">
        <f t="shared" si="78"/>
        <v>-4.049999999999887E-4</v>
      </c>
      <c r="AJ656" s="42" t="str">
        <f t="shared" si="79"/>
        <v/>
      </c>
      <c r="AK656" s="41" t="str">
        <f t="shared" si="80"/>
        <v/>
      </c>
      <c r="AL656" s="41" t="str">
        <f t="shared" si="81"/>
        <v/>
      </c>
      <c r="AM656" s="41" t="str">
        <f t="shared" si="82"/>
        <v/>
      </c>
    </row>
    <row r="657" spans="1:39" x14ac:dyDescent="0.2">
      <c r="A657" s="33">
        <v>43834</v>
      </c>
      <c r="B657" s="34">
        <v>0.22</v>
      </c>
      <c r="C657" s="35">
        <f t="shared" si="74"/>
        <v>4.7619047619047672E-2</v>
      </c>
      <c r="D657" s="35"/>
      <c r="E657" s="44"/>
      <c r="F657" s="44"/>
      <c r="G657" s="44"/>
      <c r="H657" s="44"/>
      <c r="I657" s="44"/>
      <c r="J657" s="44"/>
      <c r="K657" s="44"/>
      <c r="L657" s="44"/>
      <c r="M657" s="44"/>
      <c r="N657" s="44"/>
      <c r="O657" s="44"/>
      <c r="P657" s="44"/>
      <c r="Q657" s="38"/>
      <c r="R657" s="44"/>
      <c r="S657" s="44"/>
      <c r="T657" s="27"/>
      <c r="U657" s="37"/>
      <c r="V657" s="37"/>
      <c r="W657" s="37"/>
      <c r="X657" s="37"/>
      <c r="Y657" s="37"/>
      <c r="Z657" s="37"/>
      <c r="AA657" s="37"/>
      <c r="AB657" s="37"/>
      <c r="AC657" s="37">
        <v>7300</v>
      </c>
      <c r="AD657" s="35">
        <f t="shared" si="75"/>
        <v>4.8248133256749037E-2</v>
      </c>
      <c r="AE657" s="40">
        <v>0.99866100000000002</v>
      </c>
      <c r="AF657" s="37">
        <v>4281391701</v>
      </c>
      <c r="AG657" s="35">
        <f t="shared" si="76"/>
        <v>-1.3389999999999791E-3</v>
      </c>
      <c r="AH657" s="38" t="str">
        <f t="shared" si="77"/>
        <v/>
      </c>
      <c r="AI657" s="38">
        <f t="shared" si="78"/>
        <v>-1.3389999999999791E-3</v>
      </c>
      <c r="AJ657" s="42" t="str">
        <f t="shared" si="79"/>
        <v/>
      </c>
      <c r="AK657" s="41" t="str">
        <f t="shared" si="80"/>
        <v/>
      </c>
      <c r="AL657" s="41" t="str">
        <f t="shared" si="81"/>
        <v/>
      </c>
      <c r="AM657" s="41" t="str">
        <f t="shared" si="82"/>
        <v/>
      </c>
    </row>
    <row r="658" spans="1:39" x14ac:dyDescent="0.2">
      <c r="A658" s="33">
        <v>43833</v>
      </c>
      <c r="B658" s="34">
        <v>0.21</v>
      </c>
      <c r="C658" s="35">
        <f t="shared" si="74"/>
        <v>-8.6956521739130488E-2</v>
      </c>
      <c r="D658" s="35"/>
      <c r="E658" s="44"/>
      <c r="F658" s="44"/>
      <c r="G658" s="44"/>
      <c r="H658" s="44"/>
      <c r="I658" s="44"/>
      <c r="J658" s="44"/>
      <c r="K658" s="44"/>
      <c r="L658" s="44"/>
      <c r="M658" s="44"/>
      <c r="N658" s="44"/>
      <c r="O658" s="44"/>
      <c r="P658" s="44"/>
      <c r="Q658" s="38"/>
      <c r="R658" s="44"/>
      <c r="S658" s="44"/>
      <c r="T658" s="27"/>
      <c r="U658" s="37"/>
      <c r="V658" s="37"/>
      <c r="W658" s="37"/>
      <c r="X658" s="37"/>
      <c r="Y658" s="37"/>
      <c r="Z658" s="37"/>
      <c r="AA658" s="37"/>
      <c r="AB658" s="37"/>
      <c r="AC658" s="37">
        <v>6964</v>
      </c>
      <c r="AD658" s="35">
        <f t="shared" si="75"/>
        <v>-3.197108701695861E-2</v>
      </c>
      <c r="AE658" s="40">
        <v>0.99998299999999996</v>
      </c>
      <c r="AF658" s="37">
        <v>4287220841</v>
      </c>
      <c r="AG658" s="35">
        <f t="shared" si="76"/>
        <v>-1.7000000000044757E-5</v>
      </c>
      <c r="AH658" s="38" t="str">
        <f t="shared" si="77"/>
        <v/>
      </c>
      <c r="AI658" s="38">
        <f t="shared" si="78"/>
        <v>-1.7000000000044757E-5</v>
      </c>
      <c r="AJ658" s="35">
        <f t="shared" si="79"/>
        <v>-1.7000000000044757E-5</v>
      </c>
      <c r="AK658" s="41" t="str">
        <f t="shared" si="80"/>
        <v/>
      </c>
      <c r="AL658" s="41" t="str">
        <f t="shared" si="81"/>
        <v/>
      </c>
      <c r="AM658" s="41" t="str">
        <f t="shared" si="82"/>
        <v/>
      </c>
    </row>
    <row r="659" spans="1:39" x14ac:dyDescent="0.2">
      <c r="A659" s="33">
        <v>43832</v>
      </c>
      <c r="B659" s="34">
        <v>0.23</v>
      </c>
      <c r="C659" s="35">
        <f t="shared" si="74"/>
        <v>-0.11538461538461542</v>
      </c>
      <c r="D659" s="35"/>
      <c r="E659" s="44"/>
      <c r="F659" s="44"/>
      <c r="G659" s="44"/>
      <c r="H659" s="44"/>
      <c r="I659" s="44"/>
      <c r="J659" s="44"/>
      <c r="K659" s="44"/>
      <c r="L659" s="44"/>
      <c r="M659" s="44"/>
      <c r="N659" s="44"/>
      <c r="O659" s="44"/>
      <c r="P659" s="44"/>
      <c r="Q659" s="38"/>
      <c r="R659" s="44"/>
      <c r="S659" s="44"/>
      <c r="T659" s="27"/>
      <c r="U659" s="37"/>
      <c r="V659" s="37"/>
      <c r="W659" s="37"/>
      <c r="X659" s="37"/>
      <c r="Y659" s="37"/>
      <c r="Z659" s="37"/>
      <c r="AA659" s="37"/>
      <c r="AB659" s="37"/>
      <c r="AC659" s="37">
        <v>7194</v>
      </c>
      <c r="AD659" s="35">
        <f t="shared" si="75"/>
        <v>-1.389854065323437E-4</v>
      </c>
      <c r="AE659" s="40">
        <v>0.99950799999999995</v>
      </c>
      <c r="AF659" s="37">
        <v>4283023028</v>
      </c>
      <c r="AG659" s="35">
        <f t="shared" si="76"/>
        <v>-4.9200000000004795E-4</v>
      </c>
      <c r="AH659" s="38" t="str">
        <f t="shared" si="77"/>
        <v/>
      </c>
      <c r="AI659" s="38">
        <f t="shared" si="78"/>
        <v>-4.9200000000004795E-4</v>
      </c>
      <c r="AJ659" s="35">
        <f t="shared" si="79"/>
        <v>-4.9200000000004795E-4</v>
      </c>
      <c r="AK659" s="41" t="str">
        <f t="shared" si="80"/>
        <v/>
      </c>
      <c r="AL659" s="41" t="str">
        <f t="shared" si="81"/>
        <v/>
      </c>
      <c r="AM659" s="41" t="str">
        <f t="shared" si="82"/>
        <v/>
      </c>
    </row>
    <row r="660" spans="1:39" x14ac:dyDescent="0.2">
      <c r="A660" s="33">
        <v>43831</v>
      </c>
      <c r="B660" s="34">
        <v>0.26</v>
      </c>
      <c r="C660" s="35">
        <f t="shared" si="74"/>
        <v>-0.10344827586206884</v>
      </c>
      <c r="D660" s="35"/>
      <c r="E660" s="44"/>
      <c r="F660" s="44"/>
      <c r="G660" s="44"/>
      <c r="H660" s="44"/>
      <c r="I660" s="44"/>
      <c r="J660" s="44"/>
      <c r="K660" s="44"/>
      <c r="L660" s="44"/>
      <c r="M660" s="44"/>
      <c r="N660" s="44"/>
      <c r="O660" s="44"/>
      <c r="P660" s="44"/>
      <c r="Q660" s="38"/>
      <c r="R660" s="44"/>
      <c r="S660" s="44"/>
      <c r="T660" s="27"/>
      <c r="U660" s="37"/>
      <c r="V660" s="37"/>
      <c r="W660" s="37"/>
      <c r="X660" s="37"/>
      <c r="Y660" s="37"/>
      <c r="Z660" s="37"/>
      <c r="AA660" s="37"/>
      <c r="AB660" s="37"/>
      <c r="AC660" s="37">
        <v>7195</v>
      </c>
      <c r="AD660" s="35">
        <f t="shared" si="75"/>
        <v>-6.2154696132596943E-3</v>
      </c>
      <c r="AE660" s="40">
        <v>0.99936599999999998</v>
      </c>
      <c r="AF660" s="37">
        <v>4288898575</v>
      </c>
      <c r="AG660" s="35">
        <f t="shared" si="76"/>
        <v>-6.3400000000002343E-4</v>
      </c>
      <c r="AH660" s="38" t="str">
        <f t="shared" si="77"/>
        <v/>
      </c>
      <c r="AI660" s="38">
        <f t="shared" si="78"/>
        <v>-6.3400000000002343E-4</v>
      </c>
      <c r="AJ660" s="35">
        <f t="shared" si="79"/>
        <v>-6.3400000000002343E-4</v>
      </c>
      <c r="AK660" s="41" t="str">
        <f t="shared" si="80"/>
        <v/>
      </c>
      <c r="AL660" s="41" t="str">
        <f t="shared" si="81"/>
        <v/>
      </c>
      <c r="AM660" s="41" t="str">
        <f t="shared" si="82"/>
        <v/>
      </c>
    </row>
    <row r="661" spans="1:39" x14ac:dyDescent="0.2">
      <c r="A661" s="33">
        <v>43830</v>
      </c>
      <c r="B661" s="34">
        <v>0.28999999999999998</v>
      </c>
      <c r="C661" s="35">
        <f t="shared" si="74"/>
        <v>-6.4516129032258118E-2</v>
      </c>
      <c r="D661" s="35"/>
      <c r="E661" s="44"/>
      <c r="F661" s="44"/>
      <c r="G661" s="44"/>
      <c r="H661" s="44"/>
      <c r="I661" s="44"/>
      <c r="J661" s="44"/>
      <c r="K661" s="44"/>
      <c r="L661" s="44"/>
      <c r="M661" s="44"/>
      <c r="N661" s="44"/>
      <c r="O661" s="44"/>
      <c r="P661" s="44"/>
      <c r="Q661" s="38"/>
      <c r="R661" s="44"/>
      <c r="S661" s="44"/>
      <c r="T661" s="27"/>
      <c r="U661" s="37"/>
      <c r="V661" s="37"/>
      <c r="W661" s="37"/>
      <c r="X661" s="37"/>
      <c r="Y661" s="37"/>
      <c r="Z661" s="37"/>
      <c r="AA661" s="37"/>
      <c r="AB661" s="37"/>
      <c r="AC661" s="37">
        <v>7240</v>
      </c>
      <c r="AD661" s="35">
        <f t="shared" si="75"/>
        <v>-2.0827698133621841E-2</v>
      </c>
      <c r="AE661" s="40">
        <v>0.99827200000000005</v>
      </c>
      <c r="AF661" s="37">
        <v>4286266485</v>
      </c>
      <c r="AG661" s="35">
        <f t="shared" si="76"/>
        <v>-1.7279999999999518E-3</v>
      </c>
      <c r="AH661" s="38" t="str">
        <f t="shared" si="77"/>
        <v/>
      </c>
      <c r="AI661" s="38">
        <f t="shared" si="78"/>
        <v>-1.7279999999999518E-3</v>
      </c>
      <c r="AJ661" s="35">
        <f t="shared" si="79"/>
        <v>-1.7279999999999518E-3</v>
      </c>
      <c r="AK661" s="41" t="str">
        <f t="shared" si="80"/>
        <v/>
      </c>
      <c r="AL661" s="41" t="str">
        <f t="shared" si="81"/>
        <v/>
      </c>
      <c r="AM661" s="41" t="str">
        <f t="shared" si="82"/>
        <v/>
      </c>
    </row>
    <row r="662" spans="1:39" x14ac:dyDescent="0.2">
      <c r="A662" s="33">
        <v>43829</v>
      </c>
      <c r="B662" s="34">
        <v>0.31</v>
      </c>
      <c r="C662" s="35">
        <f t="shared" si="74"/>
        <v>6.8965517241379448E-2</v>
      </c>
      <c r="D662" s="35"/>
      <c r="E662" s="44"/>
      <c r="F662" s="44"/>
      <c r="G662" s="44"/>
      <c r="H662" s="44"/>
      <c r="I662" s="44"/>
      <c r="J662" s="44"/>
      <c r="K662" s="44"/>
      <c r="L662" s="44"/>
      <c r="M662" s="44"/>
      <c r="N662" s="44"/>
      <c r="O662" s="44"/>
      <c r="P662" s="44"/>
      <c r="Q662" s="38"/>
      <c r="R662" s="44"/>
      <c r="S662" s="44"/>
      <c r="T662" s="27"/>
      <c r="U662" s="37"/>
      <c r="V662" s="37"/>
      <c r="W662" s="37"/>
      <c r="X662" s="37"/>
      <c r="Y662" s="37"/>
      <c r="Z662" s="37"/>
      <c r="AA662" s="37"/>
      <c r="AB662" s="37"/>
      <c r="AC662" s="37">
        <v>7394</v>
      </c>
      <c r="AD662" s="35">
        <f t="shared" si="75"/>
        <v>1.1767925561029013E-2</v>
      </c>
      <c r="AE662" s="40">
        <v>0.99973500000000004</v>
      </c>
      <c r="AF662" s="37">
        <v>4285941695</v>
      </c>
      <c r="AG662" s="35">
        <f t="shared" si="76"/>
        <v>-2.6499999999995971E-4</v>
      </c>
      <c r="AH662" s="38" t="str">
        <f t="shared" si="77"/>
        <v/>
      </c>
      <c r="AI662" s="38">
        <f t="shared" si="78"/>
        <v>-2.6499999999995971E-4</v>
      </c>
      <c r="AJ662" s="42" t="str">
        <f t="shared" si="79"/>
        <v/>
      </c>
      <c r="AK662" s="41" t="str">
        <f t="shared" si="80"/>
        <v/>
      </c>
      <c r="AL662" s="41" t="str">
        <f t="shared" si="81"/>
        <v/>
      </c>
      <c r="AM662" s="41" t="str">
        <f t="shared" si="82"/>
        <v/>
      </c>
    </row>
    <row r="663" spans="1:39" x14ac:dyDescent="0.2">
      <c r="A663" s="33">
        <v>43828</v>
      </c>
      <c r="B663" s="34">
        <v>0.28999999999999998</v>
      </c>
      <c r="C663" s="35">
        <f t="shared" si="74"/>
        <v>-6.4516129032258118E-2</v>
      </c>
      <c r="D663" s="35"/>
      <c r="E663" s="44"/>
      <c r="F663" s="44"/>
      <c r="G663" s="44"/>
      <c r="H663" s="44"/>
      <c r="I663" s="44"/>
      <c r="J663" s="44"/>
      <c r="K663" s="44"/>
      <c r="L663" s="44"/>
      <c r="M663" s="44"/>
      <c r="N663" s="44"/>
      <c r="O663" s="44"/>
      <c r="P663" s="44"/>
      <c r="Q663" s="38"/>
      <c r="R663" s="44"/>
      <c r="S663" s="44"/>
      <c r="T663" s="27"/>
      <c r="U663" s="37"/>
      <c r="V663" s="37"/>
      <c r="W663" s="37"/>
      <c r="X663" s="37"/>
      <c r="Y663" s="37"/>
      <c r="Z663" s="37"/>
      <c r="AA663" s="37"/>
      <c r="AB663" s="37"/>
      <c r="AC663" s="37">
        <v>7308</v>
      </c>
      <c r="AD663" s="35">
        <f t="shared" si="75"/>
        <v>8.2781456953642252E-3</v>
      </c>
      <c r="AE663" s="40">
        <v>0.99929400000000002</v>
      </c>
      <c r="AF663" s="37">
        <v>4281011671</v>
      </c>
      <c r="AG663" s="35">
        <f t="shared" si="76"/>
        <v>-7.0599999999998442E-4</v>
      </c>
      <c r="AH663" s="38" t="str">
        <f t="shared" si="77"/>
        <v/>
      </c>
      <c r="AI663" s="38">
        <f t="shared" si="78"/>
        <v>-7.0599999999998442E-4</v>
      </c>
      <c r="AJ663" s="42" t="str">
        <f t="shared" si="79"/>
        <v/>
      </c>
      <c r="AK663" s="41" t="str">
        <f t="shared" si="80"/>
        <v/>
      </c>
      <c r="AL663" s="41" t="str">
        <f t="shared" si="81"/>
        <v/>
      </c>
      <c r="AM663" s="41" t="str">
        <f t="shared" si="82"/>
        <v/>
      </c>
    </row>
    <row r="664" spans="1:39" x14ac:dyDescent="0.2">
      <c r="A664" s="33">
        <v>43827</v>
      </c>
      <c r="B664" s="34">
        <v>0.31</v>
      </c>
      <c r="C664" s="35">
        <f t="shared" si="74"/>
        <v>-0.11428571428571421</v>
      </c>
      <c r="D664" s="35"/>
      <c r="E664" s="44"/>
      <c r="F664" s="44"/>
      <c r="G664" s="44"/>
      <c r="H664" s="44"/>
      <c r="I664" s="44"/>
      <c r="J664" s="44"/>
      <c r="K664" s="44"/>
      <c r="L664" s="44"/>
      <c r="M664" s="44"/>
      <c r="N664" s="44"/>
      <c r="O664" s="44"/>
      <c r="P664" s="44"/>
      <c r="Q664" s="38"/>
      <c r="R664" s="44"/>
      <c r="S664" s="44"/>
      <c r="T664" s="27"/>
      <c r="U664" s="37"/>
      <c r="V664" s="37"/>
      <c r="W664" s="37"/>
      <c r="X664" s="37"/>
      <c r="Y664" s="37"/>
      <c r="Z664" s="37"/>
      <c r="AA664" s="37"/>
      <c r="AB664" s="37"/>
      <c r="AC664" s="37">
        <v>7248</v>
      </c>
      <c r="AD664" s="35">
        <f t="shared" si="75"/>
        <v>5.5493895671476778E-3</v>
      </c>
      <c r="AE664" s="40">
        <v>0.99985900000000005</v>
      </c>
      <c r="AF664" s="37">
        <v>4287781030</v>
      </c>
      <c r="AG664" s="35">
        <f t="shared" si="76"/>
        <v>-1.4099999999994672E-4</v>
      </c>
      <c r="AH664" s="38" t="str">
        <f t="shared" si="77"/>
        <v/>
      </c>
      <c r="AI664" s="38">
        <f t="shared" si="78"/>
        <v>-1.4099999999994672E-4</v>
      </c>
      <c r="AJ664" s="42" t="str">
        <f t="shared" si="79"/>
        <v/>
      </c>
      <c r="AK664" s="41" t="str">
        <f t="shared" si="80"/>
        <v/>
      </c>
      <c r="AL664" s="41" t="str">
        <f t="shared" si="81"/>
        <v/>
      </c>
      <c r="AM664" s="41" t="str">
        <f t="shared" si="82"/>
        <v/>
      </c>
    </row>
    <row r="665" spans="1:39" x14ac:dyDescent="0.2">
      <c r="A665" s="33">
        <v>43826</v>
      </c>
      <c r="B665" s="34">
        <v>0.35</v>
      </c>
      <c r="C665" s="35">
        <f t="shared" si="74"/>
        <v>2.9411764705882248E-2</v>
      </c>
      <c r="D665" s="35"/>
      <c r="E665" s="44"/>
      <c r="F665" s="44"/>
      <c r="G665" s="44"/>
      <c r="H665" s="44"/>
      <c r="I665" s="44"/>
      <c r="J665" s="44"/>
      <c r="K665" s="44"/>
      <c r="L665" s="44"/>
      <c r="M665" s="44"/>
      <c r="N665" s="44"/>
      <c r="O665" s="44"/>
      <c r="P665" s="44"/>
      <c r="Q665" s="38"/>
      <c r="R665" s="44"/>
      <c r="S665" s="44"/>
      <c r="T665" s="27"/>
      <c r="U665" s="37"/>
      <c r="V665" s="37"/>
      <c r="W665" s="37"/>
      <c r="X665" s="37"/>
      <c r="Y665" s="37"/>
      <c r="Z665" s="37"/>
      <c r="AA665" s="37"/>
      <c r="AB665" s="37"/>
      <c r="AC665" s="37">
        <v>7208</v>
      </c>
      <c r="AD665" s="35">
        <f t="shared" si="75"/>
        <v>5.552470849528035E-4</v>
      </c>
      <c r="AE665" s="40">
        <v>1.000068</v>
      </c>
      <c r="AF665" s="37">
        <v>4285608436</v>
      </c>
      <c r="AG665" s="35">
        <f t="shared" si="76"/>
        <v>6.7999999999956984E-5</v>
      </c>
      <c r="AH665" s="38">
        <f t="shared" si="77"/>
        <v>6.7999999999956984E-5</v>
      </c>
      <c r="AI665" s="38" t="str">
        <f t="shared" si="78"/>
        <v/>
      </c>
      <c r="AJ665" s="42" t="str">
        <f t="shared" si="79"/>
        <v/>
      </c>
      <c r="AK665" s="41" t="str">
        <f t="shared" si="80"/>
        <v/>
      </c>
      <c r="AL665" s="41" t="str">
        <f t="shared" si="81"/>
        <v/>
      </c>
      <c r="AM665" s="41" t="str">
        <f t="shared" si="82"/>
        <v/>
      </c>
    </row>
    <row r="666" spans="1:39" x14ac:dyDescent="0.2">
      <c r="A666" s="33">
        <v>43825</v>
      </c>
      <c r="B666" s="34">
        <v>0.34</v>
      </c>
      <c r="C666" s="35">
        <f t="shared" si="74"/>
        <v>6.25E-2</v>
      </c>
      <c r="D666" s="35"/>
      <c r="E666" s="44"/>
      <c r="F666" s="44"/>
      <c r="G666" s="44"/>
      <c r="H666" s="44"/>
      <c r="I666" s="44"/>
      <c r="J666" s="44"/>
      <c r="K666" s="44"/>
      <c r="L666" s="44"/>
      <c r="M666" s="44"/>
      <c r="N666" s="44"/>
      <c r="O666" s="44"/>
      <c r="P666" s="44"/>
      <c r="Q666" s="38"/>
      <c r="R666" s="44"/>
      <c r="S666" s="44"/>
      <c r="T666" s="27"/>
      <c r="U666" s="37"/>
      <c r="V666" s="37"/>
      <c r="W666" s="37"/>
      <c r="X666" s="37"/>
      <c r="Y666" s="37"/>
      <c r="Z666" s="37"/>
      <c r="AA666" s="37"/>
      <c r="AB666" s="37"/>
      <c r="AC666" s="37">
        <v>7204</v>
      </c>
      <c r="AD666" s="35">
        <f t="shared" si="75"/>
        <v>-8.6693270950873869E-3</v>
      </c>
      <c r="AE666" s="40">
        <v>1.0003439999999999</v>
      </c>
      <c r="AF666" s="37">
        <v>4291565866</v>
      </c>
      <c r="AG666" s="35">
        <f t="shared" si="76"/>
        <v>3.4399999999989994E-4</v>
      </c>
      <c r="AH666" s="38">
        <f t="shared" si="77"/>
        <v>3.4399999999989994E-4</v>
      </c>
      <c r="AI666" s="38" t="str">
        <f t="shared" si="78"/>
        <v/>
      </c>
      <c r="AJ666" s="35">
        <f t="shared" si="79"/>
        <v>3.4399999999989994E-4</v>
      </c>
      <c r="AK666" s="41" t="str">
        <f t="shared" si="80"/>
        <v/>
      </c>
      <c r="AL666" s="41" t="str">
        <f t="shared" si="81"/>
        <v/>
      </c>
      <c r="AM666" s="41" t="str">
        <f t="shared" si="82"/>
        <v/>
      </c>
    </row>
    <row r="667" spans="1:39" x14ac:dyDescent="0.2">
      <c r="A667" s="33">
        <v>43824</v>
      </c>
      <c r="B667" s="34">
        <v>0.32</v>
      </c>
      <c r="C667" s="35">
        <f t="shared" si="74"/>
        <v>0.14285714285714279</v>
      </c>
      <c r="D667" s="35"/>
      <c r="E667" s="44"/>
      <c r="F667" s="44"/>
      <c r="G667" s="44"/>
      <c r="H667" s="44"/>
      <c r="I667" s="44"/>
      <c r="J667" s="44"/>
      <c r="K667" s="44"/>
      <c r="L667" s="44"/>
      <c r="M667" s="44"/>
      <c r="N667" s="44"/>
      <c r="O667" s="44"/>
      <c r="P667" s="44"/>
      <c r="Q667" s="38"/>
      <c r="R667" s="44"/>
      <c r="S667" s="44"/>
      <c r="T667" s="27"/>
      <c r="U667" s="37"/>
      <c r="V667" s="37"/>
      <c r="W667" s="37"/>
      <c r="X667" s="37"/>
      <c r="Y667" s="37"/>
      <c r="Z667" s="37"/>
      <c r="AA667" s="37"/>
      <c r="AB667" s="37"/>
      <c r="AC667" s="37">
        <v>7267</v>
      </c>
      <c r="AD667" s="35">
        <f t="shared" si="75"/>
        <v>-9.27062031356507E-3</v>
      </c>
      <c r="AE667" s="40">
        <v>1.0010399999999999</v>
      </c>
      <c r="AF667" s="37">
        <v>4289428178</v>
      </c>
      <c r="AG667" s="35">
        <f t="shared" si="76"/>
        <v>1.0399999999999299E-3</v>
      </c>
      <c r="AH667" s="38">
        <f t="shared" si="77"/>
        <v>1.0399999999999299E-3</v>
      </c>
      <c r="AI667" s="38" t="str">
        <f t="shared" si="78"/>
        <v/>
      </c>
      <c r="AJ667" s="35">
        <f t="shared" si="79"/>
        <v>1.0399999999999299E-3</v>
      </c>
      <c r="AK667" s="41" t="str">
        <f t="shared" si="80"/>
        <v/>
      </c>
      <c r="AL667" s="41" t="str">
        <f t="shared" si="81"/>
        <v/>
      </c>
      <c r="AM667" s="41" t="str">
        <f t="shared" si="82"/>
        <v/>
      </c>
    </row>
    <row r="668" spans="1:39" x14ac:dyDescent="0.2">
      <c r="A668" s="33">
        <v>43823</v>
      </c>
      <c r="B668" s="34">
        <v>0.28000000000000003</v>
      </c>
      <c r="C668" s="35">
        <f t="shared" si="74"/>
        <v>3.7037037037036979E-2</v>
      </c>
      <c r="D668" s="35"/>
      <c r="E668" s="44"/>
      <c r="F668" s="44"/>
      <c r="G668" s="44"/>
      <c r="H668" s="44"/>
      <c r="I668" s="44"/>
      <c r="J668" s="44"/>
      <c r="K668" s="44"/>
      <c r="L668" s="44"/>
      <c r="M668" s="44"/>
      <c r="N668" s="44"/>
      <c r="O668" s="44"/>
      <c r="P668" s="44"/>
      <c r="Q668" s="38"/>
      <c r="R668" s="44"/>
      <c r="S668" s="44"/>
      <c r="T668" s="27"/>
      <c r="U668" s="37"/>
      <c r="V668" s="37"/>
      <c r="W668" s="37"/>
      <c r="X668" s="37"/>
      <c r="Y668" s="37"/>
      <c r="Z668" s="37"/>
      <c r="AA668" s="37"/>
      <c r="AB668" s="37"/>
      <c r="AC668" s="37">
        <v>7335</v>
      </c>
      <c r="AD668" s="35">
        <f t="shared" si="75"/>
        <v>-2.0432692307692291E-2</v>
      </c>
      <c r="AE668" s="40">
        <v>0.99932200000000004</v>
      </c>
      <c r="AF668" s="37">
        <v>4288721465</v>
      </c>
      <c r="AG668" s="35">
        <f t="shared" si="76"/>
        <v>-6.7799999999995642E-4</v>
      </c>
      <c r="AH668" s="38" t="str">
        <f t="shared" si="77"/>
        <v/>
      </c>
      <c r="AI668" s="38">
        <f t="shared" si="78"/>
        <v>-6.7799999999995642E-4</v>
      </c>
      <c r="AJ668" s="35">
        <f t="shared" si="79"/>
        <v>-6.7799999999995642E-4</v>
      </c>
      <c r="AK668" s="41" t="str">
        <f t="shared" si="80"/>
        <v/>
      </c>
      <c r="AL668" s="41" t="str">
        <f t="shared" si="81"/>
        <v/>
      </c>
      <c r="AM668" s="41" t="str">
        <f t="shared" si="82"/>
        <v/>
      </c>
    </row>
    <row r="669" spans="1:39" x14ac:dyDescent="0.2">
      <c r="A669" s="33">
        <v>43822</v>
      </c>
      <c r="B669" s="34">
        <v>0.27</v>
      </c>
      <c r="C669" s="35">
        <f t="shared" si="74"/>
        <v>3.8461538461538547E-2</v>
      </c>
      <c r="D669" s="35"/>
      <c r="E669" s="44"/>
      <c r="F669" s="44"/>
      <c r="G669" s="44"/>
      <c r="H669" s="44"/>
      <c r="I669" s="44"/>
      <c r="J669" s="44"/>
      <c r="K669" s="44"/>
      <c r="L669" s="44"/>
      <c r="M669" s="44"/>
      <c r="N669" s="44"/>
      <c r="O669" s="44"/>
      <c r="P669" s="44"/>
      <c r="Q669" s="38"/>
      <c r="R669" s="44"/>
      <c r="S669" s="44"/>
      <c r="T669" s="27"/>
      <c r="U669" s="37"/>
      <c r="V669" s="37"/>
      <c r="W669" s="37"/>
      <c r="X669" s="37"/>
      <c r="Y669" s="37"/>
      <c r="Z669" s="37"/>
      <c r="AA669" s="37"/>
      <c r="AB669" s="37"/>
      <c r="AC669" s="37">
        <v>7488</v>
      </c>
      <c r="AD669" s="35">
        <f t="shared" si="75"/>
        <v>4.8445813497619783E-2</v>
      </c>
      <c r="AE669" s="40">
        <v>1.001865</v>
      </c>
      <c r="AF669" s="37">
        <v>4288724782</v>
      </c>
      <c r="AG669" s="35">
        <f t="shared" si="76"/>
        <v>1.8650000000000055E-3</v>
      </c>
      <c r="AH669" s="38">
        <f t="shared" si="77"/>
        <v>1.8650000000000055E-3</v>
      </c>
      <c r="AI669" s="38" t="str">
        <f t="shared" si="78"/>
        <v/>
      </c>
      <c r="AJ669" s="42" t="str">
        <f t="shared" si="79"/>
        <v/>
      </c>
      <c r="AK669" s="41" t="str">
        <f t="shared" si="80"/>
        <v/>
      </c>
      <c r="AL669" s="41" t="str">
        <f t="shared" si="81"/>
        <v/>
      </c>
      <c r="AM669" s="41" t="str">
        <f t="shared" si="82"/>
        <v/>
      </c>
    </row>
    <row r="670" spans="1:39" x14ac:dyDescent="0.2">
      <c r="A670" s="33">
        <v>43821</v>
      </c>
      <c r="B670" s="34">
        <v>0.26</v>
      </c>
      <c r="C670" s="35">
        <f t="shared" si="74"/>
        <v>8.3333333333333481E-2</v>
      </c>
      <c r="D670" s="35"/>
      <c r="E670" s="44"/>
      <c r="F670" s="44"/>
      <c r="G670" s="44"/>
      <c r="H670" s="44"/>
      <c r="I670" s="44"/>
      <c r="J670" s="44"/>
      <c r="K670" s="44"/>
      <c r="L670" s="44"/>
      <c r="M670" s="44"/>
      <c r="N670" s="44"/>
      <c r="O670" s="44"/>
      <c r="P670" s="44"/>
      <c r="Q670" s="38"/>
      <c r="R670" s="44"/>
      <c r="S670" s="44"/>
      <c r="T670" s="27"/>
      <c r="U670" s="37"/>
      <c r="V670" s="37"/>
      <c r="W670" s="37"/>
      <c r="X670" s="37"/>
      <c r="Y670" s="37"/>
      <c r="Z670" s="37"/>
      <c r="AA670" s="37"/>
      <c r="AB670" s="37"/>
      <c r="AC670" s="37">
        <v>7142</v>
      </c>
      <c r="AD670" s="35">
        <f t="shared" si="75"/>
        <v>-5.9846903270702745E-3</v>
      </c>
      <c r="AE670" s="40">
        <v>1.000753</v>
      </c>
      <c r="AF670" s="37">
        <v>4295666751</v>
      </c>
      <c r="AG670" s="35">
        <f t="shared" si="76"/>
        <v>7.5300000000000367E-4</v>
      </c>
      <c r="AH670" s="38">
        <f t="shared" si="77"/>
        <v>7.5300000000000367E-4</v>
      </c>
      <c r="AI670" s="38" t="str">
        <f t="shared" si="78"/>
        <v/>
      </c>
      <c r="AJ670" s="35">
        <f t="shared" si="79"/>
        <v>7.5300000000000367E-4</v>
      </c>
      <c r="AK670" s="41" t="str">
        <f t="shared" si="80"/>
        <v/>
      </c>
      <c r="AL670" s="41" t="str">
        <f t="shared" si="81"/>
        <v/>
      </c>
      <c r="AM670" s="41" t="str">
        <f t="shared" si="82"/>
        <v/>
      </c>
    </row>
    <row r="671" spans="1:39" x14ac:dyDescent="0.2">
      <c r="A671" s="33">
        <v>43820</v>
      </c>
      <c r="B671" s="34">
        <v>0.24</v>
      </c>
      <c r="C671" s="35">
        <f t="shared" si="74"/>
        <v>9.0909090909090828E-2</v>
      </c>
      <c r="D671" s="35"/>
      <c r="E671" s="44"/>
      <c r="F671" s="44"/>
      <c r="G671" s="44"/>
      <c r="H671" s="44"/>
      <c r="I671" s="44"/>
      <c r="J671" s="44"/>
      <c r="K671" s="44"/>
      <c r="L671" s="44"/>
      <c r="M671" s="44"/>
      <c r="N671" s="44"/>
      <c r="O671" s="44"/>
      <c r="P671" s="44"/>
      <c r="Q671" s="38"/>
      <c r="R671" s="44"/>
      <c r="S671" s="44"/>
      <c r="T671" s="27"/>
      <c r="U671" s="37"/>
      <c r="V671" s="37"/>
      <c r="W671" s="37"/>
      <c r="X671" s="37"/>
      <c r="Y671" s="37"/>
      <c r="Z671" s="37"/>
      <c r="AA671" s="37"/>
      <c r="AB671" s="37"/>
      <c r="AC671" s="37">
        <v>7185</v>
      </c>
      <c r="AD671" s="35">
        <f t="shared" si="75"/>
        <v>4.4736474206625854E-3</v>
      </c>
      <c r="AE671" s="40">
        <v>1.000634</v>
      </c>
      <c r="AF671" s="37">
        <v>4299511702</v>
      </c>
      <c r="AG671" s="35">
        <f t="shared" si="76"/>
        <v>6.3400000000002343E-4</v>
      </c>
      <c r="AH671" s="38">
        <f t="shared" si="77"/>
        <v>6.3400000000002343E-4</v>
      </c>
      <c r="AI671" s="38" t="str">
        <f t="shared" si="78"/>
        <v/>
      </c>
      <c r="AJ671" s="42" t="str">
        <f t="shared" si="79"/>
        <v/>
      </c>
      <c r="AK671" s="41" t="str">
        <f t="shared" si="80"/>
        <v/>
      </c>
      <c r="AL671" s="41" t="str">
        <f t="shared" si="81"/>
        <v/>
      </c>
      <c r="AM671" s="41" t="str">
        <f t="shared" si="82"/>
        <v/>
      </c>
    </row>
    <row r="672" spans="1:39" x14ac:dyDescent="0.2">
      <c r="A672" s="33">
        <v>43819</v>
      </c>
      <c r="B672" s="34">
        <v>0.22</v>
      </c>
      <c r="C672" s="35">
        <f t="shared" si="74"/>
        <v>4.7619047619047672E-2</v>
      </c>
      <c r="D672" s="35"/>
      <c r="E672" s="44"/>
      <c r="F672" s="44"/>
      <c r="G672" s="44"/>
      <c r="H672" s="44"/>
      <c r="I672" s="44"/>
      <c r="J672" s="44"/>
      <c r="K672" s="44"/>
      <c r="L672" s="44"/>
      <c r="M672" s="44"/>
      <c r="N672" s="44"/>
      <c r="O672" s="44"/>
      <c r="P672" s="44"/>
      <c r="Q672" s="38"/>
      <c r="R672" s="44"/>
      <c r="S672" s="44"/>
      <c r="T672" s="27"/>
      <c r="U672" s="37"/>
      <c r="V672" s="37"/>
      <c r="W672" s="37"/>
      <c r="X672" s="37"/>
      <c r="Y672" s="37"/>
      <c r="Z672" s="37"/>
      <c r="AA672" s="37"/>
      <c r="AB672" s="37"/>
      <c r="AC672" s="37">
        <v>7153</v>
      </c>
      <c r="AD672" s="35">
        <f t="shared" si="75"/>
        <v>-1.6769759450171784E-2</v>
      </c>
      <c r="AE672" s="40">
        <v>1.0006699999999999</v>
      </c>
      <c r="AF672" s="37">
        <v>4291227632</v>
      </c>
      <c r="AG672" s="35">
        <f t="shared" si="76"/>
        <v>6.6999999999994841E-4</v>
      </c>
      <c r="AH672" s="38">
        <f t="shared" si="77"/>
        <v>6.6999999999994841E-4</v>
      </c>
      <c r="AI672" s="38" t="str">
        <f t="shared" si="78"/>
        <v/>
      </c>
      <c r="AJ672" s="35">
        <f t="shared" si="79"/>
        <v>6.6999999999994841E-4</v>
      </c>
      <c r="AK672" s="41" t="str">
        <f t="shared" si="80"/>
        <v/>
      </c>
      <c r="AL672" s="41" t="str">
        <f t="shared" si="81"/>
        <v/>
      </c>
      <c r="AM672" s="41" t="str">
        <f t="shared" si="82"/>
        <v/>
      </c>
    </row>
    <row r="673" spans="1:39" x14ac:dyDescent="0.2">
      <c r="A673" s="33">
        <v>43818</v>
      </c>
      <c r="B673" s="34">
        <v>0.21</v>
      </c>
      <c r="C673" s="35">
        <f t="shared" si="74"/>
        <v>-8.6956521739130488E-2</v>
      </c>
      <c r="D673" s="35"/>
      <c r="E673" s="44"/>
      <c r="F673" s="44"/>
      <c r="G673" s="44"/>
      <c r="H673" s="44"/>
      <c r="I673" s="44"/>
      <c r="J673" s="44"/>
      <c r="K673" s="44"/>
      <c r="L673" s="44"/>
      <c r="M673" s="44"/>
      <c r="N673" s="44"/>
      <c r="O673" s="44"/>
      <c r="P673" s="44"/>
      <c r="Q673" s="38"/>
      <c r="R673" s="44"/>
      <c r="S673" s="44"/>
      <c r="T673" s="27"/>
      <c r="U673" s="37"/>
      <c r="V673" s="37"/>
      <c r="W673" s="37"/>
      <c r="X673" s="37"/>
      <c r="Y673" s="37"/>
      <c r="Z673" s="37"/>
      <c r="AA673" s="37"/>
      <c r="AB673" s="37"/>
      <c r="AC673" s="37">
        <v>7275</v>
      </c>
      <c r="AD673" s="35">
        <f t="shared" si="75"/>
        <v>9.7781801720235428E-2</v>
      </c>
      <c r="AE673" s="40">
        <v>1.000864</v>
      </c>
      <c r="AF673" s="37">
        <v>4292182606</v>
      </c>
      <c r="AG673" s="35">
        <f t="shared" si="76"/>
        <v>8.639999999999759E-4</v>
      </c>
      <c r="AH673" s="38">
        <f t="shared" si="77"/>
        <v>8.639999999999759E-4</v>
      </c>
      <c r="AI673" s="38" t="str">
        <f t="shared" si="78"/>
        <v/>
      </c>
      <c r="AJ673" s="42" t="str">
        <f t="shared" si="79"/>
        <v/>
      </c>
      <c r="AK673" s="41" t="str">
        <f t="shared" si="80"/>
        <v/>
      </c>
      <c r="AL673" s="41" t="str">
        <f t="shared" si="81"/>
        <v/>
      </c>
      <c r="AM673" s="41" t="str">
        <f t="shared" si="82"/>
        <v/>
      </c>
    </row>
    <row r="674" spans="1:39" x14ac:dyDescent="0.2">
      <c r="A674" s="33">
        <v>43817</v>
      </c>
      <c r="B674" s="34">
        <v>0.23</v>
      </c>
      <c r="C674" s="35">
        <f t="shared" si="74"/>
        <v>-7.999999999999996E-2</v>
      </c>
      <c r="D674" s="35"/>
      <c r="E674" s="44"/>
      <c r="F674" s="44"/>
      <c r="G674" s="44"/>
      <c r="H674" s="44"/>
      <c r="I674" s="44"/>
      <c r="J674" s="44"/>
      <c r="K674" s="44"/>
      <c r="L674" s="44"/>
      <c r="M674" s="44"/>
      <c r="N674" s="44"/>
      <c r="O674" s="44"/>
      <c r="P674" s="44"/>
      <c r="Q674" s="38"/>
      <c r="R674" s="44"/>
      <c r="S674" s="44"/>
      <c r="T674" s="27"/>
      <c r="U674" s="37"/>
      <c r="V674" s="37"/>
      <c r="W674" s="37"/>
      <c r="X674" s="37"/>
      <c r="Y674" s="37"/>
      <c r="Z674" s="37"/>
      <c r="AA674" s="37"/>
      <c r="AB674" s="37"/>
      <c r="AC674" s="37">
        <v>6627</v>
      </c>
      <c r="AD674" s="35">
        <f t="shared" si="75"/>
        <v>-3.9704390668019118E-2</v>
      </c>
      <c r="AE674" s="40">
        <v>1.0000869999999999</v>
      </c>
      <c r="AF674" s="37">
        <v>4290171199</v>
      </c>
      <c r="AG674" s="35">
        <f t="shared" si="76"/>
        <v>8.699999999994823E-5</v>
      </c>
      <c r="AH674" s="38">
        <f t="shared" si="77"/>
        <v>8.699999999994823E-5</v>
      </c>
      <c r="AI674" s="38" t="str">
        <f t="shared" si="78"/>
        <v/>
      </c>
      <c r="AJ674" s="35">
        <f t="shared" si="79"/>
        <v>8.699999999994823E-5</v>
      </c>
      <c r="AK674" s="41" t="str">
        <f t="shared" si="80"/>
        <v/>
      </c>
      <c r="AL674" s="41" t="str">
        <f t="shared" si="81"/>
        <v/>
      </c>
      <c r="AM674" s="41" t="str">
        <f t="shared" si="82"/>
        <v/>
      </c>
    </row>
    <row r="675" spans="1:39" x14ac:dyDescent="0.2">
      <c r="A675" s="33">
        <v>43816</v>
      </c>
      <c r="B675" s="34">
        <v>0.25</v>
      </c>
      <c r="C675" s="35">
        <f t="shared" si="74"/>
        <v>-7.4074074074074181E-2</v>
      </c>
      <c r="D675" s="35"/>
      <c r="E675" s="44"/>
      <c r="F675" s="44"/>
      <c r="G675" s="44"/>
      <c r="H675" s="44"/>
      <c r="I675" s="44"/>
      <c r="J675" s="44"/>
      <c r="K675" s="44"/>
      <c r="L675" s="44"/>
      <c r="M675" s="44"/>
      <c r="N675" s="44"/>
      <c r="O675" s="44"/>
      <c r="P675" s="44"/>
      <c r="Q675" s="38"/>
      <c r="R675" s="44"/>
      <c r="S675" s="44"/>
      <c r="T675" s="27"/>
      <c r="U675" s="37"/>
      <c r="V675" s="37"/>
      <c r="W675" s="37"/>
      <c r="X675" s="37"/>
      <c r="Y675" s="37"/>
      <c r="Z675" s="37"/>
      <c r="AA675" s="37"/>
      <c r="AB675" s="37"/>
      <c r="AC675" s="37">
        <v>6901</v>
      </c>
      <c r="AD675" s="35">
        <f t="shared" si="75"/>
        <v>-2.9258686172457415E-2</v>
      </c>
      <c r="AE675" s="40">
        <v>0.99989499999999998</v>
      </c>
      <c r="AF675" s="37">
        <v>4294101802</v>
      </c>
      <c r="AG675" s="35">
        <f t="shared" si="76"/>
        <v>-1.0500000000002174E-4</v>
      </c>
      <c r="AH675" s="38" t="str">
        <f t="shared" si="77"/>
        <v/>
      </c>
      <c r="AI675" s="38">
        <f t="shared" si="78"/>
        <v>-1.0500000000002174E-4</v>
      </c>
      <c r="AJ675" s="35">
        <f t="shared" si="79"/>
        <v>-1.0500000000002174E-4</v>
      </c>
      <c r="AK675" s="41" t="str">
        <f t="shared" si="80"/>
        <v/>
      </c>
      <c r="AL675" s="41" t="str">
        <f t="shared" si="81"/>
        <v/>
      </c>
      <c r="AM675" s="41" t="str">
        <f t="shared" si="82"/>
        <v/>
      </c>
    </row>
    <row r="676" spans="1:39" x14ac:dyDescent="0.2">
      <c r="A676" s="33">
        <v>43815</v>
      </c>
      <c r="B676" s="34">
        <v>0.27</v>
      </c>
      <c r="C676" s="35">
        <f t="shared" si="74"/>
        <v>3.8461538461538547E-2</v>
      </c>
      <c r="D676" s="35"/>
      <c r="E676" s="44"/>
      <c r="F676" s="44"/>
      <c r="G676" s="44"/>
      <c r="H676" s="44"/>
      <c r="I676" s="44"/>
      <c r="J676" s="44"/>
      <c r="K676" s="44"/>
      <c r="L676" s="44"/>
      <c r="M676" s="44"/>
      <c r="N676" s="44"/>
      <c r="O676" s="44"/>
      <c r="P676" s="44"/>
      <c r="Q676" s="38"/>
      <c r="R676" s="44"/>
      <c r="S676" s="44"/>
      <c r="T676" s="27"/>
      <c r="U676" s="37"/>
      <c r="V676" s="37"/>
      <c r="W676" s="37"/>
      <c r="X676" s="37"/>
      <c r="Y676" s="37"/>
      <c r="Z676" s="37"/>
      <c r="AA676" s="37"/>
      <c r="AB676" s="37"/>
      <c r="AC676" s="37">
        <v>7109</v>
      </c>
      <c r="AD676" s="35">
        <f t="shared" si="75"/>
        <v>3.8124823496188398E-3</v>
      </c>
      <c r="AE676" s="40">
        <v>0.999224</v>
      </c>
      <c r="AF676" s="37">
        <v>4297263156</v>
      </c>
      <c r="AG676" s="35">
        <f t="shared" si="76"/>
        <v>-7.7599999999999891E-4</v>
      </c>
      <c r="AH676" s="38" t="str">
        <f t="shared" si="77"/>
        <v/>
      </c>
      <c r="AI676" s="38">
        <f t="shared" si="78"/>
        <v>-7.7599999999999891E-4</v>
      </c>
      <c r="AJ676" s="42" t="str">
        <f t="shared" si="79"/>
        <v/>
      </c>
      <c r="AK676" s="41" t="str">
        <f t="shared" si="80"/>
        <v/>
      </c>
      <c r="AL676" s="41" t="str">
        <f t="shared" si="81"/>
        <v/>
      </c>
      <c r="AM676" s="41" t="str">
        <f t="shared" si="82"/>
        <v/>
      </c>
    </row>
    <row r="677" spans="1:39" x14ac:dyDescent="0.2">
      <c r="A677" s="33">
        <v>43814</v>
      </c>
      <c r="B677" s="34">
        <v>0.26</v>
      </c>
      <c r="C677" s="35">
        <f t="shared" si="74"/>
        <v>-3.703703703703709E-2</v>
      </c>
      <c r="D677" s="35"/>
      <c r="E677" s="44"/>
      <c r="F677" s="44"/>
      <c r="G677" s="44"/>
      <c r="H677" s="44"/>
      <c r="I677" s="44"/>
      <c r="J677" s="44"/>
      <c r="K677" s="44"/>
      <c r="L677" s="44"/>
      <c r="M677" s="44"/>
      <c r="N677" s="44"/>
      <c r="O677" s="44"/>
      <c r="P677" s="44"/>
      <c r="Q677" s="38"/>
      <c r="R677" s="44"/>
      <c r="S677" s="44"/>
      <c r="T677" s="27"/>
      <c r="U677" s="37"/>
      <c r="V677" s="37"/>
      <c r="W677" s="37"/>
      <c r="X677" s="37"/>
      <c r="Y677" s="37"/>
      <c r="Z677" s="37"/>
      <c r="AA677" s="37"/>
      <c r="AB677" s="37"/>
      <c r="AC677" s="37">
        <v>7082</v>
      </c>
      <c r="AD677" s="35">
        <f t="shared" si="75"/>
        <v>-2.2768041948392437E-2</v>
      </c>
      <c r="AE677" s="40">
        <v>0.99972799999999995</v>
      </c>
      <c r="AF677" s="37">
        <v>4291385778</v>
      </c>
      <c r="AG677" s="35">
        <f t="shared" si="76"/>
        <v>-2.7200000000004998E-4</v>
      </c>
      <c r="AH677" s="38" t="str">
        <f t="shared" si="77"/>
        <v/>
      </c>
      <c r="AI677" s="38">
        <f t="shared" si="78"/>
        <v>-2.7200000000004998E-4</v>
      </c>
      <c r="AJ677" s="35">
        <f t="shared" si="79"/>
        <v>-2.7200000000004998E-4</v>
      </c>
      <c r="AK677" s="41" t="str">
        <f t="shared" si="80"/>
        <v/>
      </c>
      <c r="AL677" s="41" t="str">
        <f t="shared" si="81"/>
        <v/>
      </c>
      <c r="AM677" s="41" t="str">
        <f t="shared" si="82"/>
        <v/>
      </c>
    </row>
    <row r="678" spans="1:39" x14ac:dyDescent="0.2">
      <c r="A678" s="33">
        <v>43813</v>
      </c>
      <c r="B678" s="34">
        <v>0.27</v>
      </c>
      <c r="C678" s="35">
        <f t="shared" si="74"/>
        <v>0</v>
      </c>
      <c r="D678" s="35"/>
      <c r="E678" s="44"/>
      <c r="F678" s="44"/>
      <c r="G678" s="44"/>
      <c r="H678" s="44"/>
      <c r="I678" s="44"/>
      <c r="J678" s="44"/>
      <c r="K678" s="44"/>
      <c r="L678" s="44"/>
      <c r="M678" s="44"/>
      <c r="N678" s="44"/>
      <c r="O678" s="44"/>
      <c r="P678" s="44"/>
      <c r="Q678" s="38"/>
      <c r="R678" s="44"/>
      <c r="S678" s="44"/>
      <c r="T678" s="27"/>
      <c r="U678" s="37"/>
      <c r="V678" s="37"/>
      <c r="W678" s="37"/>
      <c r="X678" s="37"/>
      <c r="Y678" s="37"/>
      <c r="Z678" s="37"/>
      <c r="AA678" s="37"/>
      <c r="AB678" s="37"/>
      <c r="AC678" s="37">
        <v>7247</v>
      </c>
      <c r="AD678" s="35">
        <f t="shared" si="75"/>
        <v>6.3880016664352723E-3</v>
      </c>
      <c r="AE678" s="40">
        <v>0.99931000000000003</v>
      </c>
      <c r="AF678" s="37">
        <v>4285886685</v>
      </c>
      <c r="AG678" s="35">
        <f t="shared" si="76"/>
        <v>-6.8999999999996842E-4</v>
      </c>
      <c r="AH678" s="38" t="str">
        <f t="shared" si="77"/>
        <v/>
      </c>
      <c r="AI678" s="38">
        <f t="shared" si="78"/>
        <v>-6.8999999999996842E-4</v>
      </c>
      <c r="AJ678" s="42" t="str">
        <f t="shared" si="79"/>
        <v/>
      </c>
      <c r="AK678" s="41" t="str">
        <f t="shared" si="80"/>
        <v/>
      </c>
      <c r="AL678" s="41" t="str">
        <f t="shared" si="81"/>
        <v/>
      </c>
      <c r="AM678" s="41" t="str">
        <f t="shared" si="82"/>
        <v/>
      </c>
    </row>
    <row r="679" spans="1:39" x14ac:dyDescent="0.2">
      <c r="A679" s="33">
        <v>43812</v>
      </c>
      <c r="B679" s="34">
        <v>0.27</v>
      </c>
      <c r="C679" s="35">
        <f t="shared" si="74"/>
        <v>3.8461538461538547E-2</v>
      </c>
      <c r="D679" s="35"/>
      <c r="E679" s="44"/>
      <c r="F679" s="44"/>
      <c r="G679" s="44"/>
      <c r="H679" s="44"/>
      <c r="I679" s="44"/>
      <c r="J679" s="44"/>
      <c r="K679" s="44"/>
      <c r="L679" s="44"/>
      <c r="M679" s="44"/>
      <c r="N679" s="44"/>
      <c r="O679" s="44"/>
      <c r="P679" s="44"/>
      <c r="Q679" s="38"/>
      <c r="R679" s="44"/>
      <c r="S679" s="44"/>
      <c r="T679" s="27"/>
      <c r="U679" s="37"/>
      <c r="V679" s="37"/>
      <c r="W679" s="37"/>
      <c r="X679" s="37"/>
      <c r="Y679" s="37"/>
      <c r="Z679" s="37"/>
      <c r="AA679" s="37"/>
      <c r="AB679" s="37"/>
      <c r="AC679" s="37">
        <v>7201</v>
      </c>
      <c r="AD679" s="35">
        <f t="shared" si="75"/>
        <v>5.557871335277742E-4</v>
      </c>
      <c r="AE679" s="40">
        <v>0.99918399999999996</v>
      </c>
      <c r="AF679" s="37">
        <v>4287222688</v>
      </c>
      <c r="AG679" s="35">
        <f t="shared" si="76"/>
        <v>-8.1600000000003892E-4</v>
      </c>
      <c r="AH679" s="38" t="str">
        <f t="shared" si="77"/>
        <v/>
      </c>
      <c r="AI679" s="38">
        <f t="shared" si="78"/>
        <v>-8.1600000000003892E-4</v>
      </c>
      <c r="AJ679" s="42" t="str">
        <f t="shared" si="79"/>
        <v/>
      </c>
      <c r="AK679" s="41" t="str">
        <f t="shared" si="80"/>
        <v/>
      </c>
      <c r="AL679" s="41" t="str">
        <f t="shared" si="81"/>
        <v/>
      </c>
      <c r="AM679" s="41" t="str">
        <f t="shared" si="82"/>
        <v/>
      </c>
    </row>
    <row r="680" spans="1:39" x14ac:dyDescent="0.2">
      <c r="A680" s="33">
        <v>43811</v>
      </c>
      <c r="B680" s="34">
        <v>0.26</v>
      </c>
      <c r="C680" s="35">
        <f t="shared" si="74"/>
        <v>0</v>
      </c>
      <c r="D680" s="35"/>
      <c r="E680" s="44"/>
      <c r="F680" s="44"/>
      <c r="G680" s="44"/>
      <c r="H680" s="44"/>
      <c r="I680" s="44"/>
      <c r="J680" s="44"/>
      <c r="K680" s="44"/>
      <c r="L680" s="44"/>
      <c r="M680" s="44"/>
      <c r="N680" s="44"/>
      <c r="O680" s="44"/>
      <c r="P680" s="44"/>
      <c r="Q680" s="38"/>
      <c r="R680" s="44"/>
      <c r="S680" s="44"/>
      <c r="T680" s="27"/>
      <c r="U680" s="37"/>
      <c r="V680" s="37"/>
      <c r="W680" s="37"/>
      <c r="X680" s="37"/>
      <c r="Y680" s="37"/>
      <c r="Z680" s="37"/>
      <c r="AA680" s="37"/>
      <c r="AB680" s="37"/>
      <c r="AC680" s="37">
        <v>7197</v>
      </c>
      <c r="AD680" s="35">
        <f t="shared" si="75"/>
        <v>-5.1147359690351113E-3</v>
      </c>
      <c r="AE680" s="40">
        <v>0.99887000000000004</v>
      </c>
      <c r="AF680" s="37">
        <v>4285342719</v>
      </c>
      <c r="AG680" s="35">
        <f t="shared" si="76"/>
        <v>-1.1299999999999644E-3</v>
      </c>
      <c r="AH680" s="38" t="str">
        <f t="shared" si="77"/>
        <v/>
      </c>
      <c r="AI680" s="38">
        <f t="shared" si="78"/>
        <v>-1.1299999999999644E-3</v>
      </c>
      <c r="AJ680" s="35">
        <f t="shared" si="79"/>
        <v>-1.1299999999999644E-3</v>
      </c>
      <c r="AK680" s="41" t="str">
        <f t="shared" si="80"/>
        <v/>
      </c>
      <c r="AL680" s="41" t="str">
        <f t="shared" si="81"/>
        <v/>
      </c>
      <c r="AM680" s="41" t="str">
        <f t="shared" si="82"/>
        <v/>
      </c>
    </row>
    <row r="681" spans="1:39" x14ac:dyDescent="0.2">
      <c r="A681" s="33">
        <v>43810</v>
      </c>
      <c r="B681" s="34">
        <v>0.26</v>
      </c>
      <c r="C681" s="35">
        <f t="shared" si="74"/>
        <v>0</v>
      </c>
      <c r="D681" s="35"/>
      <c r="E681" s="44"/>
      <c r="F681" s="44"/>
      <c r="G681" s="44"/>
      <c r="H681" s="44"/>
      <c r="I681" s="44"/>
      <c r="J681" s="44"/>
      <c r="K681" s="44"/>
      <c r="L681" s="44"/>
      <c r="M681" s="44"/>
      <c r="N681" s="44"/>
      <c r="O681" s="44"/>
      <c r="P681" s="44"/>
      <c r="Q681" s="38"/>
      <c r="R681" s="44"/>
      <c r="S681" s="44"/>
      <c r="T681" s="27"/>
      <c r="U681" s="37"/>
      <c r="V681" s="37"/>
      <c r="W681" s="37"/>
      <c r="X681" s="37"/>
      <c r="Y681" s="37"/>
      <c r="Z681" s="37"/>
      <c r="AA681" s="37"/>
      <c r="AB681" s="37"/>
      <c r="AC681" s="37">
        <v>7234</v>
      </c>
      <c r="AD681" s="35">
        <f t="shared" si="75"/>
        <v>-1.53804273853273E-2</v>
      </c>
      <c r="AE681" s="40">
        <v>0.99938000000000005</v>
      </c>
      <c r="AF681" s="37">
        <v>4291936961</v>
      </c>
      <c r="AG681" s="35">
        <f t="shared" si="76"/>
        <v>-6.1999999999995392E-4</v>
      </c>
      <c r="AH681" s="38" t="str">
        <f t="shared" si="77"/>
        <v/>
      </c>
      <c r="AI681" s="38">
        <f t="shared" si="78"/>
        <v>-6.1999999999995392E-4</v>
      </c>
      <c r="AJ681" s="35">
        <f t="shared" si="79"/>
        <v>-6.1999999999995392E-4</v>
      </c>
      <c r="AK681" s="41" t="str">
        <f t="shared" si="80"/>
        <v/>
      </c>
      <c r="AL681" s="41" t="str">
        <f t="shared" si="81"/>
        <v/>
      </c>
      <c r="AM681" s="41" t="str">
        <f t="shared" si="82"/>
        <v/>
      </c>
    </row>
    <row r="682" spans="1:39" x14ac:dyDescent="0.2">
      <c r="A682" s="33">
        <v>43809</v>
      </c>
      <c r="B682" s="34">
        <v>0.26</v>
      </c>
      <c r="C682" s="35">
        <f t="shared" si="74"/>
        <v>-3.703703703703709E-2</v>
      </c>
      <c r="D682" s="35"/>
      <c r="E682" s="44"/>
      <c r="F682" s="44"/>
      <c r="G682" s="44"/>
      <c r="H682" s="44"/>
      <c r="I682" s="44"/>
      <c r="J682" s="44"/>
      <c r="K682" s="44"/>
      <c r="L682" s="44"/>
      <c r="M682" s="44"/>
      <c r="N682" s="44"/>
      <c r="O682" s="44"/>
      <c r="P682" s="44"/>
      <c r="Q682" s="38"/>
      <c r="R682" s="44"/>
      <c r="S682" s="44"/>
      <c r="T682" s="27"/>
      <c r="U682" s="37"/>
      <c r="V682" s="37"/>
      <c r="W682" s="37"/>
      <c r="X682" s="37"/>
      <c r="Y682" s="37"/>
      <c r="Z682" s="37"/>
      <c r="AA682" s="37"/>
      <c r="AB682" s="37"/>
      <c r="AC682" s="37">
        <v>7347</v>
      </c>
      <c r="AD682" s="35">
        <f t="shared" si="75"/>
        <v>-2.1443793287160395E-2</v>
      </c>
      <c r="AE682" s="40">
        <v>0.99995400000000001</v>
      </c>
      <c r="AF682" s="37">
        <v>4285078169</v>
      </c>
      <c r="AG682" s="35">
        <f t="shared" si="76"/>
        <v>-4.5999999999990493E-5</v>
      </c>
      <c r="AH682" s="38" t="str">
        <f t="shared" si="77"/>
        <v/>
      </c>
      <c r="AI682" s="38">
        <f t="shared" si="78"/>
        <v>-4.5999999999990493E-5</v>
      </c>
      <c r="AJ682" s="35">
        <f t="shared" si="79"/>
        <v>-4.5999999999990493E-5</v>
      </c>
      <c r="AK682" s="41" t="str">
        <f t="shared" si="80"/>
        <v/>
      </c>
      <c r="AL682" s="41" t="str">
        <f t="shared" si="81"/>
        <v/>
      </c>
      <c r="AM682" s="41" t="str">
        <f t="shared" si="82"/>
        <v/>
      </c>
    </row>
    <row r="683" spans="1:39" x14ac:dyDescent="0.2">
      <c r="A683" s="33">
        <v>43808</v>
      </c>
      <c r="B683" s="34">
        <v>0.27</v>
      </c>
      <c r="C683" s="35">
        <f t="shared" si="74"/>
        <v>0</v>
      </c>
      <c r="D683" s="35"/>
      <c r="E683" s="44"/>
      <c r="F683" s="44"/>
      <c r="G683" s="44"/>
      <c r="H683" s="44"/>
      <c r="I683" s="44"/>
      <c r="J683" s="44"/>
      <c r="K683" s="44"/>
      <c r="L683" s="44"/>
      <c r="M683" s="44"/>
      <c r="N683" s="44"/>
      <c r="O683" s="44"/>
      <c r="P683" s="44"/>
      <c r="Q683" s="38"/>
      <c r="R683" s="44"/>
      <c r="S683" s="44"/>
      <c r="T683" s="27"/>
      <c r="U683" s="37"/>
      <c r="V683" s="37"/>
      <c r="W683" s="37"/>
      <c r="X683" s="37"/>
      <c r="Y683" s="37"/>
      <c r="Z683" s="37"/>
      <c r="AA683" s="37"/>
      <c r="AB683" s="37"/>
      <c r="AC683" s="37">
        <v>7508</v>
      </c>
      <c r="AD683" s="35">
        <f t="shared" si="75"/>
        <v>1.8681611956232747E-3</v>
      </c>
      <c r="AE683" s="40">
        <v>0.99854699999999996</v>
      </c>
      <c r="AF683" s="37">
        <v>4287290647</v>
      </c>
      <c r="AG683" s="35">
        <f t="shared" si="76"/>
        <v>-1.4530000000000376E-3</v>
      </c>
      <c r="AH683" s="38" t="str">
        <f t="shared" si="77"/>
        <v/>
      </c>
      <c r="AI683" s="38">
        <f t="shared" si="78"/>
        <v>-1.4530000000000376E-3</v>
      </c>
      <c r="AJ683" s="42" t="str">
        <f t="shared" si="79"/>
        <v/>
      </c>
      <c r="AK683" s="41" t="str">
        <f t="shared" si="80"/>
        <v/>
      </c>
      <c r="AL683" s="41" t="str">
        <f t="shared" si="81"/>
        <v/>
      </c>
      <c r="AM683" s="41" t="str">
        <f t="shared" si="82"/>
        <v/>
      </c>
    </row>
    <row r="684" spans="1:39" x14ac:dyDescent="0.2">
      <c r="A684" s="33">
        <v>43807</v>
      </c>
      <c r="B684" s="34">
        <v>0.27</v>
      </c>
      <c r="C684" s="35">
        <f t="shared" si="74"/>
        <v>0</v>
      </c>
      <c r="D684" s="35"/>
      <c r="E684" s="44"/>
      <c r="F684" s="44"/>
      <c r="G684" s="44"/>
      <c r="H684" s="44"/>
      <c r="I684" s="44"/>
      <c r="J684" s="44"/>
      <c r="K684" s="44"/>
      <c r="L684" s="44"/>
      <c r="M684" s="44"/>
      <c r="N684" s="44"/>
      <c r="O684" s="44"/>
      <c r="P684" s="44"/>
      <c r="Q684" s="38"/>
      <c r="R684" s="44"/>
      <c r="S684" s="44"/>
      <c r="T684" s="27"/>
      <c r="U684" s="37"/>
      <c r="V684" s="37"/>
      <c r="W684" s="37"/>
      <c r="X684" s="37"/>
      <c r="Y684" s="37"/>
      <c r="Z684" s="37"/>
      <c r="AA684" s="37"/>
      <c r="AB684" s="37"/>
      <c r="AC684" s="37">
        <v>7494</v>
      </c>
      <c r="AD684" s="35">
        <f t="shared" si="75"/>
        <v>-4.9130261585447199E-3</v>
      </c>
      <c r="AE684" s="40">
        <v>0.99932399999999999</v>
      </c>
      <c r="AF684" s="37">
        <v>4288018634</v>
      </c>
      <c r="AG684" s="35">
        <f t="shared" si="76"/>
        <v>-6.7600000000000993E-4</v>
      </c>
      <c r="AH684" s="38" t="str">
        <f t="shared" si="77"/>
        <v/>
      </c>
      <c r="AI684" s="38">
        <f t="shared" si="78"/>
        <v>-6.7600000000000993E-4</v>
      </c>
      <c r="AJ684" s="35">
        <f t="shared" si="79"/>
        <v>-6.7600000000000993E-4</v>
      </c>
      <c r="AK684" s="41" t="str">
        <f t="shared" si="80"/>
        <v/>
      </c>
      <c r="AL684" s="41" t="str">
        <f t="shared" si="81"/>
        <v/>
      </c>
      <c r="AM684" s="41" t="str">
        <f t="shared" si="82"/>
        <v/>
      </c>
    </row>
    <row r="685" spans="1:39" x14ac:dyDescent="0.2">
      <c r="A685" s="33">
        <v>43806</v>
      </c>
      <c r="B685" s="34">
        <v>0.27</v>
      </c>
      <c r="C685" s="35">
        <f t="shared" si="74"/>
        <v>8.0000000000000071E-2</v>
      </c>
      <c r="D685" s="35"/>
      <c r="E685" s="44"/>
      <c r="F685" s="44"/>
      <c r="G685" s="44"/>
      <c r="H685" s="44"/>
      <c r="I685" s="44"/>
      <c r="J685" s="44"/>
      <c r="K685" s="44"/>
      <c r="L685" s="44"/>
      <c r="M685" s="44"/>
      <c r="N685" s="44"/>
      <c r="O685" s="44"/>
      <c r="P685" s="44"/>
      <c r="Q685" s="38"/>
      <c r="R685" s="44"/>
      <c r="S685" s="44"/>
      <c r="T685" s="27"/>
      <c r="U685" s="37"/>
      <c r="V685" s="37"/>
      <c r="W685" s="37"/>
      <c r="X685" s="37"/>
      <c r="Y685" s="37"/>
      <c r="Z685" s="37"/>
      <c r="AA685" s="37"/>
      <c r="AB685" s="37"/>
      <c r="AC685" s="37">
        <v>7531</v>
      </c>
      <c r="AD685" s="35">
        <f t="shared" si="75"/>
        <v>2.1291022511527036E-2</v>
      </c>
      <c r="AE685" s="40">
        <v>1.0011620000000001</v>
      </c>
      <c r="AF685" s="37">
        <v>4284190124</v>
      </c>
      <c r="AG685" s="35">
        <f t="shared" si="76"/>
        <v>1.1620000000001074E-3</v>
      </c>
      <c r="AH685" s="38">
        <f t="shared" si="77"/>
        <v>1.1620000000001074E-3</v>
      </c>
      <c r="AI685" s="38" t="str">
        <f t="shared" si="78"/>
        <v/>
      </c>
      <c r="AJ685" s="42" t="str">
        <f t="shared" si="79"/>
        <v/>
      </c>
      <c r="AK685" s="41" t="str">
        <f t="shared" si="80"/>
        <v/>
      </c>
      <c r="AL685" s="41" t="str">
        <f t="shared" si="81"/>
        <v/>
      </c>
      <c r="AM685" s="41" t="str">
        <f t="shared" si="82"/>
        <v/>
      </c>
    </row>
    <row r="686" spans="1:39" x14ac:dyDescent="0.2">
      <c r="A686" s="33">
        <v>43805</v>
      </c>
      <c r="B686" s="34">
        <v>0.25</v>
      </c>
      <c r="C686" s="35">
        <f t="shared" si="74"/>
        <v>0</v>
      </c>
      <c r="D686" s="35"/>
      <c r="E686" s="44"/>
      <c r="F686" s="44"/>
      <c r="G686" s="44"/>
      <c r="H686" s="44"/>
      <c r="I686" s="44"/>
      <c r="J686" s="44"/>
      <c r="K686" s="44"/>
      <c r="L686" s="44"/>
      <c r="M686" s="44"/>
      <c r="N686" s="44"/>
      <c r="O686" s="44"/>
      <c r="P686" s="44"/>
      <c r="Q686" s="38"/>
      <c r="R686" s="44"/>
      <c r="S686" s="44"/>
      <c r="T686" s="27"/>
      <c r="U686" s="37"/>
      <c r="V686" s="37"/>
      <c r="W686" s="37"/>
      <c r="X686" s="37"/>
      <c r="Y686" s="37"/>
      <c r="Z686" s="37"/>
      <c r="AA686" s="37"/>
      <c r="AB686" s="37"/>
      <c r="AC686" s="37">
        <v>7374</v>
      </c>
      <c r="AD686" s="35">
        <f t="shared" si="75"/>
        <v>2.2746185852982048E-2</v>
      </c>
      <c r="AE686" s="40">
        <v>1.0005489999999999</v>
      </c>
      <c r="AF686" s="37">
        <v>4285244211</v>
      </c>
      <c r="AG686" s="35">
        <f t="shared" si="76"/>
        <v>5.4899999999991067E-4</v>
      </c>
      <c r="AH686" s="38">
        <f t="shared" si="77"/>
        <v>5.4899999999991067E-4</v>
      </c>
      <c r="AI686" s="38" t="str">
        <f t="shared" si="78"/>
        <v/>
      </c>
      <c r="AJ686" s="42" t="str">
        <f t="shared" si="79"/>
        <v/>
      </c>
      <c r="AK686" s="41" t="str">
        <f t="shared" si="80"/>
        <v/>
      </c>
      <c r="AL686" s="41" t="str">
        <f t="shared" si="81"/>
        <v/>
      </c>
      <c r="AM686" s="41" t="str">
        <f t="shared" si="82"/>
        <v/>
      </c>
    </row>
    <row r="687" spans="1:39" x14ac:dyDescent="0.2">
      <c r="A687" s="33">
        <v>43804</v>
      </c>
      <c r="B687" s="34">
        <v>0.25</v>
      </c>
      <c r="C687" s="35">
        <f t="shared" si="74"/>
        <v>-3.8461538461538547E-2</v>
      </c>
      <c r="D687" s="35"/>
      <c r="E687" s="44"/>
      <c r="F687" s="44"/>
      <c r="G687" s="44"/>
      <c r="H687" s="44"/>
      <c r="I687" s="44"/>
      <c r="J687" s="44"/>
      <c r="K687" s="44"/>
      <c r="L687" s="44"/>
      <c r="M687" s="44"/>
      <c r="N687" s="44"/>
      <c r="O687" s="44"/>
      <c r="P687" s="44"/>
      <c r="Q687" s="38"/>
      <c r="R687" s="44"/>
      <c r="S687" s="44"/>
      <c r="T687" s="27"/>
      <c r="U687" s="37"/>
      <c r="V687" s="37"/>
      <c r="W687" s="37"/>
      <c r="X687" s="37"/>
      <c r="Y687" s="37"/>
      <c r="Z687" s="37"/>
      <c r="AA687" s="37"/>
      <c r="AB687" s="37"/>
      <c r="AC687" s="37">
        <v>7210</v>
      </c>
      <c r="AD687" s="35">
        <f t="shared" si="75"/>
        <v>-1.0430963491627754E-2</v>
      </c>
      <c r="AE687" s="40">
        <v>0.99995800000000001</v>
      </c>
      <c r="AF687" s="37">
        <v>4288527224</v>
      </c>
      <c r="AG687" s="35">
        <f t="shared" si="76"/>
        <v>-4.1999999999986493E-5</v>
      </c>
      <c r="AH687" s="38" t="str">
        <f t="shared" si="77"/>
        <v/>
      </c>
      <c r="AI687" s="38">
        <f t="shared" si="78"/>
        <v>-4.1999999999986493E-5</v>
      </c>
      <c r="AJ687" s="35">
        <f t="shared" si="79"/>
        <v>-4.1999999999986493E-5</v>
      </c>
      <c r="AK687" s="41" t="str">
        <f t="shared" si="80"/>
        <v/>
      </c>
      <c r="AL687" s="41" t="str">
        <f t="shared" si="81"/>
        <v/>
      </c>
      <c r="AM687" s="41" t="str">
        <f t="shared" si="82"/>
        <v/>
      </c>
    </row>
    <row r="688" spans="1:39" x14ac:dyDescent="0.2">
      <c r="A688" s="33">
        <v>43803</v>
      </c>
      <c r="B688" s="34">
        <v>0.26</v>
      </c>
      <c r="C688" s="35">
        <f t="shared" si="74"/>
        <v>0</v>
      </c>
      <c r="D688" s="35"/>
      <c r="E688" s="44"/>
      <c r="F688" s="44"/>
      <c r="G688" s="44"/>
      <c r="H688" s="44"/>
      <c r="I688" s="44"/>
      <c r="J688" s="44"/>
      <c r="K688" s="44"/>
      <c r="L688" s="44"/>
      <c r="M688" s="44"/>
      <c r="N688" s="44"/>
      <c r="O688" s="44"/>
      <c r="P688" s="44"/>
      <c r="Q688" s="38"/>
      <c r="R688" s="44"/>
      <c r="S688" s="44"/>
      <c r="T688" s="27"/>
      <c r="U688" s="37"/>
      <c r="V688" s="37"/>
      <c r="W688" s="37"/>
      <c r="X688" s="37"/>
      <c r="Y688" s="37"/>
      <c r="Z688" s="37"/>
      <c r="AA688" s="37"/>
      <c r="AB688" s="37"/>
      <c r="AC688" s="37">
        <v>7286</v>
      </c>
      <c r="AD688" s="35">
        <f t="shared" si="75"/>
        <v>-3.1468053085237369E-3</v>
      </c>
      <c r="AE688" s="40">
        <v>0.99877000000000005</v>
      </c>
      <c r="AF688" s="37">
        <v>4283121716</v>
      </c>
      <c r="AG688" s="35">
        <f t="shared" si="76"/>
        <v>-1.2299999999999534E-3</v>
      </c>
      <c r="AH688" s="38" t="str">
        <f t="shared" si="77"/>
        <v/>
      </c>
      <c r="AI688" s="38">
        <f t="shared" si="78"/>
        <v>-1.2299999999999534E-3</v>
      </c>
      <c r="AJ688" s="35">
        <f t="shared" si="79"/>
        <v>-1.2299999999999534E-3</v>
      </c>
      <c r="AK688" s="41" t="str">
        <f t="shared" si="80"/>
        <v/>
      </c>
      <c r="AL688" s="41" t="str">
        <f t="shared" si="81"/>
        <v/>
      </c>
      <c r="AM688" s="41" t="str">
        <f t="shared" si="82"/>
        <v/>
      </c>
    </row>
    <row r="689" spans="1:39" x14ac:dyDescent="0.2">
      <c r="A689" s="33">
        <v>43802</v>
      </c>
      <c r="B689" s="34">
        <v>0.26</v>
      </c>
      <c r="C689" s="35">
        <f t="shared" si="74"/>
        <v>-7.1428571428571508E-2</v>
      </c>
      <c r="D689" s="35"/>
      <c r="E689" s="44"/>
      <c r="F689" s="44"/>
      <c r="G689" s="44"/>
      <c r="H689" s="44"/>
      <c r="I689" s="44"/>
      <c r="J689" s="44"/>
      <c r="K689" s="44"/>
      <c r="L689" s="44"/>
      <c r="M689" s="44"/>
      <c r="N689" s="44"/>
      <c r="O689" s="44"/>
      <c r="P689" s="44"/>
      <c r="Q689" s="38"/>
      <c r="R689" s="44"/>
      <c r="S689" s="44"/>
      <c r="T689" s="27"/>
      <c r="U689" s="37"/>
      <c r="V689" s="37"/>
      <c r="W689" s="37"/>
      <c r="X689" s="37"/>
      <c r="Y689" s="37"/>
      <c r="Z689" s="37"/>
      <c r="AA689" s="37"/>
      <c r="AB689" s="37"/>
      <c r="AC689" s="37">
        <v>7309</v>
      </c>
      <c r="AD689" s="35">
        <f t="shared" si="75"/>
        <v>-1.3097488522819334E-2</v>
      </c>
      <c r="AE689" s="40">
        <v>1.0002549999999999</v>
      </c>
      <c r="AF689" s="37">
        <v>4287650291</v>
      </c>
      <c r="AG689" s="35">
        <f t="shared" si="76"/>
        <v>2.549999999998942E-4</v>
      </c>
      <c r="AH689" s="38">
        <f t="shared" si="77"/>
        <v>2.549999999998942E-4</v>
      </c>
      <c r="AI689" s="38" t="str">
        <f t="shared" si="78"/>
        <v/>
      </c>
      <c r="AJ689" s="35">
        <f t="shared" si="79"/>
        <v>2.549999999998942E-4</v>
      </c>
      <c r="AK689" s="41" t="str">
        <f t="shared" si="80"/>
        <v/>
      </c>
      <c r="AL689" s="41" t="str">
        <f t="shared" si="81"/>
        <v/>
      </c>
      <c r="AM689" s="41" t="str">
        <f t="shared" si="82"/>
        <v/>
      </c>
    </row>
    <row r="690" spans="1:39" x14ac:dyDescent="0.2">
      <c r="A690" s="33">
        <v>43801</v>
      </c>
      <c r="B690" s="34">
        <v>0.28000000000000003</v>
      </c>
      <c r="C690" s="35">
        <f t="shared" si="74"/>
        <v>0</v>
      </c>
      <c r="D690" s="35"/>
      <c r="E690" s="44"/>
      <c r="F690" s="44"/>
      <c r="G690" s="44"/>
      <c r="H690" s="44"/>
      <c r="I690" s="44"/>
      <c r="J690" s="44"/>
      <c r="K690" s="44"/>
      <c r="L690" s="44"/>
      <c r="M690" s="44"/>
      <c r="N690" s="44"/>
      <c r="O690" s="44"/>
      <c r="P690" s="44"/>
      <c r="Q690" s="38"/>
      <c r="R690" s="44"/>
      <c r="S690" s="44"/>
      <c r="T690" s="27"/>
      <c r="U690" s="37"/>
      <c r="V690" s="37"/>
      <c r="W690" s="37"/>
      <c r="X690" s="37"/>
      <c r="Y690" s="37"/>
      <c r="Z690" s="37"/>
      <c r="AA690" s="37"/>
      <c r="AB690" s="37"/>
      <c r="AC690" s="37">
        <v>7406</v>
      </c>
      <c r="AD690" s="35">
        <f t="shared" si="75"/>
        <v>-1.9851773425092589E-2</v>
      </c>
      <c r="AE690" s="40">
        <v>1.0002089999999999</v>
      </c>
      <c r="AF690" s="37">
        <v>4286019192</v>
      </c>
      <c r="AG690" s="35">
        <f t="shared" si="76"/>
        <v>2.0899999999990371E-4</v>
      </c>
      <c r="AH690" s="38">
        <f t="shared" si="77"/>
        <v>2.0899999999990371E-4</v>
      </c>
      <c r="AI690" s="38" t="str">
        <f t="shared" si="78"/>
        <v/>
      </c>
      <c r="AJ690" s="35">
        <f t="shared" si="79"/>
        <v>2.0899999999990371E-4</v>
      </c>
      <c r="AK690" s="41" t="str">
        <f t="shared" si="80"/>
        <v/>
      </c>
      <c r="AL690" s="41" t="str">
        <f t="shared" si="81"/>
        <v/>
      </c>
      <c r="AM690" s="41" t="str">
        <f t="shared" si="82"/>
        <v/>
      </c>
    </row>
    <row r="691" spans="1:39" x14ac:dyDescent="0.2">
      <c r="A691" s="33">
        <v>43800</v>
      </c>
      <c r="B691" s="34">
        <v>0.28000000000000003</v>
      </c>
      <c r="C691" s="35">
        <f t="shared" si="74"/>
        <v>0</v>
      </c>
      <c r="D691" s="35"/>
      <c r="E691" s="44"/>
      <c r="F691" s="44"/>
      <c r="G691" s="44"/>
      <c r="H691" s="44"/>
      <c r="I691" s="44"/>
      <c r="J691" s="44"/>
      <c r="K691" s="44"/>
      <c r="L691" s="44"/>
      <c r="M691" s="44"/>
      <c r="N691" s="44"/>
      <c r="O691" s="44"/>
      <c r="P691" s="44"/>
      <c r="Q691" s="38"/>
      <c r="R691" s="44"/>
      <c r="S691" s="44"/>
      <c r="T691" s="27"/>
      <c r="U691" s="37"/>
      <c r="V691" s="37"/>
      <c r="W691" s="37"/>
      <c r="X691" s="37"/>
      <c r="Y691" s="37"/>
      <c r="Z691" s="37"/>
      <c r="AA691" s="37"/>
      <c r="AB691" s="37"/>
      <c r="AC691" s="37">
        <v>7556</v>
      </c>
      <c r="AD691" s="35">
        <f t="shared" si="75"/>
        <v>-2.1370288822691319E-2</v>
      </c>
      <c r="AE691" s="40">
        <v>1.0002819999999999</v>
      </c>
      <c r="AF691" s="37">
        <v>4289905360</v>
      </c>
      <c r="AG691" s="35">
        <f t="shared" si="76"/>
        <v>2.8199999999989345E-4</v>
      </c>
      <c r="AH691" s="38">
        <f t="shared" si="77"/>
        <v>2.8199999999989345E-4</v>
      </c>
      <c r="AI691" s="38" t="str">
        <f t="shared" si="78"/>
        <v/>
      </c>
      <c r="AJ691" s="35">
        <f t="shared" si="79"/>
        <v>2.8199999999989345E-4</v>
      </c>
      <c r="AK691" s="41" t="str">
        <f t="shared" si="80"/>
        <v/>
      </c>
      <c r="AL691" s="41" t="str">
        <f t="shared" si="81"/>
        <v/>
      </c>
      <c r="AM691" s="41" t="str">
        <f t="shared" si="82"/>
        <v/>
      </c>
    </row>
    <row r="692" spans="1:39" x14ac:dyDescent="0.2">
      <c r="A692" s="33">
        <v>43799</v>
      </c>
      <c r="B692" s="34">
        <v>0.28000000000000003</v>
      </c>
      <c r="C692" s="35">
        <f t="shared" si="74"/>
        <v>7.6923076923077094E-2</v>
      </c>
      <c r="D692" s="35"/>
      <c r="E692" s="44"/>
      <c r="F692" s="44"/>
      <c r="G692" s="44"/>
      <c r="H692" s="44"/>
      <c r="I692" s="44"/>
      <c r="J692" s="44"/>
      <c r="K692" s="44"/>
      <c r="L692" s="44"/>
      <c r="M692" s="44"/>
      <c r="N692" s="44"/>
      <c r="O692" s="44"/>
      <c r="P692" s="44"/>
      <c r="Q692" s="38"/>
      <c r="R692" s="44"/>
      <c r="S692" s="44"/>
      <c r="T692" s="27"/>
      <c r="U692" s="37"/>
      <c r="V692" s="37"/>
      <c r="W692" s="37"/>
      <c r="X692" s="37"/>
      <c r="Y692" s="37"/>
      <c r="Z692" s="37"/>
      <c r="AA692" s="37"/>
      <c r="AB692" s="37"/>
      <c r="AC692" s="37">
        <v>7721</v>
      </c>
      <c r="AD692" s="35">
        <f t="shared" si="75"/>
        <v>3.790832101088859E-2</v>
      </c>
      <c r="AE692" s="40">
        <v>0.99963500000000005</v>
      </c>
      <c r="AF692" s="37">
        <v>4288996420</v>
      </c>
      <c r="AG692" s="35">
        <f t="shared" si="76"/>
        <v>-3.649999999999487E-4</v>
      </c>
      <c r="AH692" s="38" t="str">
        <f t="shared" si="77"/>
        <v/>
      </c>
      <c r="AI692" s="38">
        <f t="shared" si="78"/>
        <v>-3.649999999999487E-4</v>
      </c>
      <c r="AJ692" s="42" t="str">
        <f t="shared" si="79"/>
        <v/>
      </c>
      <c r="AK692" s="41" t="str">
        <f t="shared" si="80"/>
        <v/>
      </c>
      <c r="AL692" s="41" t="str">
        <f t="shared" si="81"/>
        <v/>
      </c>
      <c r="AM692" s="41" t="str">
        <f t="shared" si="82"/>
        <v/>
      </c>
    </row>
    <row r="693" spans="1:39" x14ac:dyDescent="0.2">
      <c r="A693" s="33">
        <v>43798</v>
      </c>
      <c r="B693" s="34">
        <v>0.26</v>
      </c>
      <c r="C693" s="35">
        <f t="shared" si="74"/>
        <v>0.23809523809523814</v>
      </c>
      <c r="D693" s="35"/>
      <c r="E693" s="44"/>
      <c r="F693" s="44"/>
      <c r="G693" s="44"/>
      <c r="H693" s="44"/>
      <c r="I693" s="44"/>
      <c r="J693" s="44"/>
      <c r="K693" s="44"/>
      <c r="L693" s="44"/>
      <c r="M693" s="44"/>
      <c r="N693" s="44"/>
      <c r="O693" s="44"/>
      <c r="P693" s="44"/>
      <c r="Q693" s="38"/>
      <c r="R693" s="44"/>
      <c r="S693" s="44"/>
      <c r="T693" s="27"/>
      <c r="U693" s="37"/>
      <c r="V693" s="37"/>
      <c r="W693" s="37"/>
      <c r="X693" s="37"/>
      <c r="Y693" s="37"/>
      <c r="Z693" s="37"/>
      <c r="AA693" s="37"/>
      <c r="AB693" s="37"/>
      <c r="AC693" s="37">
        <v>7439</v>
      </c>
      <c r="AD693" s="35">
        <f t="shared" si="75"/>
        <v>-6.0128273650453812E-3</v>
      </c>
      <c r="AE693" s="40">
        <v>1.0006539999999999</v>
      </c>
      <c r="AF693" s="37">
        <v>4286494287</v>
      </c>
      <c r="AG693" s="35">
        <f t="shared" si="76"/>
        <v>6.5399999999993241E-4</v>
      </c>
      <c r="AH693" s="38">
        <f t="shared" si="77"/>
        <v>6.5399999999993241E-4</v>
      </c>
      <c r="AI693" s="38" t="str">
        <f t="shared" si="78"/>
        <v/>
      </c>
      <c r="AJ693" s="35">
        <f t="shared" si="79"/>
        <v>6.5399999999993241E-4</v>
      </c>
      <c r="AK693" s="41" t="str">
        <f t="shared" si="80"/>
        <v/>
      </c>
      <c r="AL693" s="41" t="str">
        <f t="shared" si="81"/>
        <v/>
      </c>
      <c r="AM693" s="41" t="str">
        <f t="shared" si="82"/>
        <v/>
      </c>
    </row>
    <row r="694" spans="1:39" x14ac:dyDescent="0.2">
      <c r="A694" s="33">
        <v>43797</v>
      </c>
      <c r="B694" s="34">
        <v>0.21</v>
      </c>
      <c r="C694" s="35">
        <f t="shared" si="74"/>
        <v>0</v>
      </c>
      <c r="D694" s="35"/>
      <c r="E694" s="44"/>
      <c r="F694" s="44"/>
      <c r="G694" s="44"/>
      <c r="H694" s="44"/>
      <c r="I694" s="44"/>
      <c r="J694" s="44"/>
      <c r="K694" s="44"/>
      <c r="L694" s="44"/>
      <c r="M694" s="44"/>
      <c r="N694" s="44"/>
      <c r="O694" s="44"/>
      <c r="P694" s="44"/>
      <c r="Q694" s="38"/>
      <c r="R694" s="44"/>
      <c r="S694" s="44"/>
      <c r="T694" s="27"/>
      <c r="U694" s="37"/>
      <c r="V694" s="37"/>
      <c r="W694" s="37"/>
      <c r="X694" s="37"/>
      <c r="Y694" s="37"/>
      <c r="Z694" s="37"/>
      <c r="AA694" s="37"/>
      <c r="AB694" s="37"/>
      <c r="AC694" s="37">
        <v>7484</v>
      </c>
      <c r="AD694" s="35">
        <f t="shared" si="75"/>
        <v>4.5543447890472155E-2</v>
      </c>
      <c r="AE694" s="40">
        <v>0.99824400000000002</v>
      </c>
      <c r="AF694" s="37">
        <v>4286771769</v>
      </c>
      <c r="AG694" s="35">
        <f t="shared" si="76"/>
        <v>-1.7559999999999798E-3</v>
      </c>
      <c r="AH694" s="38" t="str">
        <f t="shared" si="77"/>
        <v/>
      </c>
      <c r="AI694" s="38">
        <f t="shared" si="78"/>
        <v>-1.7559999999999798E-3</v>
      </c>
      <c r="AJ694" s="42" t="str">
        <f t="shared" si="79"/>
        <v/>
      </c>
      <c r="AK694" s="41" t="str">
        <f t="shared" si="80"/>
        <v/>
      </c>
      <c r="AL694" s="41" t="str">
        <f t="shared" si="81"/>
        <v/>
      </c>
      <c r="AM694" s="41" t="str">
        <f t="shared" si="82"/>
        <v/>
      </c>
    </row>
    <row r="695" spans="1:39" x14ac:dyDescent="0.2">
      <c r="A695" s="33">
        <v>43796</v>
      </c>
      <c r="B695" s="34">
        <v>0.21</v>
      </c>
      <c r="C695" s="35">
        <f t="shared" si="74"/>
        <v>-4.5454545454545525E-2</v>
      </c>
      <c r="D695" s="35"/>
      <c r="E695" s="44"/>
      <c r="F695" s="44"/>
      <c r="G695" s="44"/>
      <c r="H695" s="44"/>
      <c r="I695" s="44"/>
      <c r="J695" s="44"/>
      <c r="K695" s="44"/>
      <c r="L695" s="44"/>
      <c r="M695" s="44"/>
      <c r="N695" s="44"/>
      <c r="O695" s="44"/>
      <c r="P695" s="44"/>
      <c r="Q695" s="38"/>
      <c r="R695" s="44"/>
      <c r="S695" s="44"/>
      <c r="T695" s="27"/>
      <c r="U695" s="37"/>
      <c r="V695" s="37"/>
      <c r="W695" s="37"/>
      <c r="X695" s="37"/>
      <c r="Y695" s="37"/>
      <c r="Z695" s="37"/>
      <c r="AA695" s="37"/>
      <c r="AB695" s="37"/>
      <c r="AC695" s="37">
        <v>7158</v>
      </c>
      <c r="AD695" s="35">
        <f t="shared" si="75"/>
        <v>5.619556055071584E-3</v>
      </c>
      <c r="AE695" s="40">
        <v>0.99994899999999998</v>
      </c>
      <c r="AF695" s="37">
        <v>4292216045</v>
      </c>
      <c r="AG695" s="35">
        <f t="shared" si="76"/>
        <v>-5.1000000000023249E-5</v>
      </c>
      <c r="AH695" s="38" t="str">
        <f t="shared" si="77"/>
        <v/>
      </c>
      <c r="AI695" s="38">
        <f t="shared" si="78"/>
        <v>-5.1000000000023249E-5</v>
      </c>
      <c r="AJ695" s="42" t="str">
        <f t="shared" si="79"/>
        <v/>
      </c>
      <c r="AK695" s="41" t="str">
        <f t="shared" si="80"/>
        <v/>
      </c>
      <c r="AL695" s="41" t="str">
        <f t="shared" si="81"/>
        <v/>
      </c>
      <c r="AM695" s="41" t="str">
        <f t="shared" si="82"/>
        <v/>
      </c>
    </row>
    <row r="696" spans="1:39" x14ac:dyDescent="0.2">
      <c r="A696" s="33">
        <v>43795</v>
      </c>
      <c r="B696" s="34">
        <v>0.22</v>
      </c>
      <c r="C696" s="35">
        <f t="shared" si="74"/>
        <v>-0.12</v>
      </c>
      <c r="D696" s="35"/>
      <c r="E696" s="44"/>
      <c r="F696" s="44"/>
      <c r="G696" s="44"/>
      <c r="H696" s="44"/>
      <c r="I696" s="44"/>
      <c r="J696" s="44"/>
      <c r="K696" s="44"/>
      <c r="L696" s="44"/>
      <c r="M696" s="44"/>
      <c r="N696" s="44"/>
      <c r="O696" s="44"/>
      <c r="P696" s="44"/>
      <c r="Q696" s="38"/>
      <c r="R696" s="44"/>
      <c r="S696" s="44"/>
      <c r="T696" s="27"/>
      <c r="U696" s="37"/>
      <c r="V696" s="37"/>
      <c r="W696" s="37"/>
      <c r="X696" s="37"/>
      <c r="Y696" s="37"/>
      <c r="Z696" s="37"/>
      <c r="AA696" s="37"/>
      <c r="AB696" s="37"/>
      <c r="AC696" s="37">
        <v>7118</v>
      </c>
      <c r="AD696" s="35">
        <f t="shared" si="75"/>
        <v>2.6239907727797052E-2</v>
      </c>
      <c r="AE696" s="40">
        <v>1.0007060000000001</v>
      </c>
      <c r="AF696" s="37">
        <v>4285167649</v>
      </c>
      <c r="AG696" s="35">
        <f t="shared" si="76"/>
        <v>7.0600000000009544E-4</v>
      </c>
      <c r="AH696" s="38">
        <f t="shared" si="77"/>
        <v>7.0600000000009544E-4</v>
      </c>
      <c r="AI696" s="38" t="str">
        <f t="shared" si="78"/>
        <v/>
      </c>
      <c r="AJ696" s="42" t="str">
        <f t="shared" si="79"/>
        <v/>
      </c>
      <c r="AK696" s="41" t="str">
        <f t="shared" si="80"/>
        <v/>
      </c>
      <c r="AL696" s="41" t="str">
        <f t="shared" si="81"/>
        <v/>
      </c>
      <c r="AM696" s="41" t="str">
        <f t="shared" si="82"/>
        <v/>
      </c>
    </row>
    <row r="697" spans="1:39" x14ac:dyDescent="0.2">
      <c r="A697" s="33">
        <v>43794</v>
      </c>
      <c r="B697" s="34">
        <v>0.25</v>
      </c>
      <c r="C697" s="35">
        <f t="shared" si="74"/>
        <v>-3.8461538461538547E-2</v>
      </c>
      <c r="D697" s="35"/>
      <c r="E697" s="44"/>
      <c r="F697" s="44"/>
      <c r="G697" s="44"/>
      <c r="H697" s="44"/>
      <c r="I697" s="44"/>
      <c r="J697" s="44"/>
      <c r="K697" s="44"/>
      <c r="L697" s="44"/>
      <c r="M697" s="44"/>
      <c r="N697" s="44"/>
      <c r="O697" s="44"/>
      <c r="P697" s="44"/>
      <c r="Q697" s="38"/>
      <c r="R697" s="44"/>
      <c r="S697" s="44"/>
      <c r="T697" s="27"/>
      <c r="U697" s="37"/>
      <c r="V697" s="37"/>
      <c r="W697" s="37"/>
      <c r="X697" s="37"/>
      <c r="Y697" s="37"/>
      <c r="Z697" s="37"/>
      <c r="AA697" s="37"/>
      <c r="AB697" s="37"/>
      <c r="AC697" s="37">
        <v>6936</v>
      </c>
      <c r="AD697" s="35">
        <f t="shared" si="75"/>
        <v>-5.1162790697674376E-2</v>
      </c>
      <c r="AE697" s="40">
        <v>0.99994300000000003</v>
      </c>
      <c r="AF697" s="37">
        <v>4290698536</v>
      </c>
      <c r="AG697" s="35">
        <f t="shared" si="76"/>
        <v>-5.6999999999973738E-5</v>
      </c>
      <c r="AH697" s="38" t="str">
        <f t="shared" si="77"/>
        <v/>
      </c>
      <c r="AI697" s="38">
        <f t="shared" si="78"/>
        <v>-5.6999999999973738E-5</v>
      </c>
      <c r="AJ697" s="35">
        <f t="shared" si="79"/>
        <v>-5.6999999999973738E-5</v>
      </c>
      <c r="AK697" s="43">
        <f t="shared" si="80"/>
        <v>-5.6999999999973738E-5</v>
      </c>
      <c r="AL697" s="41" t="str">
        <f t="shared" si="81"/>
        <v/>
      </c>
      <c r="AM697" s="41" t="str">
        <f t="shared" si="82"/>
        <v/>
      </c>
    </row>
    <row r="698" spans="1:39" x14ac:dyDescent="0.2">
      <c r="A698" s="33">
        <v>43793</v>
      </c>
      <c r="B698" s="34">
        <v>0.26</v>
      </c>
      <c r="C698" s="35">
        <f t="shared" si="74"/>
        <v>4.0000000000000036E-2</v>
      </c>
      <c r="D698" s="35"/>
      <c r="E698" s="44"/>
      <c r="F698" s="44"/>
      <c r="G698" s="44"/>
      <c r="H698" s="44"/>
      <c r="I698" s="44"/>
      <c r="J698" s="44"/>
      <c r="K698" s="44"/>
      <c r="L698" s="44"/>
      <c r="M698" s="44"/>
      <c r="N698" s="44"/>
      <c r="O698" s="44"/>
      <c r="P698" s="44"/>
      <c r="Q698" s="38"/>
      <c r="R698" s="44"/>
      <c r="S698" s="44"/>
      <c r="T698" s="27"/>
      <c r="U698" s="37"/>
      <c r="V698" s="37"/>
      <c r="W698" s="37"/>
      <c r="X698" s="37"/>
      <c r="Y698" s="37"/>
      <c r="Z698" s="37"/>
      <c r="AA698" s="37"/>
      <c r="AB698" s="37"/>
      <c r="AC698" s="37">
        <v>7310</v>
      </c>
      <c r="AD698" s="35">
        <f t="shared" si="75"/>
        <v>2.3310023310023631E-3</v>
      </c>
      <c r="AE698" s="40">
        <v>1.0003249999999999</v>
      </c>
      <c r="AF698" s="37">
        <v>4293965831</v>
      </c>
      <c r="AG698" s="35">
        <f t="shared" si="76"/>
        <v>3.249999999999087E-4</v>
      </c>
      <c r="AH698" s="38">
        <f t="shared" si="77"/>
        <v>3.249999999999087E-4</v>
      </c>
      <c r="AI698" s="38" t="str">
        <f t="shared" si="78"/>
        <v/>
      </c>
      <c r="AJ698" s="42" t="str">
        <f t="shared" si="79"/>
        <v/>
      </c>
      <c r="AK698" s="41" t="str">
        <f t="shared" si="80"/>
        <v/>
      </c>
      <c r="AL698" s="41" t="str">
        <f t="shared" si="81"/>
        <v/>
      </c>
      <c r="AM698" s="41" t="str">
        <f t="shared" si="82"/>
        <v/>
      </c>
    </row>
    <row r="699" spans="1:39" x14ac:dyDescent="0.2">
      <c r="A699" s="33">
        <v>43792</v>
      </c>
      <c r="B699" s="34">
        <v>0.25</v>
      </c>
      <c r="C699" s="35">
        <f t="shared" si="74"/>
        <v>-0.13793103448275856</v>
      </c>
      <c r="D699" s="35"/>
      <c r="E699" s="44"/>
      <c r="F699" s="44"/>
      <c r="G699" s="44"/>
      <c r="H699" s="44"/>
      <c r="I699" s="44"/>
      <c r="J699" s="44"/>
      <c r="K699" s="44"/>
      <c r="L699" s="44"/>
      <c r="M699" s="44"/>
      <c r="N699" s="44"/>
      <c r="O699" s="44"/>
      <c r="P699" s="44"/>
      <c r="Q699" s="38"/>
      <c r="R699" s="44"/>
      <c r="S699" s="44"/>
      <c r="T699" s="27"/>
      <c r="U699" s="37"/>
      <c r="V699" s="37"/>
      <c r="W699" s="37"/>
      <c r="X699" s="37"/>
      <c r="Y699" s="37"/>
      <c r="Z699" s="37"/>
      <c r="AA699" s="37"/>
      <c r="AB699" s="37"/>
      <c r="AC699" s="37">
        <v>7293</v>
      </c>
      <c r="AD699" s="35">
        <f t="shared" si="75"/>
        <v>-4.4418238993710668E-2</v>
      </c>
      <c r="AE699" s="40">
        <v>1.0009669999999999</v>
      </c>
      <c r="AF699" s="37">
        <v>4293854079</v>
      </c>
      <c r="AG699" s="35">
        <f t="shared" si="76"/>
        <v>9.6699999999994013E-4</v>
      </c>
      <c r="AH699" s="38">
        <f t="shared" si="77"/>
        <v>9.6699999999994013E-4</v>
      </c>
      <c r="AI699" s="38" t="str">
        <f t="shared" si="78"/>
        <v/>
      </c>
      <c r="AJ699" s="35">
        <f t="shared" si="79"/>
        <v>9.6699999999994013E-4</v>
      </c>
      <c r="AK699" s="41" t="str">
        <f t="shared" si="80"/>
        <v/>
      </c>
      <c r="AL699" s="41" t="str">
        <f t="shared" si="81"/>
        <v/>
      </c>
      <c r="AM699" s="41" t="str">
        <f t="shared" si="82"/>
        <v/>
      </c>
    </row>
    <row r="700" spans="1:39" x14ac:dyDescent="0.2">
      <c r="A700" s="33">
        <v>43791</v>
      </c>
      <c r="B700" s="34">
        <v>0.28999999999999998</v>
      </c>
      <c r="C700" s="35">
        <f t="shared" si="74"/>
        <v>-6.4516129032258118E-2</v>
      </c>
      <c r="D700" s="35"/>
      <c r="E700" s="44"/>
      <c r="F700" s="44"/>
      <c r="G700" s="44"/>
      <c r="H700" s="44"/>
      <c r="I700" s="44"/>
      <c r="J700" s="44"/>
      <c r="K700" s="44"/>
      <c r="L700" s="44"/>
      <c r="M700" s="44"/>
      <c r="N700" s="44"/>
      <c r="O700" s="44"/>
      <c r="P700" s="44"/>
      <c r="Q700" s="38"/>
      <c r="R700" s="44"/>
      <c r="S700" s="44"/>
      <c r="T700" s="27"/>
      <c r="U700" s="37"/>
      <c r="V700" s="37"/>
      <c r="W700" s="37"/>
      <c r="X700" s="37"/>
      <c r="Y700" s="37"/>
      <c r="Z700" s="37"/>
      <c r="AA700" s="37"/>
      <c r="AB700" s="37"/>
      <c r="AC700" s="37">
        <v>7632</v>
      </c>
      <c r="AD700" s="35">
        <f t="shared" si="75"/>
        <v>-5.731225296442688E-2</v>
      </c>
      <c r="AE700" s="40">
        <v>1.0009950000000001</v>
      </c>
      <c r="AF700" s="37">
        <v>4292479948</v>
      </c>
      <c r="AG700" s="35">
        <f t="shared" si="76"/>
        <v>9.9500000000007915E-4</v>
      </c>
      <c r="AH700" s="38">
        <f t="shared" si="77"/>
        <v>9.9500000000007915E-4</v>
      </c>
      <c r="AI700" s="38" t="str">
        <f t="shared" si="78"/>
        <v/>
      </c>
      <c r="AJ700" s="35">
        <f t="shared" si="79"/>
        <v>9.9500000000007915E-4</v>
      </c>
      <c r="AK700" s="43">
        <f t="shared" si="80"/>
        <v>9.9500000000007915E-4</v>
      </c>
      <c r="AL700" s="41" t="str">
        <f t="shared" si="81"/>
        <v/>
      </c>
      <c r="AM700" s="41" t="str">
        <f t="shared" si="82"/>
        <v/>
      </c>
    </row>
    <row r="701" spans="1:39" x14ac:dyDescent="0.2">
      <c r="A701" s="33">
        <v>43790</v>
      </c>
      <c r="B701" s="34">
        <v>0.31</v>
      </c>
      <c r="C701" s="35">
        <f t="shared" si="74"/>
        <v>0</v>
      </c>
      <c r="D701" s="35"/>
      <c r="E701" s="44"/>
      <c r="F701" s="44"/>
      <c r="G701" s="44"/>
      <c r="H701" s="44"/>
      <c r="I701" s="44"/>
      <c r="J701" s="44"/>
      <c r="K701" s="44"/>
      <c r="L701" s="44"/>
      <c r="M701" s="44"/>
      <c r="N701" s="44"/>
      <c r="O701" s="44"/>
      <c r="P701" s="44"/>
      <c r="Q701" s="38"/>
      <c r="R701" s="44"/>
      <c r="S701" s="44"/>
      <c r="T701" s="27"/>
      <c r="U701" s="37"/>
      <c r="V701" s="37"/>
      <c r="W701" s="37"/>
      <c r="X701" s="37"/>
      <c r="Y701" s="37"/>
      <c r="Z701" s="37"/>
      <c r="AA701" s="37"/>
      <c r="AB701" s="37"/>
      <c r="AC701" s="37">
        <v>8096</v>
      </c>
      <c r="AD701" s="35">
        <f t="shared" si="75"/>
        <v>-5.2832043248556282E-3</v>
      </c>
      <c r="AE701" s="40">
        <v>1.000262</v>
      </c>
      <c r="AF701" s="37">
        <v>4307290447</v>
      </c>
      <c r="AG701" s="35">
        <f t="shared" si="76"/>
        <v>2.6199999999998447E-4</v>
      </c>
      <c r="AH701" s="38">
        <f t="shared" si="77"/>
        <v>2.6199999999998447E-4</v>
      </c>
      <c r="AI701" s="38" t="str">
        <f t="shared" si="78"/>
        <v/>
      </c>
      <c r="AJ701" s="35">
        <f t="shared" si="79"/>
        <v>2.6199999999998447E-4</v>
      </c>
      <c r="AK701" s="41" t="str">
        <f t="shared" si="80"/>
        <v/>
      </c>
      <c r="AL701" s="41" t="str">
        <f t="shared" si="81"/>
        <v/>
      </c>
      <c r="AM701" s="41" t="str">
        <f t="shared" si="82"/>
        <v/>
      </c>
    </row>
    <row r="702" spans="1:39" x14ac:dyDescent="0.2">
      <c r="A702" s="33">
        <v>43789</v>
      </c>
      <c r="B702" s="34">
        <v>0.31</v>
      </c>
      <c r="C702" s="35">
        <f t="shared" si="74"/>
        <v>-8.8235294117647078E-2</v>
      </c>
      <c r="D702" s="35"/>
      <c r="E702" s="44"/>
      <c r="F702" s="44"/>
      <c r="G702" s="44"/>
      <c r="H702" s="44"/>
      <c r="I702" s="44"/>
      <c r="J702" s="44"/>
      <c r="K702" s="44"/>
      <c r="L702" s="44"/>
      <c r="M702" s="44"/>
      <c r="N702" s="44"/>
      <c r="O702" s="44"/>
      <c r="P702" s="44"/>
      <c r="Q702" s="38"/>
      <c r="R702" s="44"/>
      <c r="S702" s="44"/>
      <c r="T702" s="27"/>
      <c r="U702" s="37"/>
      <c r="V702" s="37"/>
      <c r="W702" s="37"/>
      <c r="X702" s="37"/>
      <c r="Y702" s="37"/>
      <c r="Z702" s="37"/>
      <c r="AA702" s="37"/>
      <c r="AB702" s="37"/>
      <c r="AC702" s="37">
        <v>8139</v>
      </c>
      <c r="AD702" s="35">
        <f t="shared" si="75"/>
        <v>-7.8020236498841378E-3</v>
      </c>
      <c r="AE702" s="40">
        <v>1.000324</v>
      </c>
      <c r="AF702" s="37">
        <v>4292424387</v>
      </c>
      <c r="AG702" s="35">
        <f t="shared" si="76"/>
        <v>3.2399999999999096E-4</v>
      </c>
      <c r="AH702" s="38">
        <f t="shared" si="77"/>
        <v>3.2399999999999096E-4</v>
      </c>
      <c r="AI702" s="38" t="str">
        <f t="shared" si="78"/>
        <v/>
      </c>
      <c r="AJ702" s="35">
        <f t="shared" si="79"/>
        <v>3.2399999999999096E-4</v>
      </c>
      <c r="AK702" s="41" t="str">
        <f t="shared" si="80"/>
        <v/>
      </c>
      <c r="AL702" s="41" t="str">
        <f t="shared" si="81"/>
        <v/>
      </c>
      <c r="AM702" s="41" t="str">
        <f t="shared" si="82"/>
        <v/>
      </c>
    </row>
    <row r="703" spans="1:39" x14ac:dyDescent="0.2">
      <c r="A703" s="33">
        <v>43788</v>
      </c>
      <c r="B703" s="34">
        <v>0.34</v>
      </c>
      <c r="C703" s="35">
        <f t="shared" si="74"/>
        <v>-8.108108108108103E-2</v>
      </c>
      <c r="D703" s="35"/>
      <c r="E703" s="44"/>
      <c r="F703" s="44"/>
      <c r="G703" s="44"/>
      <c r="H703" s="44"/>
      <c r="I703" s="44"/>
      <c r="J703" s="44"/>
      <c r="K703" s="44"/>
      <c r="L703" s="44"/>
      <c r="M703" s="44"/>
      <c r="N703" s="44"/>
      <c r="O703" s="44"/>
      <c r="P703" s="44"/>
      <c r="Q703" s="38"/>
      <c r="R703" s="44"/>
      <c r="S703" s="44"/>
      <c r="T703" s="27"/>
      <c r="U703" s="37"/>
      <c r="V703" s="37"/>
      <c r="W703" s="37"/>
      <c r="X703" s="37"/>
      <c r="Y703" s="37"/>
      <c r="Z703" s="37"/>
      <c r="AA703" s="37"/>
      <c r="AB703" s="37"/>
      <c r="AC703" s="37">
        <v>8203</v>
      </c>
      <c r="AD703" s="35">
        <f t="shared" si="75"/>
        <v>-3.5848613070051716E-2</v>
      </c>
      <c r="AE703" s="40">
        <v>1.0000530000000001</v>
      </c>
      <c r="AF703" s="37">
        <v>4288809725</v>
      </c>
      <c r="AG703" s="35">
        <f t="shared" si="76"/>
        <v>5.300000000008076E-5</v>
      </c>
      <c r="AH703" s="38">
        <f t="shared" si="77"/>
        <v>5.300000000008076E-5</v>
      </c>
      <c r="AI703" s="38" t="str">
        <f t="shared" si="78"/>
        <v/>
      </c>
      <c r="AJ703" s="35">
        <f t="shared" si="79"/>
        <v>5.300000000008076E-5</v>
      </c>
      <c r="AK703" s="41" t="str">
        <f t="shared" si="80"/>
        <v/>
      </c>
      <c r="AL703" s="41" t="str">
        <f t="shared" si="81"/>
        <v/>
      </c>
      <c r="AM703" s="41" t="str">
        <f t="shared" si="82"/>
        <v/>
      </c>
    </row>
    <row r="704" spans="1:39" x14ac:dyDescent="0.2">
      <c r="A704" s="33">
        <v>43787</v>
      </c>
      <c r="B704" s="34">
        <v>0.37</v>
      </c>
      <c r="C704" s="35">
        <f t="shared" si="74"/>
        <v>2.7777777777777901E-2</v>
      </c>
      <c r="D704" s="35"/>
      <c r="E704" s="44"/>
      <c r="F704" s="44"/>
      <c r="G704" s="44"/>
      <c r="H704" s="44"/>
      <c r="I704" s="44"/>
      <c r="J704" s="44"/>
      <c r="K704" s="44"/>
      <c r="L704" s="44"/>
      <c r="M704" s="44"/>
      <c r="N704" s="44"/>
      <c r="O704" s="44"/>
      <c r="P704" s="44"/>
      <c r="Q704" s="38"/>
      <c r="R704" s="44"/>
      <c r="S704" s="44"/>
      <c r="T704" s="27"/>
      <c r="U704" s="37"/>
      <c r="V704" s="37"/>
      <c r="W704" s="37"/>
      <c r="X704" s="37"/>
      <c r="Y704" s="37"/>
      <c r="Z704" s="37"/>
      <c r="AA704" s="37"/>
      <c r="AB704" s="37"/>
      <c r="AC704" s="37">
        <v>8508</v>
      </c>
      <c r="AD704" s="35">
        <f t="shared" si="75"/>
        <v>1.4124293785311437E-3</v>
      </c>
      <c r="AE704" s="40">
        <v>1.001152</v>
      </c>
      <c r="AF704" s="37">
        <v>4290414178</v>
      </c>
      <c r="AG704" s="35">
        <f t="shared" si="76"/>
        <v>1.1520000000000419E-3</v>
      </c>
      <c r="AH704" s="38">
        <f t="shared" si="77"/>
        <v>1.1520000000000419E-3</v>
      </c>
      <c r="AI704" s="38" t="str">
        <f t="shared" si="78"/>
        <v/>
      </c>
      <c r="AJ704" s="42" t="str">
        <f t="shared" si="79"/>
        <v/>
      </c>
      <c r="AK704" s="41" t="str">
        <f t="shared" si="80"/>
        <v/>
      </c>
      <c r="AL704" s="41" t="str">
        <f t="shared" si="81"/>
        <v/>
      </c>
      <c r="AM704" s="41" t="str">
        <f t="shared" si="82"/>
        <v/>
      </c>
    </row>
    <row r="705" spans="1:39" x14ac:dyDescent="0.2">
      <c r="A705" s="33">
        <v>43786</v>
      </c>
      <c r="B705" s="34">
        <v>0.36</v>
      </c>
      <c r="C705" s="35">
        <f t="shared" si="74"/>
        <v>0</v>
      </c>
      <c r="D705" s="35"/>
      <c r="E705" s="44"/>
      <c r="F705" s="44"/>
      <c r="G705" s="44"/>
      <c r="H705" s="44"/>
      <c r="I705" s="44"/>
      <c r="J705" s="44"/>
      <c r="K705" s="44"/>
      <c r="L705" s="44"/>
      <c r="M705" s="44"/>
      <c r="N705" s="44"/>
      <c r="O705" s="44"/>
      <c r="P705" s="44"/>
      <c r="Q705" s="38"/>
      <c r="R705" s="44"/>
      <c r="S705" s="44"/>
      <c r="T705" s="27"/>
      <c r="U705" s="37"/>
      <c r="V705" s="37"/>
      <c r="W705" s="37"/>
      <c r="X705" s="37"/>
      <c r="Y705" s="37"/>
      <c r="Z705" s="37"/>
      <c r="AA705" s="37"/>
      <c r="AB705" s="37"/>
      <c r="AC705" s="37">
        <v>8496</v>
      </c>
      <c r="AD705" s="35">
        <f t="shared" si="75"/>
        <v>1.8867924528302993E-3</v>
      </c>
      <c r="AE705" s="40">
        <v>1.0011650000000001</v>
      </c>
      <c r="AF705" s="37">
        <v>4289846714</v>
      </c>
      <c r="AG705" s="35">
        <f t="shared" si="76"/>
        <v>1.1650000000000826E-3</v>
      </c>
      <c r="AH705" s="38">
        <f t="shared" si="77"/>
        <v>1.1650000000000826E-3</v>
      </c>
      <c r="AI705" s="38" t="str">
        <f t="shared" si="78"/>
        <v/>
      </c>
      <c r="AJ705" s="42" t="str">
        <f t="shared" si="79"/>
        <v/>
      </c>
      <c r="AK705" s="41" t="str">
        <f t="shared" si="80"/>
        <v/>
      </c>
      <c r="AL705" s="41" t="str">
        <f t="shared" si="81"/>
        <v/>
      </c>
      <c r="AM705" s="41" t="str">
        <f t="shared" si="82"/>
        <v/>
      </c>
    </row>
    <row r="706" spans="1:39" x14ac:dyDescent="0.2">
      <c r="A706" s="33">
        <v>43785</v>
      </c>
      <c r="B706" s="34">
        <v>0.36</v>
      </c>
      <c r="C706" s="35">
        <f t="shared" si="74"/>
        <v>-2.7027027027027084E-2</v>
      </c>
      <c r="D706" s="35"/>
      <c r="E706" s="44"/>
      <c r="F706" s="44"/>
      <c r="G706" s="44"/>
      <c r="H706" s="44"/>
      <c r="I706" s="44"/>
      <c r="J706" s="44"/>
      <c r="K706" s="44"/>
      <c r="L706" s="44"/>
      <c r="M706" s="44"/>
      <c r="N706" s="44"/>
      <c r="O706" s="44"/>
      <c r="P706" s="44"/>
      <c r="Q706" s="38"/>
      <c r="R706" s="44"/>
      <c r="S706" s="44"/>
      <c r="T706" s="27"/>
      <c r="U706" s="37"/>
      <c r="V706" s="37"/>
      <c r="W706" s="37"/>
      <c r="X706" s="37"/>
      <c r="Y706" s="37"/>
      <c r="Z706" s="37"/>
      <c r="AA706" s="37"/>
      <c r="AB706" s="37"/>
      <c r="AC706" s="37">
        <v>8480</v>
      </c>
      <c r="AD706" s="35">
        <f t="shared" si="75"/>
        <v>-1.9879796578825659E-2</v>
      </c>
      <c r="AE706" s="40">
        <v>0.99995100000000003</v>
      </c>
      <c r="AF706" s="37">
        <v>4292153694</v>
      </c>
      <c r="AG706" s="35">
        <f t="shared" si="76"/>
        <v>-4.8999999999965738E-5</v>
      </c>
      <c r="AH706" s="38" t="str">
        <f t="shared" si="77"/>
        <v/>
      </c>
      <c r="AI706" s="38">
        <f t="shared" si="78"/>
        <v>-4.8999999999965738E-5</v>
      </c>
      <c r="AJ706" s="35">
        <f t="shared" si="79"/>
        <v>-4.8999999999965738E-5</v>
      </c>
      <c r="AK706" s="41" t="str">
        <f t="shared" si="80"/>
        <v/>
      </c>
      <c r="AL706" s="41" t="str">
        <f t="shared" si="81"/>
        <v/>
      </c>
      <c r="AM706" s="41" t="str">
        <f t="shared" si="82"/>
        <v/>
      </c>
    </row>
    <row r="707" spans="1:39" x14ac:dyDescent="0.2">
      <c r="A707" s="33">
        <v>43784</v>
      </c>
      <c r="B707" s="34">
        <v>0.37</v>
      </c>
      <c r="C707" s="35">
        <f t="shared" si="74"/>
        <v>0</v>
      </c>
      <c r="D707" s="35"/>
      <c r="E707" s="44"/>
      <c r="F707" s="44"/>
      <c r="G707" s="44"/>
      <c r="H707" s="44"/>
      <c r="I707" s="44"/>
      <c r="J707" s="44"/>
      <c r="K707" s="44"/>
      <c r="L707" s="44"/>
      <c r="M707" s="44"/>
      <c r="N707" s="44"/>
      <c r="O707" s="44"/>
      <c r="P707" s="44"/>
      <c r="Q707" s="38"/>
      <c r="R707" s="44"/>
      <c r="S707" s="44"/>
      <c r="T707" s="27"/>
      <c r="U707" s="37"/>
      <c r="V707" s="37"/>
      <c r="W707" s="37"/>
      <c r="X707" s="37"/>
      <c r="Y707" s="37"/>
      <c r="Z707" s="37"/>
      <c r="AA707" s="37"/>
      <c r="AB707" s="37"/>
      <c r="AC707" s="37">
        <v>8652</v>
      </c>
      <c r="AD707" s="35">
        <f t="shared" si="75"/>
        <v>-1.3567438148443745E-2</v>
      </c>
      <c r="AE707" s="40">
        <v>0.99909999999999999</v>
      </c>
      <c r="AF707" s="37">
        <v>4294415723</v>
      </c>
      <c r="AG707" s="35">
        <f t="shared" si="76"/>
        <v>-9.000000000000119E-4</v>
      </c>
      <c r="AH707" s="38" t="str">
        <f t="shared" si="77"/>
        <v/>
      </c>
      <c r="AI707" s="38">
        <f t="shared" si="78"/>
        <v>-9.000000000000119E-4</v>
      </c>
      <c r="AJ707" s="35">
        <f t="shared" si="79"/>
        <v>-9.000000000000119E-4</v>
      </c>
      <c r="AK707" s="41" t="str">
        <f t="shared" si="80"/>
        <v/>
      </c>
      <c r="AL707" s="41" t="str">
        <f t="shared" si="81"/>
        <v/>
      </c>
      <c r="AM707" s="41" t="str">
        <f t="shared" si="82"/>
        <v/>
      </c>
    </row>
    <row r="708" spans="1:39" x14ac:dyDescent="0.2">
      <c r="A708" s="33">
        <v>43783</v>
      </c>
      <c r="B708" s="34">
        <v>0.37</v>
      </c>
      <c r="C708" s="35">
        <f t="shared" si="74"/>
        <v>2.7777777777777901E-2</v>
      </c>
      <c r="D708" s="35"/>
      <c r="E708" s="44"/>
      <c r="F708" s="44"/>
      <c r="G708" s="44"/>
      <c r="H708" s="44"/>
      <c r="I708" s="44"/>
      <c r="J708" s="44"/>
      <c r="K708" s="44"/>
      <c r="L708" s="44"/>
      <c r="M708" s="44"/>
      <c r="N708" s="44"/>
      <c r="O708" s="44"/>
      <c r="P708" s="44"/>
      <c r="Q708" s="38"/>
      <c r="R708" s="44"/>
      <c r="S708" s="44"/>
      <c r="T708" s="27"/>
      <c r="U708" s="37"/>
      <c r="V708" s="37"/>
      <c r="W708" s="37"/>
      <c r="X708" s="37"/>
      <c r="Y708" s="37"/>
      <c r="Z708" s="37"/>
      <c r="AA708" s="37"/>
      <c r="AB708" s="37"/>
      <c r="AC708" s="37">
        <v>8771</v>
      </c>
      <c r="AD708" s="35">
        <f t="shared" si="75"/>
        <v>-4.0876575451345154E-3</v>
      </c>
      <c r="AE708" s="40">
        <v>0.99893200000000004</v>
      </c>
      <c r="AF708" s="37">
        <v>4288170791</v>
      </c>
      <c r="AG708" s="35">
        <f t="shared" si="76"/>
        <v>-1.0679999999999579E-3</v>
      </c>
      <c r="AH708" s="38" t="str">
        <f t="shared" si="77"/>
        <v/>
      </c>
      <c r="AI708" s="38">
        <f t="shared" si="78"/>
        <v>-1.0679999999999579E-3</v>
      </c>
      <c r="AJ708" s="35">
        <f t="shared" si="79"/>
        <v>-1.0679999999999579E-3</v>
      </c>
      <c r="AK708" s="41" t="str">
        <f t="shared" si="80"/>
        <v/>
      </c>
      <c r="AL708" s="41" t="str">
        <f t="shared" si="81"/>
        <v/>
      </c>
      <c r="AM708" s="41" t="str">
        <f t="shared" si="82"/>
        <v/>
      </c>
    </row>
    <row r="709" spans="1:39" x14ac:dyDescent="0.2">
      <c r="A709" s="33">
        <v>43782</v>
      </c>
      <c r="B709" s="34">
        <v>0.36</v>
      </c>
      <c r="C709" s="35">
        <f t="shared" si="74"/>
        <v>-2.7027027027027084E-2</v>
      </c>
      <c r="D709" s="35"/>
      <c r="E709" s="44"/>
      <c r="F709" s="44"/>
      <c r="G709" s="44"/>
      <c r="H709" s="44"/>
      <c r="I709" s="44"/>
      <c r="J709" s="44"/>
      <c r="K709" s="44"/>
      <c r="L709" s="44"/>
      <c r="M709" s="44"/>
      <c r="N709" s="44"/>
      <c r="O709" s="44"/>
      <c r="P709" s="44"/>
      <c r="Q709" s="38"/>
      <c r="R709" s="44"/>
      <c r="S709" s="44"/>
      <c r="T709" s="27"/>
      <c r="U709" s="37"/>
      <c r="V709" s="37"/>
      <c r="W709" s="37"/>
      <c r="X709" s="37"/>
      <c r="Y709" s="37"/>
      <c r="Z709" s="37"/>
      <c r="AA709" s="37"/>
      <c r="AB709" s="37"/>
      <c r="AC709" s="37">
        <v>8807</v>
      </c>
      <c r="AD709" s="35">
        <f t="shared" si="75"/>
        <v>8.8201603665520878E-3</v>
      </c>
      <c r="AE709" s="40">
        <v>1.0012810000000001</v>
      </c>
      <c r="AF709" s="37">
        <v>4281715107</v>
      </c>
      <c r="AG709" s="35">
        <f t="shared" si="76"/>
        <v>1.2810000000000876E-3</v>
      </c>
      <c r="AH709" s="38">
        <f t="shared" si="77"/>
        <v>1.2810000000000876E-3</v>
      </c>
      <c r="AI709" s="38" t="str">
        <f t="shared" si="78"/>
        <v/>
      </c>
      <c r="AJ709" s="42" t="str">
        <f t="shared" si="79"/>
        <v/>
      </c>
      <c r="AK709" s="41" t="str">
        <f t="shared" si="80"/>
        <v/>
      </c>
      <c r="AL709" s="41" t="str">
        <f t="shared" si="81"/>
        <v/>
      </c>
      <c r="AM709" s="41" t="str">
        <f t="shared" si="82"/>
        <v/>
      </c>
    </row>
    <row r="710" spans="1:39" x14ac:dyDescent="0.2">
      <c r="A710" s="33">
        <v>43781</v>
      </c>
      <c r="B710" s="34">
        <v>0.37</v>
      </c>
      <c r="C710" s="35">
        <f t="shared" si="74"/>
        <v>-5.1282051282051322E-2</v>
      </c>
      <c r="D710" s="35"/>
      <c r="E710" s="44"/>
      <c r="F710" s="44"/>
      <c r="G710" s="44"/>
      <c r="H710" s="44"/>
      <c r="I710" s="44"/>
      <c r="J710" s="44"/>
      <c r="K710" s="44"/>
      <c r="L710" s="44"/>
      <c r="M710" s="44"/>
      <c r="N710" s="44"/>
      <c r="O710" s="44"/>
      <c r="P710" s="44"/>
      <c r="Q710" s="38"/>
      <c r="R710" s="44"/>
      <c r="S710" s="44"/>
      <c r="T710" s="27"/>
      <c r="U710" s="37"/>
      <c r="V710" s="37"/>
      <c r="W710" s="37"/>
      <c r="X710" s="37"/>
      <c r="Y710" s="37"/>
      <c r="Z710" s="37"/>
      <c r="AA710" s="37"/>
      <c r="AB710" s="37"/>
      <c r="AC710" s="37">
        <v>8730</v>
      </c>
      <c r="AD710" s="35">
        <f t="shared" si="75"/>
        <v>-3.4719150818222078E-2</v>
      </c>
      <c r="AE710" s="40">
        <v>0.999498</v>
      </c>
      <c r="AF710" s="37">
        <v>4282553701</v>
      </c>
      <c r="AG710" s="35">
        <f t="shared" si="76"/>
        <v>-5.0200000000000244E-4</v>
      </c>
      <c r="AH710" s="38" t="str">
        <f t="shared" si="77"/>
        <v/>
      </c>
      <c r="AI710" s="38">
        <f t="shared" si="78"/>
        <v>-5.0200000000000244E-4</v>
      </c>
      <c r="AJ710" s="35">
        <f t="shared" si="79"/>
        <v>-5.0200000000000244E-4</v>
      </c>
      <c r="AK710" s="41" t="str">
        <f t="shared" si="80"/>
        <v/>
      </c>
      <c r="AL710" s="41" t="str">
        <f t="shared" si="81"/>
        <v/>
      </c>
      <c r="AM710" s="41" t="str">
        <f t="shared" si="82"/>
        <v/>
      </c>
    </row>
    <row r="711" spans="1:39" x14ac:dyDescent="0.2">
      <c r="A711" s="33">
        <v>43780</v>
      </c>
      <c r="B711" s="34">
        <v>0.39</v>
      </c>
      <c r="C711" s="35">
        <f t="shared" si="74"/>
        <v>-2.5000000000000022E-2</v>
      </c>
      <c r="D711" s="35"/>
      <c r="E711" s="44"/>
      <c r="F711" s="44"/>
      <c r="G711" s="44"/>
      <c r="H711" s="44"/>
      <c r="I711" s="44"/>
      <c r="J711" s="44"/>
      <c r="K711" s="44"/>
      <c r="L711" s="44"/>
      <c r="M711" s="44"/>
      <c r="N711" s="44"/>
      <c r="O711" s="44"/>
      <c r="P711" s="44"/>
      <c r="Q711" s="38"/>
      <c r="R711" s="44"/>
      <c r="S711" s="44"/>
      <c r="T711" s="27"/>
      <c r="U711" s="37"/>
      <c r="V711" s="37"/>
      <c r="W711" s="37"/>
      <c r="X711" s="37"/>
      <c r="Y711" s="37"/>
      <c r="Z711" s="37"/>
      <c r="AA711" s="37"/>
      <c r="AB711" s="37"/>
      <c r="AC711" s="37">
        <v>9044</v>
      </c>
      <c r="AD711" s="35">
        <f t="shared" si="75"/>
        <v>2.6560726447218963E-2</v>
      </c>
      <c r="AE711" s="40">
        <v>1.0000709999999999</v>
      </c>
      <c r="AF711" s="37">
        <v>4294412325</v>
      </c>
      <c r="AG711" s="35">
        <f t="shared" si="76"/>
        <v>7.0999999999932228E-5</v>
      </c>
      <c r="AH711" s="38">
        <f t="shared" si="77"/>
        <v>7.0999999999932228E-5</v>
      </c>
      <c r="AI711" s="38" t="str">
        <f t="shared" si="78"/>
        <v/>
      </c>
      <c r="AJ711" s="42" t="str">
        <f t="shared" si="79"/>
        <v/>
      </c>
      <c r="AK711" s="41" t="str">
        <f t="shared" si="80"/>
        <v/>
      </c>
      <c r="AL711" s="41" t="str">
        <f t="shared" si="81"/>
        <v/>
      </c>
      <c r="AM711" s="41" t="str">
        <f t="shared" si="82"/>
        <v/>
      </c>
    </row>
    <row r="712" spans="1:39" x14ac:dyDescent="0.2">
      <c r="A712" s="33">
        <v>43779</v>
      </c>
      <c r="B712" s="34">
        <v>0.4</v>
      </c>
      <c r="C712" s="35">
        <f t="shared" si="74"/>
        <v>-2.4390243902438935E-2</v>
      </c>
      <c r="D712" s="35"/>
      <c r="E712" s="44"/>
      <c r="F712" s="44"/>
      <c r="G712" s="44"/>
      <c r="H712" s="44"/>
      <c r="I712" s="44"/>
      <c r="J712" s="44"/>
      <c r="K712" s="44"/>
      <c r="L712" s="44"/>
      <c r="M712" s="44"/>
      <c r="N712" s="44"/>
      <c r="O712" s="44"/>
      <c r="P712" s="44"/>
      <c r="Q712" s="38"/>
      <c r="R712" s="44"/>
      <c r="S712" s="44"/>
      <c r="T712" s="27"/>
      <c r="U712" s="37"/>
      <c r="V712" s="37"/>
      <c r="W712" s="37"/>
      <c r="X712" s="37"/>
      <c r="Y712" s="37"/>
      <c r="Z712" s="37"/>
      <c r="AA712" s="37"/>
      <c r="AB712" s="37"/>
      <c r="AC712" s="37">
        <v>8810</v>
      </c>
      <c r="AD712" s="35">
        <f t="shared" si="75"/>
        <v>1.591632560254741E-3</v>
      </c>
      <c r="AE712" s="40">
        <v>0.99975400000000003</v>
      </c>
      <c r="AF712" s="37">
        <v>4286569551</v>
      </c>
      <c r="AG712" s="35">
        <f t="shared" si="76"/>
        <v>-2.4599999999996847E-4</v>
      </c>
      <c r="AH712" s="38" t="str">
        <f t="shared" si="77"/>
        <v/>
      </c>
      <c r="AI712" s="38">
        <f t="shared" si="78"/>
        <v>-2.4599999999996847E-4</v>
      </c>
      <c r="AJ712" s="42" t="str">
        <f t="shared" si="79"/>
        <v/>
      </c>
      <c r="AK712" s="41" t="str">
        <f t="shared" si="80"/>
        <v/>
      </c>
      <c r="AL712" s="41" t="str">
        <f t="shared" si="81"/>
        <v/>
      </c>
      <c r="AM712" s="41" t="str">
        <f t="shared" si="82"/>
        <v/>
      </c>
    </row>
    <row r="713" spans="1:39" x14ac:dyDescent="0.2">
      <c r="A713" s="33">
        <v>43778</v>
      </c>
      <c r="B713" s="34">
        <v>0.41</v>
      </c>
      <c r="C713" s="35">
        <f t="shared" si="74"/>
        <v>-4.6511627906976827E-2</v>
      </c>
      <c r="D713" s="35"/>
      <c r="E713" s="44"/>
      <c r="F713" s="44"/>
      <c r="G713" s="44"/>
      <c r="H713" s="44"/>
      <c r="I713" s="44"/>
      <c r="J713" s="44"/>
      <c r="K713" s="44"/>
      <c r="L713" s="44"/>
      <c r="M713" s="44"/>
      <c r="N713" s="44"/>
      <c r="O713" s="44"/>
      <c r="P713" s="44"/>
      <c r="Q713" s="38"/>
      <c r="R713" s="44"/>
      <c r="S713" s="44"/>
      <c r="T713" s="27"/>
      <c r="U713" s="37"/>
      <c r="V713" s="37"/>
      <c r="W713" s="37"/>
      <c r="X713" s="37"/>
      <c r="Y713" s="37"/>
      <c r="Z713" s="37"/>
      <c r="AA713" s="37"/>
      <c r="AB713" s="37"/>
      <c r="AC713" s="37">
        <v>8796</v>
      </c>
      <c r="AD713" s="35">
        <f t="shared" si="75"/>
        <v>-4.6090445721722162E-2</v>
      </c>
      <c r="AE713" s="40">
        <v>0.99818700000000005</v>
      </c>
      <c r="AF713" s="37">
        <v>4283684765</v>
      </c>
      <c r="AG713" s="35">
        <f t="shared" si="76"/>
        <v>-1.8129999999999535E-3</v>
      </c>
      <c r="AH713" s="38" t="str">
        <f t="shared" si="77"/>
        <v/>
      </c>
      <c r="AI713" s="38">
        <f t="shared" si="78"/>
        <v>-1.8129999999999535E-3</v>
      </c>
      <c r="AJ713" s="35">
        <f t="shared" si="79"/>
        <v>-1.8129999999999535E-3</v>
      </c>
      <c r="AK713" s="41" t="str">
        <f t="shared" si="80"/>
        <v/>
      </c>
      <c r="AL713" s="41" t="str">
        <f t="shared" si="81"/>
        <v/>
      </c>
      <c r="AM713" s="41" t="str">
        <f t="shared" si="82"/>
        <v/>
      </c>
    </row>
    <row r="714" spans="1:39" x14ac:dyDescent="0.2">
      <c r="A714" s="33">
        <v>43777</v>
      </c>
      <c r="B714" s="34">
        <v>0.43</v>
      </c>
      <c r="C714" s="35">
        <f t="shared" si="74"/>
        <v>-4.4444444444444509E-2</v>
      </c>
      <c r="D714" s="35"/>
      <c r="E714" s="44"/>
      <c r="F714" s="44"/>
      <c r="G714" s="44"/>
      <c r="H714" s="44"/>
      <c r="I714" s="44"/>
      <c r="J714" s="44"/>
      <c r="K714" s="44"/>
      <c r="L714" s="44"/>
      <c r="M714" s="44"/>
      <c r="N714" s="44"/>
      <c r="O714" s="44"/>
      <c r="P714" s="44"/>
      <c r="Q714" s="38"/>
      <c r="R714" s="44"/>
      <c r="S714" s="44"/>
      <c r="T714" s="27"/>
      <c r="U714" s="37"/>
      <c r="V714" s="37"/>
      <c r="W714" s="37"/>
      <c r="X714" s="37"/>
      <c r="Y714" s="37"/>
      <c r="Z714" s="37"/>
      <c r="AA714" s="37"/>
      <c r="AB714" s="37"/>
      <c r="AC714" s="37">
        <v>9221</v>
      </c>
      <c r="AD714" s="35">
        <f t="shared" si="75"/>
        <v>-1.2740899357601698E-2</v>
      </c>
      <c r="AE714" s="40">
        <v>1.0002759999999999</v>
      </c>
      <c r="AF714" s="37">
        <v>4287864817</v>
      </c>
      <c r="AG714" s="35">
        <f t="shared" si="76"/>
        <v>2.7599999999994296E-4</v>
      </c>
      <c r="AH714" s="38">
        <f t="shared" si="77"/>
        <v>2.7599999999994296E-4</v>
      </c>
      <c r="AI714" s="38" t="str">
        <f t="shared" si="78"/>
        <v/>
      </c>
      <c r="AJ714" s="35">
        <f t="shared" si="79"/>
        <v>2.7599999999994296E-4</v>
      </c>
      <c r="AK714" s="41" t="str">
        <f t="shared" si="80"/>
        <v/>
      </c>
      <c r="AL714" s="41" t="str">
        <f t="shared" si="81"/>
        <v/>
      </c>
      <c r="AM714" s="41" t="str">
        <f t="shared" si="82"/>
        <v/>
      </c>
    </row>
    <row r="715" spans="1:39" x14ac:dyDescent="0.2">
      <c r="A715" s="33">
        <v>43776</v>
      </c>
      <c r="B715" s="34">
        <v>0.45</v>
      </c>
      <c r="C715" s="35">
        <f t="shared" si="74"/>
        <v>4.6511627906976827E-2</v>
      </c>
      <c r="D715" s="35"/>
      <c r="E715" s="44"/>
      <c r="F715" s="44"/>
      <c r="G715" s="44"/>
      <c r="H715" s="44"/>
      <c r="I715" s="44"/>
      <c r="J715" s="44"/>
      <c r="K715" s="44"/>
      <c r="L715" s="44"/>
      <c r="M715" s="44"/>
      <c r="N715" s="44"/>
      <c r="O715" s="44"/>
      <c r="P715" s="44"/>
      <c r="Q715" s="38"/>
      <c r="R715" s="44"/>
      <c r="S715" s="44"/>
      <c r="T715" s="27"/>
      <c r="U715" s="37"/>
      <c r="V715" s="37"/>
      <c r="W715" s="37"/>
      <c r="X715" s="37"/>
      <c r="Y715" s="37"/>
      <c r="Z715" s="37"/>
      <c r="AA715" s="37"/>
      <c r="AB715" s="37"/>
      <c r="AC715" s="37">
        <v>9340</v>
      </c>
      <c r="AD715" s="35">
        <f t="shared" si="75"/>
        <v>4.3010752688172893E-3</v>
      </c>
      <c r="AE715" s="40">
        <v>0.99999800000000005</v>
      </c>
      <c r="AF715" s="37">
        <v>4281140241</v>
      </c>
      <c r="AG715" s="35">
        <f t="shared" si="76"/>
        <v>-1.999999999946489E-6</v>
      </c>
      <c r="AH715" s="38" t="str">
        <f t="shared" si="77"/>
        <v/>
      </c>
      <c r="AI715" s="38">
        <f t="shared" si="78"/>
        <v>-1.999999999946489E-6</v>
      </c>
      <c r="AJ715" s="42" t="str">
        <f t="shared" si="79"/>
        <v/>
      </c>
      <c r="AK715" s="41" t="str">
        <f t="shared" si="80"/>
        <v/>
      </c>
      <c r="AL715" s="41" t="str">
        <f t="shared" si="81"/>
        <v/>
      </c>
      <c r="AM715" s="41" t="str">
        <f t="shared" si="82"/>
        <v/>
      </c>
    </row>
    <row r="716" spans="1:39" x14ac:dyDescent="0.2">
      <c r="A716" s="33">
        <v>43775</v>
      </c>
      <c r="B716" s="34">
        <v>0.43</v>
      </c>
      <c r="C716" s="35">
        <f t="shared" si="74"/>
        <v>0</v>
      </c>
      <c r="D716" s="35"/>
      <c r="E716" s="44"/>
      <c r="F716" s="44"/>
      <c r="G716" s="44"/>
      <c r="H716" s="44"/>
      <c r="I716" s="44"/>
      <c r="J716" s="44"/>
      <c r="K716" s="44"/>
      <c r="L716" s="44"/>
      <c r="M716" s="44"/>
      <c r="N716" s="44"/>
      <c r="O716" s="44"/>
      <c r="P716" s="44"/>
      <c r="Q716" s="38"/>
      <c r="R716" s="44"/>
      <c r="S716" s="44"/>
      <c r="T716" s="27"/>
      <c r="U716" s="37"/>
      <c r="V716" s="37"/>
      <c r="W716" s="37"/>
      <c r="X716" s="37"/>
      <c r="Y716" s="37"/>
      <c r="Z716" s="37"/>
      <c r="AA716" s="37"/>
      <c r="AB716" s="37"/>
      <c r="AC716" s="37">
        <v>9300</v>
      </c>
      <c r="AD716" s="35">
        <f t="shared" si="75"/>
        <v>-8.4230728222625117E-3</v>
      </c>
      <c r="AE716" s="40">
        <v>0.99937699999999996</v>
      </c>
      <c r="AF716" s="37">
        <v>4290025664</v>
      </c>
      <c r="AG716" s="35">
        <f t="shared" si="76"/>
        <v>-6.2300000000004019E-4</v>
      </c>
      <c r="AH716" s="38" t="str">
        <f t="shared" si="77"/>
        <v/>
      </c>
      <c r="AI716" s="38">
        <f t="shared" si="78"/>
        <v>-6.2300000000004019E-4</v>
      </c>
      <c r="AJ716" s="35">
        <f t="shared" si="79"/>
        <v>-6.2300000000004019E-4</v>
      </c>
      <c r="AK716" s="41" t="str">
        <f t="shared" si="80"/>
        <v/>
      </c>
      <c r="AL716" s="41" t="str">
        <f t="shared" si="81"/>
        <v/>
      </c>
      <c r="AM716" s="41" t="str">
        <f t="shared" si="82"/>
        <v/>
      </c>
    </row>
    <row r="717" spans="1:39" x14ac:dyDescent="0.2">
      <c r="A717" s="33">
        <v>43774</v>
      </c>
      <c r="B717" s="34">
        <v>0.43</v>
      </c>
      <c r="C717" s="35">
        <f t="shared" si="74"/>
        <v>0</v>
      </c>
      <c r="D717" s="35"/>
      <c r="E717" s="44"/>
      <c r="F717" s="44"/>
      <c r="G717" s="44"/>
      <c r="H717" s="44"/>
      <c r="I717" s="44"/>
      <c r="J717" s="44"/>
      <c r="K717" s="44"/>
      <c r="L717" s="44"/>
      <c r="M717" s="44"/>
      <c r="N717" s="44"/>
      <c r="O717" s="44"/>
      <c r="P717" s="44"/>
      <c r="Q717" s="38"/>
      <c r="R717" s="44"/>
      <c r="S717" s="44"/>
      <c r="T717" s="27"/>
      <c r="U717" s="37"/>
      <c r="V717" s="37"/>
      <c r="W717" s="37"/>
      <c r="X717" s="37"/>
      <c r="Y717" s="37"/>
      <c r="Z717" s="37"/>
      <c r="AA717" s="37"/>
      <c r="AB717" s="37"/>
      <c r="AC717" s="37">
        <v>9379</v>
      </c>
      <c r="AD717" s="35">
        <f t="shared" si="75"/>
        <v>1.9013472403302867E-2</v>
      </c>
      <c r="AE717" s="40">
        <v>1.001498</v>
      </c>
      <c r="AF717" s="37">
        <v>4288910378</v>
      </c>
      <c r="AG717" s="35">
        <f t="shared" si="76"/>
        <v>1.4979999999999993E-3</v>
      </c>
      <c r="AH717" s="38">
        <f t="shared" si="77"/>
        <v>1.4979999999999993E-3</v>
      </c>
      <c r="AI717" s="38" t="str">
        <f t="shared" si="78"/>
        <v/>
      </c>
      <c r="AJ717" s="42" t="str">
        <f t="shared" si="79"/>
        <v/>
      </c>
      <c r="AK717" s="41" t="str">
        <f t="shared" si="80"/>
        <v/>
      </c>
      <c r="AL717" s="41" t="str">
        <f t="shared" si="81"/>
        <v/>
      </c>
      <c r="AM717" s="41" t="str">
        <f t="shared" si="82"/>
        <v/>
      </c>
    </row>
    <row r="718" spans="1:39" x14ac:dyDescent="0.2">
      <c r="A718" s="33">
        <v>43773</v>
      </c>
      <c r="B718" s="34">
        <v>0.43</v>
      </c>
      <c r="C718" s="35">
        <f t="shared" si="74"/>
        <v>0</v>
      </c>
      <c r="D718" s="35"/>
      <c r="E718" s="44"/>
      <c r="F718" s="44"/>
      <c r="G718" s="44"/>
      <c r="H718" s="44"/>
      <c r="I718" s="44"/>
      <c r="J718" s="44"/>
      <c r="K718" s="44"/>
      <c r="L718" s="44"/>
      <c r="M718" s="44"/>
      <c r="N718" s="44"/>
      <c r="O718" s="44"/>
      <c r="P718" s="44"/>
      <c r="Q718" s="38"/>
      <c r="R718" s="44"/>
      <c r="S718" s="44"/>
      <c r="T718" s="27"/>
      <c r="U718" s="37"/>
      <c r="V718" s="37"/>
      <c r="W718" s="37"/>
      <c r="X718" s="37"/>
      <c r="Y718" s="37"/>
      <c r="Z718" s="37"/>
      <c r="AA718" s="37"/>
      <c r="AB718" s="37"/>
      <c r="AC718" s="37">
        <v>9204</v>
      </c>
      <c r="AD718" s="35">
        <f t="shared" si="75"/>
        <v>-1.0641728474685586E-2</v>
      </c>
      <c r="AE718" s="40">
        <v>1.000567</v>
      </c>
      <c r="AF718" s="37">
        <v>4286247362</v>
      </c>
      <c r="AG718" s="35">
        <f t="shared" si="76"/>
        <v>5.6699999999998418E-4</v>
      </c>
      <c r="AH718" s="38">
        <f t="shared" si="77"/>
        <v>5.6699999999998418E-4</v>
      </c>
      <c r="AI718" s="38" t="str">
        <f t="shared" si="78"/>
        <v/>
      </c>
      <c r="AJ718" s="35">
        <f t="shared" si="79"/>
        <v>5.6699999999998418E-4</v>
      </c>
      <c r="AK718" s="41" t="str">
        <f t="shared" si="80"/>
        <v/>
      </c>
      <c r="AL718" s="41" t="str">
        <f t="shared" si="81"/>
        <v/>
      </c>
      <c r="AM718" s="41" t="str">
        <f t="shared" si="82"/>
        <v/>
      </c>
    </row>
    <row r="719" spans="1:39" x14ac:dyDescent="0.2">
      <c r="A719" s="33">
        <v>43772</v>
      </c>
      <c r="B719" s="34">
        <v>0.43</v>
      </c>
      <c r="C719" s="35">
        <f t="shared" si="74"/>
        <v>0</v>
      </c>
      <c r="D719" s="35"/>
      <c r="E719" s="44"/>
      <c r="F719" s="44"/>
      <c r="G719" s="44"/>
      <c r="H719" s="44"/>
      <c r="I719" s="44"/>
      <c r="J719" s="44"/>
      <c r="K719" s="44"/>
      <c r="L719" s="44"/>
      <c r="M719" s="44"/>
      <c r="N719" s="44"/>
      <c r="O719" s="44"/>
      <c r="P719" s="44"/>
      <c r="Q719" s="38"/>
      <c r="R719" s="44"/>
      <c r="S719" s="44"/>
      <c r="T719" s="27"/>
      <c r="U719" s="37"/>
      <c r="V719" s="37"/>
      <c r="W719" s="37"/>
      <c r="X719" s="37"/>
      <c r="Y719" s="37"/>
      <c r="Z719" s="37"/>
      <c r="AA719" s="37"/>
      <c r="AB719" s="37"/>
      <c r="AC719" s="37">
        <v>9303</v>
      </c>
      <c r="AD719" s="35">
        <f t="shared" si="75"/>
        <v>7.5815011372251107E-3</v>
      </c>
      <c r="AE719" s="40">
        <v>1.001949</v>
      </c>
      <c r="AF719" s="37">
        <v>4292440544</v>
      </c>
      <c r="AG719" s="35">
        <f t="shared" si="76"/>
        <v>1.9489999999999785E-3</v>
      </c>
      <c r="AH719" s="38">
        <f t="shared" si="77"/>
        <v>1.9489999999999785E-3</v>
      </c>
      <c r="AI719" s="38" t="str">
        <f t="shared" si="78"/>
        <v/>
      </c>
      <c r="AJ719" s="42" t="str">
        <f t="shared" si="79"/>
        <v/>
      </c>
      <c r="AK719" s="41" t="str">
        <f t="shared" si="80"/>
        <v/>
      </c>
      <c r="AL719" s="41" t="str">
        <f t="shared" si="81"/>
        <v/>
      </c>
      <c r="AM719" s="41" t="str">
        <f t="shared" si="82"/>
        <v/>
      </c>
    </row>
    <row r="720" spans="1:39" x14ac:dyDescent="0.2">
      <c r="A720" s="33">
        <v>43771</v>
      </c>
      <c r="B720" s="34">
        <v>0.43</v>
      </c>
      <c r="C720" s="35">
        <f t="shared" si="74"/>
        <v>0</v>
      </c>
      <c r="D720" s="35"/>
      <c r="E720" s="44"/>
      <c r="F720" s="44"/>
      <c r="G720" s="44"/>
      <c r="H720" s="44"/>
      <c r="I720" s="44"/>
      <c r="J720" s="44"/>
      <c r="K720" s="44"/>
      <c r="L720" s="44"/>
      <c r="M720" s="44"/>
      <c r="N720" s="44"/>
      <c r="O720" s="44"/>
      <c r="P720" s="44"/>
      <c r="Q720" s="38"/>
      <c r="R720" s="44"/>
      <c r="S720" s="44"/>
      <c r="T720" s="27"/>
      <c r="U720" s="37"/>
      <c r="V720" s="37"/>
      <c r="W720" s="37"/>
      <c r="X720" s="37"/>
      <c r="Y720" s="37"/>
      <c r="Z720" s="37"/>
      <c r="AA720" s="37"/>
      <c r="AB720" s="37"/>
      <c r="AC720" s="37">
        <v>9233</v>
      </c>
      <c r="AD720" s="35">
        <f t="shared" si="75"/>
        <v>8.8505244755243684E-3</v>
      </c>
      <c r="AE720" s="40">
        <v>1.0009220000000001</v>
      </c>
      <c r="AF720" s="37">
        <v>4291350975</v>
      </c>
      <c r="AG720" s="35">
        <f t="shared" si="76"/>
        <v>9.2200000000008941E-4</v>
      </c>
      <c r="AH720" s="38">
        <f t="shared" si="77"/>
        <v>9.2200000000008941E-4</v>
      </c>
      <c r="AI720" s="38" t="str">
        <f t="shared" si="78"/>
        <v/>
      </c>
      <c r="AJ720" s="42" t="str">
        <f t="shared" si="79"/>
        <v/>
      </c>
      <c r="AK720" s="41" t="str">
        <f t="shared" si="80"/>
        <v/>
      </c>
      <c r="AL720" s="41" t="str">
        <f t="shared" si="81"/>
        <v/>
      </c>
      <c r="AM720" s="41" t="str">
        <f t="shared" si="82"/>
        <v/>
      </c>
    </row>
    <row r="721" spans="1:39" x14ac:dyDescent="0.2">
      <c r="A721" s="33">
        <v>43770</v>
      </c>
      <c r="B721" s="34">
        <v>0.43</v>
      </c>
      <c r="C721" s="35">
        <f t="shared" si="74"/>
        <v>-2.2727272727272707E-2</v>
      </c>
      <c r="D721" s="35"/>
      <c r="E721" s="44"/>
      <c r="F721" s="44"/>
      <c r="G721" s="44"/>
      <c r="H721" s="44"/>
      <c r="I721" s="44"/>
      <c r="J721" s="44"/>
      <c r="K721" s="44"/>
      <c r="L721" s="44"/>
      <c r="M721" s="44"/>
      <c r="N721" s="44"/>
      <c r="O721" s="44"/>
      <c r="P721" s="44"/>
      <c r="Q721" s="38"/>
      <c r="R721" s="44"/>
      <c r="S721" s="44"/>
      <c r="T721" s="27"/>
      <c r="U721" s="37"/>
      <c r="V721" s="37"/>
      <c r="W721" s="37"/>
      <c r="X721" s="37"/>
      <c r="Y721" s="37"/>
      <c r="Z721" s="37"/>
      <c r="AA721" s="37"/>
      <c r="AB721" s="37"/>
      <c r="AC721" s="37">
        <v>9152</v>
      </c>
      <c r="AD721" s="35">
        <f t="shared" si="75"/>
        <v>-2.1805494984735718E-3</v>
      </c>
      <c r="AE721" s="40">
        <v>0.99980599999999997</v>
      </c>
      <c r="AF721" s="37">
        <v>4297274004</v>
      </c>
      <c r="AG721" s="35">
        <f t="shared" si="76"/>
        <v>-1.9400000000002748E-4</v>
      </c>
      <c r="AH721" s="38" t="str">
        <f t="shared" si="77"/>
        <v/>
      </c>
      <c r="AI721" s="38">
        <f t="shared" si="78"/>
        <v>-1.9400000000002748E-4</v>
      </c>
      <c r="AJ721" s="35">
        <f t="shared" si="79"/>
        <v>-1.9400000000002748E-4</v>
      </c>
      <c r="AK721" s="41" t="str">
        <f t="shared" si="80"/>
        <v/>
      </c>
      <c r="AL721" s="41" t="str">
        <f t="shared" si="81"/>
        <v/>
      </c>
      <c r="AM721" s="41" t="str">
        <f t="shared" si="82"/>
        <v/>
      </c>
    </row>
    <row r="722" spans="1:39" x14ac:dyDescent="0.2">
      <c r="A722" s="33">
        <v>43769</v>
      </c>
      <c r="B722" s="34">
        <v>0.44</v>
      </c>
      <c r="C722" s="35">
        <f t="shared" si="74"/>
        <v>-2.2222222222222254E-2</v>
      </c>
      <c r="D722" s="35"/>
      <c r="E722" s="44"/>
      <c r="F722" s="44"/>
      <c r="G722" s="44"/>
      <c r="H722" s="44"/>
      <c r="I722" s="44"/>
      <c r="J722" s="44"/>
      <c r="K722" s="44"/>
      <c r="L722" s="44"/>
      <c r="M722" s="44"/>
      <c r="N722" s="44"/>
      <c r="O722" s="44"/>
      <c r="P722" s="44"/>
      <c r="Q722" s="38"/>
      <c r="R722" s="44"/>
      <c r="S722" s="44"/>
      <c r="T722" s="27"/>
      <c r="U722" s="37"/>
      <c r="V722" s="37"/>
      <c r="W722" s="37"/>
      <c r="X722" s="37"/>
      <c r="Y722" s="37"/>
      <c r="Z722" s="37"/>
      <c r="AA722" s="37"/>
      <c r="AB722" s="37"/>
      <c r="AC722" s="37">
        <v>9172</v>
      </c>
      <c r="AD722" s="35">
        <f t="shared" si="75"/>
        <v>-2.4981396832146285E-2</v>
      </c>
      <c r="AE722" s="40">
        <v>1.0003850000000001</v>
      </c>
      <c r="AF722" s="37">
        <v>4292402329</v>
      </c>
      <c r="AG722" s="35">
        <f t="shared" si="76"/>
        <v>3.8500000000007972E-4</v>
      </c>
      <c r="AH722" s="38">
        <f t="shared" si="77"/>
        <v>3.8500000000007972E-4</v>
      </c>
      <c r="AI722" s="38" t="str">
        <f t="shared" si="78"/>
        <v/>
      </c>
      <c r="AJ722" s="35">
        <f t="shared" si="79"/>
        <v>3.8500000000007972E-4</v>
      </c>
      <c r="AK722" s="41" t="str">
        <f t="shared" si="80"/>
        <v/>
      </c>
      <c r="AL722" s="41" t="str">
        <f t="shared" si="81"/>
        <v/>
      </c>
      <c r="AM722" s="41" t="str">
        <f t="shared" si="82"/>
        <v/>
      </c>
    </row>
    <row r="723" spans="1:39" x14ac:dyDescent="0.2">
      <c r="A723" s="33">
        <v>43768</v>
      </c>
      <c r="B723" s="34">
        <v>0.45</v>
      </c>
      <c r="C723" s="35">
        <f t="shared" si="74"/>
        <v>4.6511627906976827E-2</v>
      </c>
      <c r="D723" s="35"/>
      <c r="E723" s="44"/>
      <c r="F723" s="44"/>
      <c r="G723" s="44"/>
      <c r="H723" s="44"/>
      <c r="I723" s="44"/>
      <c r="J723" s="44"/>
      <c r="K723" s="44"/>
      <c r="L723" s="44"/>
      <c r="M723" s="44"/>
      <c r="N723" s="44"/>
      <c r="O723" s="44"/>
      <c r="P723" s="44"/>
      <c r="Q723" s="38"/>
      <c r="R723" s="44"/>
      <c r="S723" s="44"/>
      <c r="T723" s="27"/>
      <c r="U723" s="37"/>
      <c r="V723" s="37"/>
      <c r="W723" s="37"/>
      <c r="X723" s="37"/>
      <c r="Y723" s="37"/>
      <c r="Z723" s="37"/>
      <c r="AA723" s="37"/>
      <c r="AB723" s="37"/>
      <c r="AC723" s="37">
        <v>9407</v>
      </c>
      <c r="AD723" s="35">
        <f t="shared" si="75"/>
        <v>1.807359307359313E-2</v>
      </c>
      <c r="AE723" s="40">
        <v>1.000054</v>
      </c>
      <c r="AF723" s="37">
        <v>4295520275</v>
      </c>
      <c r="AG723" s="35">
        <f t="shared" si="76"/>
        <v>5.3999999999998494E-5</v>
      </c>
      <c r="AH723" s="38">
        <f t="shared" si="77"/>
        <v>5.3999999999998494E-5</v>
      </c>
      <c r="AI723" s="38" t="str">
        <f t="shared" si="78"/>
        <v/>
      </c>
      <c r="AJ723" s="42" t="str">
        <f t="shared" si="79"/>
        <v/>
      </c>
      <c r="AK723" s="41" t="str">
        <f t="shared" si="80"/>
        <v/>
      </c>
      <c r="AL723" s="41" t="str">
        <f t="shared" si="81"/>
        <v/>
      </c>
      <c r="AM723" s="41" t="str">
        <f t="shared" si="82"/>
        <v/>
      </c>
    </row>
    <row r="724" spans="1:39" x14ac:dyDescent="0.2">
      <c r="A724" s="33">
        <v>43767</v>
      </c>
      <c r="B724" s="34">
        <v>0.43</v>
      </c>
      <c r="C724" s="35">
        <f t="shared" si="74"/>
        <v>-6.5217391304347894E-2</v>
      </c>
      <c r="D724" s="35"/>
      <c r="E724" s="44"/>
      <c r="F724" s="44"/>
      <c r="G724" s="44"/>
      <c r="H724" s="44"/>
      <c r="I724" s="44"/>
      <c r="J724" s="44"/>
      <c r="K724" s="44"/>
      <c r="L724" s="44"/>
      <c r="M724" s="44"/>
      <c r="N724" s="44"/>
      <c r="O724" s="44"/>
      <c r="P724" s="44"/>
      <c r="Q724" s="38"/>
      <c r="R724" s="44"/>
      <c r="S724" s="44"/>
      <c r="T724" s="27"/>
      <c r="U724" s="37"/>
      <c r="V724" s="37"/>
      <c r="W724" s="37"/>
      <c r="X724" s="37"/>
      <c r="Y724" s="37"/>
      <c r="Z724" s="37"/>
      <c r="AA724" s="37"/>
      <c r="AB724" s="37"/>
      <c r="AC724" s="37">
        <v>9240</v>
      </c>
      <c r="AD724" s="35">
        <f t="shared" si="75"/>
        <v>-2.7573142496316594E-2</v>
      </c>
      <c r="AE724" s="40">
        <v>0.99914199999999997</v>
      </c>
      <c r="AF724" s="37">
        <v>4290571164</v>
      </c>
      <c r="AG724" s="35">
        <f t="shared" si="76"/>
        <v>-8.5800000000002541E-4</v>
      </c>
      <c r="AH724" s="38" t="str">
        <f t="shared" si="77"/>
        <v/>
      </c>
      <c r="AI724" s="38">
        <f t="shared" si="78"/>
        <v>-8.5800000000002541E-4</v>
      </c>
      <c r="AJ724" s="35">
        <f t="shared" si="79"/>
        <v>-8.5800000000002541E-4</v>
      </c>
      <c r="AK724" s="41" t="str">
        <f t="shared" si="80"/>
        <v/>
      </c>
      <c r="AL724" s="41" t="str">
        <f t="shared" si="81"/>
        <v/>
      </c>
      <c r="AM724" s="41" t="str">
        <f t="shared" si="82"/>
        <v/>
      </c>
    </row>
    <row r="725" spans="1:39" x14ac:dyDescent="0.2">
      <c r="A725" s="33">
        <v>43766</v>
      </c>
      <c r="B725" s="34">
        <v>0.46</v>
      </c>
      <c r="C725" s="35">
        <f t="shared" si="74"/>
        <v>-2.1276595744680771E-2</v>
      </c>
      <c r="D725" s="35"/>
      <c r="E725" s="44"/>
      <c r="F725" s="44"/>
      <c r="G725" s="44"/>
      <c r="H725" s="44"/>
      <c r="I725" s="44"/>
      <c r="J725" s="44"/>
      <c r="K725" s="44"/>
      <c r="L725" s="44"/>
      <c r="M725" s="44"/>
      <c r="N725" s="44"/>
      <c r="O725" s="44"/>
      <c r="P725" s="44"/>
      <c r="Q725" s="38"/>
      <c r="R725" s="44"/>
      <c r="S725" s="44"/>
      <c r="T725" s="27"/>
      <c r="U725" s="37"/>
      <c r="V725" s="37"/>
      <c r="W725" s="37"/>
      <c r="X725" s="37"/>
      <c r="Y725" s="37"/>
      <c r="Z725" s="37"/>
      <c r="AA725" s="37"/>
      <c r="AB725" s="37"/>
      <c r="AC725" s="37">
        <v>9502</v>
      </c>
      <c r="AD725" s="35">
        <f t="shared" si="75"/>
        <v>3.0921124009981593E-2</v>
      </c>
      <c r="AE725" s="40">
        <v>0.99801499999999999</v>
      </c>
      <c r="AF725" s="37">
        <v>4290299220</v>
      </c>
      <c r="AG725" s="35">
        <f t="shared" si="76"/>
        <v>-1.9850000000000145E-3</v>
      </c>
      <c r="AH725" s="38" t="str">
        <f t="shared" si="77"/>
        <v/>
      </c>
      <c r="AI725" s="38">
        <f t="shared" si="78"/>
        <v>-1.9850000000000145E-3</v>
      </c>
      <c r="AJ725" s="42" t="str">
        <f t="shared" si="79"/>
        <v/>
      </c>
      <c r="AK725" s="41" t="str">
        <f t="shared" si="80"/>
        <v/>
      </c>
      <c r="AL725" s="41" t="str">
        <f t="shared" si="81"/>
        <v/>
      </c>
      <c r="AM725" s="41" t="str">
        <f t="shared" si="82"/>
        <v/>
      </c>
    </row>
    <row r="726" spans="1:39" x14ac:dyDescent="0.2">
      <c r="A726" s="33">
        <v>43765</v>
      </c>
      <c r="B726" s="34">
        <v>0.47</v>
      </c>
      <c r="C726" s="35">
        <f t="shared" si="74"/>
        <v>-2.083333333333337E-2</v>
      </c>
      <c r="D726" s="35"/>
      <c r="E726" s="44"/>
      <c r="F726" s="44"/>
      <c r="G726" s="44"/>
      <c r="H726" s="44"/>
      <c r="I726" s="44"/>
      <c r="J726" s="44"/>
      <c r="K726" s="44"/>
      <c r="L726" s="44"/>
      <c r="M726" s="44"/>
      <c r="N726" s="44"/>
      <c r="O726" s="44"/>
      <c r="P726" s="44"/>
      <c r="Q726" s="38"/>
      <c r="R726" s="44"/>
      <c r="S726" s="44"/>
      <c r="T726" s="27"/>
      <c r="U726" s="37"/>
      <c r="V726" s="37"/>
      <c r="W726" s="37"/>
      <c r="X726" s="37"/>
      <c r="Y726" s="37"/>
      <c r="Z726" s="37"/>
      <c r="AA726" s="37"/>
      <c r="AB726" s="37"/>
      <c r="AC726" s="37">
        <v>9217</v>
      </c>
      <c r="AD726" s="35">
        <f t="shared" si="75"/>
        <v>6.5302820157189023E-2</v>
      </c>
      <c r="AE726" s="40">
        <v>0.99873999999999996</v>
      </c>
      <c r="AF726" s="37">
        <v>4285238496</v>
      </c>
      <c r="AG726" s="35">
        <f t="shared" si="76"/>
        <v>-1.2600000000000389E-3</v>
      </c>
      <c r="AH726" s="38" t="str">
        <f t="shared" si="77"/>
        <v/>
      </c>
      <c r="AI726" s="38">
        <f t="shared" si="78"/>
        <v>-1.2600000000000389E-3</v>
      </c>
      <c r="AJ726" s="42" t="str">
        <f t="shared" si="79"/>
        <v/>
      </c>
      <c r="AK726" s="41" t="str">
        <f t="shared" si="80"/>
        <v/>
      </c>
      <c r="AL726" s="41" t="str">
        <f t="shared" si="81"/>
        <v/>
      </c>
      <c r="AM726" s="41" t="str">
        <f t="shared" si="82"/>
        <v/>
      </c>
    </row>
    <row r="727" spans="1:39" x14ac:dyDescent="0.2">
      <c r="A727" s="33">
        <v>43764</v>
      </c>
      <c r="B727" s="34">
        <v>0.48</v>
      </c>
      <c r="C727" s="35">
        <f t="shared" si="74"/>
        <v>4.3478260869565188E-2</v>
      </c>
      <c r="D727" s="35"/>
      <c r="E727" s="44"/>
      <c r="F727" s="44"/>
      <c r="G727" s="44"/>
      <c r="H727" s="44"/>
      <c r="I727" s="44"/>
      <c r="J727" s="44"/>
      <c r="K727" s="44"/>
      <c r="L727" s="44"/>
      <c r="M727" s="44"/>
      <c r="N727" s="44"/>
      <c r="O727" s="44"/>
      <c r="P727" s="44"/>
      <c r="Q727" s="38"/>
      <c r="R727" s="44"/>
      <c r="S727" s="44"/>
      <c r="T727" s="27"/>
      <c r="U727" s="37"/>
      <c r="V727" s="37"/>
      <c r="W727" s="37"/>
      <c r="X727" s="37"/>
      <c r="Y727" s="37"/>
      <c r="Z727" s="37"/>
      <c r="AA727" s="37"/>
      <c r="AB727" s="37"/>
      <c r="AC727" s="37">
        <v>8652</v>
      </c>
      <c r="AD727" s="35">
        <f t="shared" si="75"/>
        <v>0.16384180790960445</v>
      </c>
      <c r="AE727" s="40">
        <v>1.001484</v>
      </c>
      <c r="AF727" s="37">
        <v>4280403227</v>
      </c>
      <c r="AG727" s="35">
        <f t="shared" si="76"/>
        <v>1.4840000000000408E-3</v>
      </c>
      <c r="AH727" s="38">
        <f t="shared" si="77"/>
        <v>1.4840000000000408E-3</v>
      </c>
      <c r="AI727" s="38" t="str">
        <f t="shared" si="78"/>
        <v/>
      </c>
      <c r="AJ727" s="42" t="str">
        <f t="shared" si="79"/>
        <v/>
      </c>
      <c r="AK727" s="41" t="str">
        <f t="shared" si="80"/>
        <v/>
      </c>
      <c r="AL727" s="41" t="str">
        <f t="shared" si="81"/>
        <v/>
      </c>
      <c r="AM727" s="41" t="str">
        <f t="shared" si="82"/>
        <v/>
      </c>
    </row>
    <row r="728" spans="1:39" x14ac:dyDescent="0.2">
      <c r="A728" s="33">
        <v>43763</v>
      </c>
      <c r="B728" s="34">
        <v>0.46</v>
      </c>
      <c r="C728" s="35">
        <f t="shared" si="74"/>
        <v>-2.1276595744680771E-2</v>
      </c>
      <c r="D728" s="35"/>
      <c r="E728" s="44"/>
      <c r="F728" s="44"/>
      <c r="G728" s="44"/>
      <c r="H728" s="44"/>
      <c r="I728" s="44"/>
      <c r="J728" s="44"/>
      <c r="K728" s="44"/>
      <c r="L728" s="44"/>
      <c r="M728" s="44"/>
      <c r="N728" s="44"/>
      <c r="O728" s="44"/>
      <c r="P728" s="44"/>
      <c r="Q728" s="38"/>
      <c r="R728" s="44"/>
      <c r="S728" s="44"/>
      <c r="T728" s="27"/>
      <c r="U728" s="37"/>
      <c r="V728" s="37"/>
      <c r="W728" s="37"/>
      <c r="X728" s="37"/>
      <c r="Y728" s="37"/>
      <c r="Z728" s="37"/>
      <c r="AA728" s="37"/>
      <c r="AB728" s="37"/>
      <c r="AC728" s="37">
        <v>7434</v>
      </c>
      <c r="AD728" s="35">
        <f t="shared" si="75"/>
        <v>-4.6860356138707093E-3</v>
      </c>
      <c r="AE728" s="40">
        <v>1.0011490000000001</v>
      </c>
      <c r="AF728" s="37">
        <v>4286032327</v>
      </c>
      <c r="AG728" s="35">
        <f t="shared" si="76"/>
        <v>1.1490000000000666E-3</v>
      </c>
      <c r="AH728" s="38">
        <f t="shared" si="77"/>
        <v>1.1490000000000666E-3</v>
      </c>
      <c r="AI728" s="38" t="str">
        <f t="shared" si="78"/>
        <v/>
      </c>
      <c r="AJ728" s="35">
        <f t="shared" si="79"/>
        <v>1.1490000000000666E-3</v>
      </c>
      <c r="AK728" s="41" t="str">
        <f t="shared" si="80"/>
        <v/>
      </c>
      <c r="AL728" s="41" t="str">
        <f t="shared" si="81"/>
        <v/>
      </c>
      <c r="AM728" s="41" t="str">
        <f t="shared" si="82"/>
        <v/>
      </c>
    </row>
    <row r="729" spans="1:39" x14ac:dyDescent="0.2">
      <c r="A729" s="33">
        <v>43762</v>
      </c>
      <c r="B729" s="34">
        <v>0.47</v>
      </c>
      <c r="C729" s="35">
        <f t="shared" si="74"/>
        <v>-2.083333333333337E-2</v>
      </c>
      <c r="D729" s="35"/>
      <c r="E729" s="44"/>
      <c r="F729" s="44"/>
      <c r="G729" s="44"/>
      <c r="H729" s="44"/>
      <c r="I729" s="44"/>
      <c r="J729" s="44"/>
      <c r="K729" s="44"/>
      <c r="L729" s="44"/>
      <c r="M729" s="44"/>
      <c r="N729" s="44"/>
      <c r="O729" s="44"/>
      <c r="P729" s="44"/>
      <c r="Q729" s="38"/>
      <c r="R729" s="44"/>
      <c r="S729" s="44"/>
      <c r="T729" s="27"/>
      <c r="U729" s="37"/>
      <c r="V729" s="37"/>
      <c r="W729" s="37"/>
      <c r="X729" s="37"/>
      <c r="Y729" s="37"/>
      <c r="Z729" s="37"/>
      <c r="AA729" s="37"/>
      <c r="AB729" s="37"/>
      <c r="AC729" s="37">
        <v>7469</v>
      </c>
      <c r="AD729" s="35">
        <f t="shared" si="75"/>
        <v>-7.1597265382224995E-2</v>
      </c>
      <c r="AE729" s="40">
        <v>1.0018119999999999</v>
      </c>
      <c r="AF729" s="37">
        <v>4289720346</v>
      </c>
      <c r="AG729" s="35">
        <f t="shared" si="76"/>
        <v>1.8119999999999248E-3</v>
      </c>
      <c r="AH729" s="38">
        <f t="shared" si="77"/>
        <v>1.8119999999999248E-3</v>
      </c>
      <c r="AI729" s="38" t="str">
        <f t="shared" si="78"/>
        <v/>
      </c>
      <c r="AJ729" s="35">
        <f t="shared" si="79"/>
        <v>1.8119999999999248E-3</v>
      </c>
      <c r="AK729" s="43">
        <f t="shared" si="80"/>
        <v>1.8119999999999248E-3</v>
      </c>
      <c r="AL729" s="41" t="str">
        <f t="shared" si="81"/>
        <v/>
      </c>
      <c r="AM729" s="41" t="str">
        <f t="shared" si="82"/>
        <v/>
      </c>
    </row>
    <row r="730" spans="1:39" x14ac:dyDescent="0.2">
      <c r="A730" s="33">
        <v>43761</v>
      </c>
      <c r="B730" s="34">
        <v>0.48</v>
      </c>
      <c r="C730" s="35">
        <f t="shared" si="74"/>
        <v>-2.0408163265306145E-2</v>
      </c>
      <c r="D730" s="35"/>
      <c r="E730" s="44"/>
      <c r="F730" s="44"/>
      <c r="G730" s="44"/>
      <c r="H730" s="44"/>
      <c r="I730" s="44"/>
      <c r="J730" s="44"/>
      <c r="K730" s="44"/>
      <c r="L730" s="44"/>
      <c r="M730" s="44"/>
      <c r="N730" s="44"/>
      <c r="O730" s="44"/>
      <c r="P730" s="44"/>
      <c r="Q730" s="38"/>
      <c r="R730" s="44"/>
      <c r="S730" s="44"/>
      <c r="T730" s="27"/>
      <c r="U730" s="37"/>
      <c r="V730" s="37"/>
      <c r="W730" s="37"/>
      <c r="X730" s="37"/>
      <c r="Y730" s="37"/>
      <c r="Z730" s="37"/>
      <c r="AA730" s="37"/>
      <c r="AB730" s="37"/>
      <c r="AC730" s="37">
        <v>8045</v>
      </c>
      <c r="AD730" s="35">
        <f t="shared" si="75"/>
        <v>-2.1408587763045883E-2</v>
      </c>
      <c r="AE730" s="40">
        <v>1.001322</v>
      </c>
      <c r="AF730" s="37">
        <v>4289829279</v>
      </c>
      <c r="AG730" s="35">
        <f t="shared" si="76"/>
        <v>1.3220000000000454E-3</v>
      </c>
      <c r="AH730" s="38">
        <f t="shared" si="77"/>
        <v>1.3220000000000454E-3</v>
      </c>
      <c r="AI730" s="38" t="str">
        <f t="shared" si="78"/>
        <v/>
      </c>
      <c r="AJ730" s="35">
        <f t="shared" si="79"/>
        <v>1.3220000000000454E-3</v>
      </c>
      <c r="AK730" s="41" t="str">
        <f t="shared" si="80"/>
        <v/>
      </c>
      <c r="AL730" s="41" t="str">
        <f t="shared" si="81"/>
        <v/>
      </c>
      <c r="AM730" s="41" t="str">
        <f t="shared" si="82"/>
        <v/>
      </c>
    </row>
    <row r="731" spans="1:39" x14ac:dyDescent="0.2">
      <c r="A731" s="33">
        <v>43760</v>
      </c>
      <c r="B731" s="34">
        <v>0.49</v>
      </c>
      <c r="C731" s="35">
        <f t="shared" si="74"/>
        <v>-5.7692307692307709E-2</v>
      </c>
      <c r="D731" s="35"/>
      <c r="E731" s="44"/>
      <c r="F731" s="44"/>
      <c r="G731" s="44"/>
      <c r="H731" s="44"/>
      <c r="I731" s="44"/>
      <c r="J731" s="44"/>
      <c r="K731" s="44"/>
      <c r="L731" s="44"/>
      <c r="M731" s="44"/>
      <c r="N731" s="44"/>
      <c r="O731" s="44"/>
      <c r="P731" s="44"/>
      <c r="Q731" s="38"/>
      <c r="R731" s="44"/>
      <c r="S731" s="44"/>
      <c r="T731" s="27"/>
      <c r="U731" s="37"/>
      <c r="V731" s="37"/>
      <c r="W731" s="37"/>
      <c r="X731" s="37"/>
      <c r="Y731" s="37"/>
      <c r="Z731" s="37"/>
      <c r="AA731" s="37"/>
      <c r="AB731" s="37"/>
      <c r="AC731" s="37">
        <v>8221</v>
      </c>
      <c r="AD731" s="35">
        <f t="shared" si="75"/>
        <v>1.5838206627680762E-3</v>
      </c>
      <c r="AE731" s="40">
        <v>1.00203</v>
      </c>
      <c r="AF731" s="37">
        <v>4295912134</v>
      </c>
      <c r="AG731" s="35">
        <f t="shared" si="76"/>
        <v>2.0299999999999763E-3</v>
      </c>
      <c r="AH731" s="38">
        <f t="shared" si="77"/>
        <v>2.0299999999999763E-3</v>
      </c>
      <c r="AI731" s="38" t="str">
        <f t="shared" si="78"/>
        <v/>
      </c>
      <c r="AJ731" s="42" t="str">
        <f t="shared" si="79"/>
        <v/>
      </c>
      <c r="AK731" s="41" t="str">
        <f t="shared" si="80"/>
        <v/>
      </c>
      <c r="AL731" s="41" t="str">
        <f t="shared" si="81"/>
        <v/>
      </c>
      <c r="AM731" s="41" t="str">
        <f t="shared" si="82"/>
        <v/>
      </c>
    </row>
    <row r="732" spans="1:39" x14ac:dyDescent="0.2">
      <c r="A732" s="33">
        <v>43759</v>
      </c>
      <c r="B732" s="34">
        <v>0.52</v>
      </c>
      <c r="C732" s="35">
        <f t="shared" si="74"/>
        <v>0</v>
      </c>
      <c r="D732" s="35"/>
      <c r="E732" s="44"/>
      <c r="F732" s="44"/>
      <c r="G732" s="44"/>
      <c r="H732" s="44"/>
      <c r="I732" s="44"/>
      <c r="J732" s="44"/>
      <c r="K732" s="44"/>
      <c r="L732" s="44"/>
      <c r="M732" s="44"/>
      <c r="N732" s="44"/>
      <c r="O732" s="44"/>
      <c r="P732" s="44"/>
      <c r="Q732" s="38"/>
      <c r="R732" s="44"/>
      <c r="S732" s="44"/>
      <c r="T732" s="27"/>
      <c r="U732" s="37"/>
      <c r="V732" s="37"/>
      <c r="W732" s="37"/>
      <c r="X732" s="37"/>
      <c r="Y732" s="37"/>
      <c r="Z732" s="37"/>
      <c r="AA732" s="37"/>
      <c r="AB732" s="37"/>
      <c r="AC732" s="37">
        <v>8208</v>
      </c>
      <c r="AD732" s="35">
        <f t="shared" si="75"/>
        <v>3.2452830188679282E-2</v>
      </c>
      <c r="AE732" s="40">
        <v>1.001206</v>
      </c>
      <c r="AF732" s="37">
        <v>4294516193</v>
      </c>
      <c r="AG732" s="35">
        <f t="shared" si="76"/>
        <v>1.2060000000000404E-3</v>
      </c>
      <c r="AH732" s="38">
        <f t="shared" si="77"/>
        <v>1.2060000000000404E-3</v>
      </c>
      <c r="AI732" s="38" t="str">
        <f t="shared" si="78"/>
        <v/>
      </c>
      <c r="AJ732" s="42" t="str">
        <f t="shared" si="79"/>
        <v/>
      </c>
      <c r="AK732" s="41" t="str">
        <f t="shared" si="80"/>
        <v/>
      </c>
      <c r="AL732" s="41" t="str">
        <f t="shared" si="81"/>
        <v/>
      </c>
      <c r="AM732" s="41" t="str">
        <f t="shared" si="82"/>
        <v/>
      </c>
    </row>
    <row r="733" spans="1:39" x14ac:dyDescent="0.2">
      <c r="A733" s="33">
        <v>43758</v>
      </c>
      <c r="B733" s="34">
        <v>0.52</v>
      </c>
      <c r="C733" s="35">
        <f t="shared" si="74"/>
        <v>-1.8867924528301883E-2</v>
      </c>
      <c r="D733" s="35"/>
      <c r="E733" s="44"/>
      <c r="F733" s="44"/>
      <c r="G733" s="44"/>
      <c r="H733" s="44"/>
      <c r="I733" s="44"/>
      <c r="J733" s="44"/>
      <c r="K733" s="44"/>
      <c r="L733" s="44"/>
      <c r="M733" s="44"/>
      <c r="N733" s="44"/>
      <c r="O733" s="44"/>
      <c r="P733" s="44"/>
      <c r="Q733" s="38"/>
      <c r="R733" s="44"/>
      <c r="S733" s="44"/>
      <c r="T733" s="27"/>
      <c r="U733" s="37"/>
      <c r="V733" s="37"/>
      <c r="W733" s="37"/>
      <c r="X733" s="37"/>
      <c r="Y733" s="37"/>
      <c r="Z733" s="37"/>
      <c r="AA733" s="37"/>
      <c r="AB733" s="37"/>
      <c r="AC733" s="37">
        <v>7950</v>
      </c>
      <c r="AD733" s="35">
        <f t="shared" si="75"/>
        <v>-8.7972854090734298E-4</v>
      </c>
      <c r="AE733" s="40">
        <v>1.0008109999999999</v>
      </c>
      <c r="AF733" s="37">
        <v>4297893304</v>
      </c>
      <c r="AG733" s="35">
        <f t="shared" si="76"/>
        <v>8.1099999999989514E-4</v>
      </c>
      <c r="AH733" s="38">
        <f t="shared" si="77"/>
        <v>8.1099999999989514E-4</v>
      </c>
      <c r="AI733" s="38" t="str">
        <f t="shared" si="78"/>
        <v/>
      </c>
      <c r="AJ733" s="35">
        <f t="shared" si="79"/>
        <v>8.1099999999989514E-4</v>
      </c>
      <c r="AK733" s="41" t="str">
        <f t="shared" si="80"/>
        <v/>
      </c>
      <c r="AL733" s="41" t="str">
        <f t="shared" si="81"/>
        <v/>
      </c>
      <c r="AM733" s="41" t="str">
        <f t="shared" si="82"/>
        <v/>
      </c>
    </row>
    <row r="734" spans="1:39" x14ac:dyDescent="0.2">
      <c r="A734" s="33">
        <v>43757</v>
      </c>
      <c r="B734" s="34">
        <v>0.53</v>
      </c>
      <c r="C734" s="35">
        <f t="shared" si="74"/>
        <v>-1.851851851851849E-2</v>
      </c>
      <c r="D734" s="35"/>
      <c r="E734" s="44"/>
      <c r="F734" s="44"/>
      <c r="G734" s="44"/>
      <c r="H734" s="44"/>
      <c r="I734" s="44"/>
      <c r="J734" s="44"/>
      <c r="K734" s="44"/>
      <c r="L734" s="44"/>
      <c r="M734" s="44"/>
      <c r="N734" s="44"/>
      <c r="O734" s="44"/>
      <c r="P734" s="44"/>
      <c r="Q734" s="38"/>
      <c r="R734" s="44"/>
      <c r="S734" s="44"/>
      <c r="T734" s="27"/>
      <c r="U734" s="37"/>
      <c r="V734" s="37"/>
      <c r="W734" s="37"/>
      <c r="X734" s="37"/>
      <c r="Y734" s="37"/>
      <c r="Z734" s="37"/>
      <c r="AA734" s="37"/>
      <c r="AB734" s="37"/>
      <c r="AC734" s="37">
        <v>7957</v>
      </c>
      <c r="AD734" s="35">
        <f t="shared" si="75"/>
        <v>-1.5222772277227681E-2</v>
      </c>
      <c r="AE734" s="40">
        <v>1.0002899999999999</v>
      </c>
      <c r="AF734" s="37">
        <v>4295335040</v>
      </c>
      <c r="AG734" s="35">
        <f t="shared" si="76"/>
        <v>2.8999999999990145E-4</v>
      </c>
      <c r="AH734" s="38">
        <f t="shared" si="77"/>
        <v>2.8999999999990145E-4</v>
      </c>
      <c r="AI734" s="38" t="str">
        <f t="shared" si="78"/>
        <v/>
      </c>
      <c r="AJ734" s="35">
        <f t="shared" si="79"/>
        <v>2.8999999999990145E-4</v>
      </c>
      <c r="AK734" s="41" t="str">
        <f t="shared" si="80"/>
        <v/>
      </c>
      <c r="AL734" s="41" t="str">
        <f t="shared" si="81"/>
        <v/>
      </c>
      <c r="AM734" s="41" t="str">
        <f t="shared" si="82"/>
        <v/>
      </c>
    </row>
    <row r="735" spans="1:39" x14ac:dyDescent="0.2">
      <c r="A735" s="33">
        <v>43756</v>
      </c>
      <c r="B735" s="34">
        <v>0.54</v>
      </c>
      <c r="C735" s="35">
        <f t="shared" si="74"/>
        <v>0</v>
      </c>
      <c r="D735" s="35"/>
      <c r="E735" s="44"/>
      <c r="F735" s="44"/>
      <c r="G735" s="44"/>
      <c r="H735" s="44"/>
      <c r="I735" s="44"/>
      <c r="J735" s="44"/>
      <c r="K735" s="44"/>
      <c r="L735" s="44"/>
      <c r="M735" s="44"/>
      <c r="N735" s="44"/>
      <c r="O735" s="44"/>
      <c r="P735" s="44"/>
      <c r="Q735" s="38"/>
      <c r="R735" s="44"/>
      <c r="S735" s="44"/>
      <c r="T735" s="27"/>
      <c r="U735" s="37"/>
      <c r="V735" s="37"/>
      <c r="W735" s="37"/>
      <c r="X735" s="37"/>
      <c r="Y735" s="37"/>
      <c r="Z735" s="37"/>
      <c r="AA735" s="37"/>
      <c r="AB735" s="37"/>
      <c r="AC735" s="37">
        <v>8080</v>
      </c>
      <c r="AD735" s="35">
        <f t="shared" si="75"/>
        <v>8.7390761548065132E-3</v>
      </c>
      <c r="AE735" s="40">
        <v>1.001044</v>
      </c>
      <c r="AF735" s="37">
        <v>4292394553</v>
      </c>
      <c r="AG735" s="35">
        <f t="shared" si="76"/>
        <v>1.0440000000000449E-3</v>
      </c>
      <c r="AH735" s="38">
        <f t="shared" si="77"/>
        <v>1.0440000000000449E-3</v>
      </c>
      <c r="AI735" s="38" t="str">
        <f t="shared" si="78"/>
        <v/>
      </c>
      <c r="AJ735" s="42" t="str">
        <f t="shared" si="79"/>
        <v/>
      </c>
      <c r="AK735" s="41" t="str">
        <f t="shared" si="80"/>
        <v/>
      </c>
      <c r="AL735" s="41" t="str">
        <f t="shared" si="81"/>
        <v/>
      </c>
      <c r="AM735" s="41" t="str">
        <f t="shared" si="82"/>
        <v/>
      </c>
    </row>
    <row r="736" spans="1:39" x14ac:dyDescent="0.2">
      <c r="A736" s="33">
        <v>43755</v>
      </c>
      <c r="B736" s="34">
        <v>0.54</v>
      </c>
      <c r="C736" s="35">
        <f t="shared" si="74"/>
        <v>-8.4745762711864292E-2</v>
      </c>
      <c r="D736" s="35"/>
      <c r="E736" s="44"/>
      <c r="F736" s="44"/>
      <c r="G736" s="44"/>
      <c r="H736" s="44"/>
      <c r="I736" s="44"/>
      <c r="J736" s="44"/>
      <c r="K736" s="44"/>
      <c r="L736" s="44"/>
      <c r="M736" s="44"/>
      <c r="N736" s="44"/>
      <c r="O736" s="44"/>
      <c r="P736" s="44"/>
      <c r="Q736" s="38"/>
      <c r="R736" s="44"/>
      <c r="S736" s="44"/>
      <c r="T736" s="27"/>
      <c r="U736" s="37"/>
      <c r="V736" s="37"/>
      <c r="W736" s="37"/>
      <c r="X736" s="37"/>
      <c r="Y736" s="37"/>
      <c r="Z736" s="37"/>
      <c r="AA736" s="37"/>
      <c r="AB736" s="37"/>
      <c r="AC736" s="37">
        <v>8010</v>
      </c>
      <c r="AD736" s="35">
        <f t="shared" si="75"/>
        <v>-2.0303326810176103E-2</v>
      </c>
      <c r="AE736" s="40">
        <v>1.0004139999999999</v>
      </c>
      <c r="AF736" s="37">
        <v>4290053877</v>
      </c>
      <c r="AG736" s="35">
        <f t="shared" si="76"/>
        <v>4.1399999999991444E-4</v>
      </c>
      <c r="AH736" s="38">
        <f t="shared" si="77"/>
        <v>4.1399999999991444E-4</v>
      </c>
      <c r="AI736" s="38" t="str">
        <f t="shared" si="78"/>
        <v/>
      </c>
      <c r="AJ736" s="35">
        <f t="shared" si="79"/>
        <v>4.1399999999991444E-4</v>
      </c>
      <c r="AK736" s="41" t="str">
        <f t="shared" si="80"/>
        <v/>
      </c>
      <c r="AL736" s="41" t="str">
        <f t="shared" si="81"/>
        <v/>
      </c>
      <c r="AM736" s="41" t="str">
        <f t="shared" si="82"/>
        <v/>
      </c>
    </row>
    <row r="737" spans="1:39" x14ac:dyDescent="0.2">
      <c r="A737" s="33">
        <v>43754</v>
      </c>
      <c r="B737" s="34">
        <v>0.59</v>
      </c>
      <c r="C737" s="35">
        <f t="shared" si="74"/>
        <v>-0.11940298507462699</v>
      </c>
      <c r="D737" s="35"/>
      <c r="E737" s="44"/>
      <c r="F737" s="44"/>
      <c r="G737" s="44"/>
      <c r="H737" s="44"/>
      <c r="I737" s="44"/>
      <c r="J737" s="44"/>
      <c r="K737" s="44"/>
      <c r="L737" s="44"/>
      <c r="M737" s="44"/>
      <c r="N737" s="44"/>
      <c r="O737" s="44"/>
      <c r="P737" s="44"/>
      <c r="Q737" s="38"/>
      <c r="R737" s="44"/>
      <c r="S737" s="44"/>
      <c r="T737" s="27"/>
      <c r="U737" s="37"/>
      <c r="V737" s="37"/>
      <c r="W737" s="37"/>
      <c r="X737" s="37"/>
      <c r="Y737" s="37"/>
      <c r="Z737" s="37"/>
      <c r="AA737" s="37"/>
      <c r="AB737" s="37"/>
      <c r="AC737" s="37">
        <v>8176</v>
      </c>
      <c r="AD737" s="35">
        <f t="shared" si="75"/>
        <v>-2.048640230022758E-2</v>
      </c>
      <c r="AE737" s="40">
        <v>1.000356</v>
      </c>
      <c r="AF737" s="37">
        <v>4293271659</v>
      </c>
      <c r="AG737" s="35">
        <f t="shared" si="76"/>
        <v>3.5600000000002296E-4</v>
      </c>
      <c r="AH737" s="38">
        <f t="shared" si="77"/>
        <v>3.5600000000002296E-4</v>
      </c>
      <c r="AI737" s="38" t="str">
        <f t="shared" si="78"/>
        <v/>
      </c>
      <c r="AJ737" s="35">
        <f t="shared" si="79"/>
        <v>3.5600000000002296E-4</v>
      </c>
      <c r="AK737" s="41" t="str">
        <f t="shared" si="80"/>
        <v/>
      </c>
      <c r="AL737" s="41" t="str">
        <f t="shared" si="81"/>
        <v/>
      </c>
      <c r="AM737" s="41" t="str">
        <f t="shared" si="82"/>
        <v/>
      </c>
    </row>
    <row r="738" spans="1:39" x14ac:dyDescent="0.2">
      <c r="A738" s="33">
        <v>43753</v>
      </c>
      <c r="B738" s="34">
        <v>0.67</v>
      </c>
      <c r="C738" s="35">
        <f t="shared" si="74"/>
        <v>-4.2857142857142705E-2</v>
      </c>
      <c r="D738" s="35"/>
      <c r="E738" s="44"/>
      <c r="F738" s="44"/>
      <c r="G738" s="44"/>
      <c r="H738" s="44"/>
      <c r="I738" s="44"/>
      <c r="J738" s="44"/>
      <c r="K738" s="44"/>
      <c r="L738" s="44"/>
      <c r="M738" s="44"/>
      <c r="N738" s="44"/>
      <c r="O738" s="44"/>
      <c r="P738" s="44"/>
      <c r="Q738" s="38"/>
      <c r="R738" s="44"/>
      <c r="S738" s="44"/>
      <c r="T738" s="27"/>
      <c r="U738" s="37"/>
      <c r="V738" s="37"/>
      <c r="W738" s="37"/>
      <c r="X738" s="37"/>
      <c r="Y738" s="37"/>
      <c r="Z738" s="37"/>
      <c r="AA738" s="37"/>
      <c r="AB738" s="37"/>
      <c r="AC738" s="37">
        <v>8347</v>
      </c>
      <c r="AD738" s="35">
        <f t="shared" si="75"/>
        <v>6.9972252382675126E-3</v>
      </c>
      <c r="AE738" s="40">
        <v>1.0003880000000001</v>
      </c>
      <c r="AF738" s="37">
        <v>4290643937</v>
      </c>
      <c r="AG738" s="35">
        <f t="shared" si="76"/>
        <v>3.8800000000005497E-4</v>
      </c>
      <c r="AH738" s="38">
        <f t="shared" si="77"/>
        <v>3.8800000000005497E-4</v>
      </c>
      <c r="AI738" s="38" t="str">
        <f t="shared" si="78"/>
        <v/>
      </c>
      <c r="AJ738" s="42" t="str">
        <f t="shared" si="79"/>
        <v/>
      </c>
      <c r="AK738" s="41" t="str">
        <f t="shared" si="80"/>
        <v/>
      </c>
      <c r="AL738" s="41" t="str">
        <f t="shared" si="81"/>
        <v/>
      </c>
      <c r="AM738" s="41" t="str">
        <f t="shared" si="82"/>
        <v/>
      </c>
    </row>
    <row r="739" spans="1:39" x14ac:dyDescent="0.2">
      <c r="A739" s="33">
        <v>43752</v>
      </c>
      <c r="B739" s="34">
        <v>0.7</v>
      </c>
      <c r="C739" s="35">
        <f t="shared" si="74"/>
        <v>0</v>
      </c>
      <c r="D739" s="35"/>
      <c r="E739" s="44"/>
      <c r="F739" s="44"/>
      <c r="G739" s="44"/>
      <c r="H739" s="44"/>
      <c r="I739" s="44"/>
      <c r="J739" s="44"/>
      <c r="K739" s="44"/>
      <c r="L739" s="44"/>
      <c r="M739" s="44"/>
      <c r="N739" s="44"/>
      <c r="O739" s="44"/>
      <c r="P739" s="44"/>
      <c r="Q739" s="38"/>
      <c r="R739" s="44"/>
      <c r="S739" s="44"/>
      <c r="T739" s="27"/>
      <c r="U739" s="37"/>
      <c r="V739" s="37"/>
      <c r="W739" s="37"/>
      <c r="X739" s="37"/>
      <c r="Y739" s="37"/>
      <c r="Z739" s="37"/>
      <c r="AA739" s="37"/>
      <c r="AB739" s="37"/>
      <c r="AC739" s="37">
        <v>8289</v>
      </c>
      <c r="AD739" s="35">
        <f t="shared" si="75"/>
        <v>-2.2869523350986798E-3</v>
      </c>
      <c r="AE739" s="40">
        <v>1.001339</v>
      </c>
      <c r="AF739" s="37">
        <v>3562701963</v>
      </c>
      <c r="AG739" s="35">
        <f t="shared" si="76"/>
        <v>1.3389999999999791E-3</v>
      </c>
      <c r="AH739" s="38">
        <f t="shared" si="77"/>
        <v>1.3389999999999791E-3</v>
      </c>
      <c r="AI739" s="38" t="str">
        <f t="shared" si="78"/>
        <v/>
      </c>
      <c r="AJ739" s="35">
        <f t="shared" si="79"/>
        <v>1.3389999999999791E-3</v>
      </c>
      <c r="AK739" s="41" t="str">
        <f t="shared" si="80"/>
        <v/>
      </c>
      <c r="AL739" s="41" t="str">
        <f t="shared" si="81"/>
        <v/>
      </c>
      <c r="AM739" s="41" t="str">
        <f t="shared" si="82"/>
        <v/>
      </c>
    </row>
    <row r="740" spans="1:39" x14ac:dyDescent="0.2">
      <c r="A740" s="33">
        <v>43751</v>
      </c>
      <c r="B740" s="34">
        <v>0.7</v>
      </c>
      <c r="C740" s="35">
        <f t="shared" si="74"/>
        <v>0</v>
      </c>
      <c r="D740" s="35"/>
      <c r="E740" s="44"/>
      <c r="F740" s="44"/>
      <c r="G740" s="44"/>
      <c r="H740" s="44"/>
      <c r="I740" s="44"/>
      <c r="J740" s="44"/>
      <c r="K740" s="44"/>
      <c r="L740" s="44"/>
      <c r="M740" s="44"/>
      <c r="N740" s="44"/>
      <c r="O740" s="44"/>
      <c r="P740" s="44"/>
      <c r="Q740" s="38"/>
      <c r="R740" s="44"/>
      <c r="S740" s="44"/>
      <c r="T740" s="27"/>
      <c r="U740" s="37"/>
      <c r="V740" s="37"/>
      <c r="W740" s="37"/>
      <c r="X740" s="37"/>
      <c r="Y740" s="37"/>
      <c r="Z740" s="37"/>
      <c r="AA740" s="37"/>
      <c r="AB740" s="37"/>
      <c r="AC740" s="37">
        <v>8308</v>
      </c>
      <c r="AD740" s="35">
        <f t="shared" si="75"/>
        <v>3.6240637835225353E-3</v>
      </c>
      <c r="AE740" s="40">
        <v>1.000062</v>
      </c>
      <c r="AF740" s="37">
        <v>3562469746</v>
      </c>
      <c r="AG740" s="35">
        <f t="shared" si="76"/>
        <v>6.2000000000006494E-5</v>
      </c>
      <c r="AH740" s="38">
        <f t="shared" si="77"/>
        <v>6.2000000000006494E-5</v>
      </c>
      <c r="AI740" s="38" t="str">
        <f t="shared" si="78"/>
        <v/>
      </c>
      <c r="AJ740" s="42" t="str">
        <f t="shared" si="79"/>
        <v/>
      </c>
      <c r="AK740" s="41" t="str">
        <f t="shared" si="80"/>
        <v/>
      </c>
      <c r="AL740" s="41" t="str">
        <f t="shared" si="81"/>
        <v/>
      </c>
      <c r="AM740" s="41" t="str">
        <f t="shared" si="82"/>
        <v/>
      </c>
    </row>
    <row r="741" spans="1:39" x14ac:dyDescent="0.2">
      <c r="A741" s="33">
        <v>43750</v>
      </c>
      <c r="B741" s="34">
        <v>0.7</v>
      </c>
      <c r="C741" s="35">
        <f t="shared" si="74"/>
        <v>-4.1095890410958957E-2</v>
      </c>
      <c r="D741" s="35"/>
      <c r="E741" s="44"/>
      <c r="F741" s="44"/>
      <c r="G741" s="44"/>
      <c r="H741" s="44"/>
      <c r="I741" s="44"/>
      <c r="J741" s="44"/>
      <c r="K741" s="44"/>
      <c r="L741" s="44"/>
      <c r="M741" s="44"/>
      <c r="N741" s="44"/>
      <c r="O741" s="44"/>
      <c r="P741" s="44"/>
      <c r="Q741" s="38"/>
      <c r="R741" s="44"/>
      <c r="S741" s="44"/>
      <c r="T741" s="27"/>
      <c r="U741" s="37"/>
      <c r="V741" s="37"/>
      <c r="W741" s="37"/>
      <c r="X741" s="37"/>
      <c r="Y741" s="37"/>
      <c r="Z741" s="37"/>
      <c r="AA741" s="37"/>
      <c r="AB741" s="37"/>
      <c r="AC741" s="37">
        <v>8278</v>
      </c>
      <c r="AD741" s="35">
        <f t="shared" si="75"/>
        <v>-3.3169820135482309E-2</v>
      </c>
      <c r="AE741" s="40">
        <v>0.99756100000000003</v>
      </c>
      <c r="AF741" s="37">
        <v>3566190753</v>
      </c>
      <c r="AG741" s="35">
        <f t="shared" si="76"/>
        <v>-2.438999999999969E-3</v>
      </c>
      <c r="AH741" s="38" t="str">
        <f t="shared" si="77"/>
        <v/>
      </c>
      <c r="AI741" s="38">
        <f t="shared" si="78"/>
        <v>-2.438999999999969E-3</v>
      </c>
      <c r="AJ741" s="35">
        <f t="shared" si="79"/>
        <v>-2.438999999999969E-3</v>
      </c>
      <c r="AK741" s="41" t="str">
        <f t="shared" si="80"/>
        <v/>
      </c>
      <c r="AL741" s="41" t="str">
        <f t="shared" si="81"/>
        <v/>
      </c>
      <c r="AM741" s="41" t="str">
        <f t="shared" si="82"/>
        <v/>
      </c>
    </row>
    <row r="742" spans="1:39" x14ac:dyDescent="0.2">
      <c r="A742" s="33">
        <v>43749</v>
      </c>
      <c r="B742" s="34">
        <v>0.73</v>
      </c>
      <c r="C742" s="35">
        <f t="shared" si="74"/>
        <v>7.3529411764705843E-2</v>
      </c>
      <c r="D742" s="35"/>
      <c r="E742" s="44"/>
      <c r="F742" s="44"/>
      <c r="G742" s="44"/>
      <c r="H742" s="44"/>
      <c r="I742" s="44"/>
      <c r="J742" s="44"/>
      <c r="K742" s="44"/>
      <c r="L742" s="44"/>
      <c r="M742" s="44"/>
      <c r="N742" s="44"/>
      <c r="O742" s="44"/>
      <c r="P742" s="44"/>
      <c r="Q742" s="38"/>
      <c r="R742" s="44"/>
      <c r="S742" s="44"/>
      <c r="T742" s="27"/>
      <c r="U742" s="37"/>
      <c r="V742" s="37"/>
      <c r="W742" s="37"/>
      <c r="X742" s="37"/>
      <c r="Y742" s="37"/>
      <c r="Z742" s="37"/>
      <c r="AA742" s="37"/>
      <c r="AB742" s="37"/>
      <c r="AC742" s="37">
        <v>8562</v>
      </c>
      <c r="AD742" s="35">
        <f t="shared" si="75"/>
        <v>-1.2830980986818785E-3</v>
      </c>
      <c r="AE742" s="40">
        <v>1.001061</v>
      </c>
      <c r="AF742" s="37">
        <v>3562687765</v>
      </c>
      <c r="AG742" s="35">
        <f t="shared" si="76"/>
        <v>1.0609999999999786E-3</v>
      </c>
      <c r="AH742" s="38">
        <f t="shared" si="77"/>
        <v>1.0609999999999786E-3</v>
      </c>
      <c r="AI742" s="38" t="str">
        <f t="shared" si="78"/>
        <v/>
      </c>
      <c r="AJ742" s="35">
        <f t="shared" si="79"/>
        <v>1.0609999999999786E-3</v>
      </c>
      <c r="AK742" s="41" t="str">
        <f t="shared" si="80"/>
        <v/>
      </c>
      <c r="AL742" s="41" t="str">
        <f t="shared" si="81"/>
        <v/>
      </c>
      <c r="AM742" s="41" t="str">
        <f t="shared" si="82"/>
        <v/>
      </c>
    </row>
    <row r="743" spans="1:39" x14ac:dyDescent="0.2">
      <c r="A743" s="33">
        <v>43748</v>
      </c>
      <c r="B743" s="34">
        <v>0.68</v>
      </c>
      <c r="C743" s="35">
        <f t="shared" si="74"/>
        <v>-1.4492753623188248E-2</v>
      </c>
      <c r="D743" s="35"/>
      <c r="E743" s="44"/>
      <c r="F743" s="44"/>
      <c r="G743" s="44"/>
      <c r="H743" s="44"/>
      <c r="I743" s="44"/>
      <c r="J743" s="44"/>
      <c r="K743" s="44"/>
      <c r="L743" s="44"/>
      <c r="M743" s="44"/>
      <c r="N743" s="44"/>
      <c r="O743" s="44"/>
      <c r="P743" s="44"/>
      <c r="Q743" s="38"/>
      <c r="R743" s="44"/>
      <c r="S743" s="44"/>
      <c r="T743" s="27"/>
      <c r="U743" s="37"/>
      <c r="V743" s="37"/>
      <c r="W743" s="37"/>
      <c r="X743" s="37"/>
      <c r="Y743" s="37"/>
      <c r="Z743" s="37"/>
      <c r="AA743" s="37"/>
      <c r="AB743" s="37"/>
      <c r="AC743" s="37">
        <v>8573</v>
      </c>
      <c r="AD743" s="35">
        <f t="shared" si="75"/>
        <v>4.7915902701381352E-2</v>
      </c>
      <c r="AE743" s="40">
        <v>1.0011190000000001</v>
      </c>
      <c r="AF743" s="37">
        <v>3558783233</v>
      </c>
      <c r="AG743" s="35">
        <f t="shared" si="76"/>
        <v>1.1190000000000921E-3</v>
      </c>
      <c r="AH743" s="38">
        <f t="shared" si="77"/>
        <v>1.1190000000000921E-3</v>
      </c>
      <c r="AI743" s="38" t="str">
        <f t="shared" si="78"/>
        <v/>
      </c>
      <c r="AJ743" s="42" t="str">
        <f t="shared" si="79"/>
        <v/>
      </c>
      <c r="AK743" s="41" t="str">
        <f t="shared" si="80"/>
        <v/>
      </c>
      <c r="AL743" s="41" t="str">
        <f t="shared" si="81"/>
        <v/>
      </c>
      <c r="AM743" s="41" t="str">
        <f t="shared" si="82"/>
        <v/>
      </c>
    </row>
    <row r="744" spans="1:39" x14ac:dyDescent="0.2">
      <c r="A744" s="33">
        <v>43747</v>
      </c>
      <c r="B744" s="34">
        <v>0.69</v>
      </c>
      <c r="C744" s="35">
        <f t="shared" si="74"/>
        <v>-1.4285714285714346E-2</v>
      </c>
      <c r="D744" s="35"/>
      <c r="E744" s="44"/>
      <c r="F744" s="44"/>
      <c r="G744" s="44"/>
      <c r="H744" s="44"/>
      <c r="I744" s="44"/>
      <c r="J744" s="44"/>
      <c r="K744" s="44"/>
      <c r="L744" s="44"/>
      <c r="M744" s="44"/>
      <c r="N744" s="44"/>
      <c r="O744" s="44"/>
      <c r="P744" s="44"/>
      <c r="Q744" s="38"/>
      <c r="R744" s="44"/>
      <c r="S744" s="44"/>
      <c r="T744" s="27"/>
      <c r="U744" s="37"/>
      <c r="V744" s="37"/>
      <c r="W744" s="37"/>
      <c r="X744" s="37"/>
      <c r="Y744" s="37"/>
      <c r="Z744" s="37"/>
      <c r="AA744" s="37"/>
      <c r="AB744" s="37"/>
      <c r="AC744" s="37">
        <v>8181</v>
      </c>
      <c r="AD744" s="35">
        <f t="shared" si="75"/>
        <v>-1.2221950623314548E-4</v>
      </c>
      <c r="AE744" s="40">
        <v>0.999116</v>
      </c>
      <c r="AF744" s="37">
        <v>3566273428</v>
      </c>
      <c r="AG744" s="35">
        <f t="shared" si="76"/>
        <v>-8.839999999999959E-4</v>
      </c>
      <c r="AH744" s="38" t="str">
        <f t="shared" si="77"/>
        <v/>
      </c>
      <c r="AI744" s="38">
        <f t="shared" si="78"/>
        <v>-8.839999999999959E-4</v>
      </c>
      <c r="AJ744" s="35">
        <f t="shared" si="79"/>
        <v>-8.839999999999959E-4</v>
      </c>
      <c r="AK744" s="41" t="str">
        <f t="shared" si="80"/>
        <v/>
      </c>
      <c r="AL744" s="41" t="str">
        <f t="shared" si="81"/>
        <v/>
      </c>
      <c r="AM744" s="41" t="str">
        <f t="shared" si="82"/>
        <v/>
      </c>
    </row>
    <row r="745" spans="1:39" x14ac:dyDescent="0.2">
      <c r="A745" s="33">
        <v>43746</v>
      </c>
      <c r="B745" s="34">
        <v>0.7</v>
      </c>
      <c r="C745" s="35">
        <f t="shared" si="74"/>
        <v>-1.4084507042253502E-2</v>
      </c>
      <c r="D745" s="35"/>
      <c r="E745" s="44"/>
      <c r="F745" s="44"/>
      <c r="G745" s="44"/>
      <c r="H745" s="44"/>
      <c r="I745" s="44"/>
      <c r="J745" s="44"/>
      <c r="K745" s="44"/>
      <c r="L745" s="44"/>
      <c r="M745" s="44"/>
      <c r="N745" s="44"/>
      <c r="O745" s="44"/>
      <c r="P745" s="44"/>
      <c r="Q745" s="38"/>
      <c r="R745" s="44"/>
      <c r="S745" s="44"/>
      <c r="T745" s="27"/>
      <c r="U745" s="37"/>
      <c r="V745" s="37"/>
      <c r="W745" s="37"/>
      <c r="X745" s="37"/>
      <c r="Y745" s="37"/>
      <c r="Z745" s="37"/>
      <c r="AA745" s="37"/>
      <c r="AB745" s="37"/>
      <c r="AC745" s="37">
        <v>8182</v>
      </c>
      <c r="AD745" s="35">
        <f t="shared" si="75"/>
        <v>3.7008871989860692E-2</v>
      </c>
      <c r="AE745" s="40">
        <v>1.000332</v>
      </c>
      <c r="AF745" s="37">
        <v>3566136380</v>
      </c>
      <c r="AG745" s="35">
        <f t="shared" si="76"/>
        <v>3.3199999999999896E-4</v>
      </c>
      <c r="AH745" s="38">
        <f t="shared" si="77"/>
        <v>3.3199999999999896E-4</v>
      </c>
      <c r="AI745" s="38" t="str">
        <f t="shared" si="78"/>
        <v/>
      </c>
      <c r="AJ745" s="42" t="str">
        <f t="shared" si="79"/>
        <v/>
      </c>
      <c r="AK745" s="41" t="str">
        <f t="shared" si="80"/>
        <v/>
      </c>
      <c r="AL745" s="41" t="str">
        <f t="shared" si="81"/>
        <v/>
      </c>
      <c r="AM745" s="41" t="str">
        <f t="shared" si="82"/>
        <v/>
      </c>
    </row>
    <row r="746" spans="1:39" x14ac:dyDescent="0.2">
      <c r="A746" s="33">
        <v>43745</v>
      </c>
      <c r="B746" s="34">
        <v>0.71</v>
      </c>
      <c r="C746" s="35">
        <f t="shared" si="74"/>
        <v>0</v>
      </c>
      <c r="D746" s="35"/>
      <c r="E746" s="44"/>
      <c r="F746" s="44"/>
      <c r="G746" s="44"/>
      <c r="H746" s="44"/>
      <c r="I746" s="44"/>
      <c r="J746" s="44"/>
      <c r="K746" s="44"/>
      <c r="L746" s="44"/>
      <c r="M746" s="44"/>
      <c r="N746" s="44"/>
      <c r="O746" s="44"/>
      <c r="P746" s="44"/>
      <c r="Q746" s="38"/>
      <c r="R746" s="44"/>
      <c r="S746" s="44"/>
      <c r="T746" s="27"/>
      <c r="U746" s="37"/>
      <c r="V746" s="37"/>
      <c r="W746" s="37"/>
      <c r="X746" s="37"/>
      <c r="Y746" s="37"/>
      <c r="Z746" s="37"/>
      <c r="AA746" s="37"/>
      <c r="AB746" s="37"/>
      <c r="AC746" s="37">
        <v>7890</v>
      </c>
      <c r="AD746" s="35">
        <f t="shared" si="75"/>
        <v>-3.0712530712530661E-2</v>
      </c>
      <c r="AE746" s="40">
        <v>1.0011080000000001</v>
      </c>
      <c r="AF746" s="37">
        <v>3561393647</v>
      </c>
      <c r="AG746" s="35">
        <f t="shared" si="76"/>
        <v>1.1080000000001089E-3</v>
      </c>
      <c r="AH746" s="38">
        <f t="shared" si="77"/>
        <v>1.1080000000001089E-3</v>
      </c>
      <c r="AI746" s="38" t="str">
        <f t="shared" si="78"/>
        <v/>
      </c>
      <c r="AJ746" s="35">
        <f t="shared" si="79"/>
        <v>1.1080000000001089E-3</v>
      </c>
      <c r="AK746" s="41" t="str">
        <f t="shared" si="80"/>
        <v/>
      </c>
      <c r="AL746" s="41" t="str">
        <f t="shared" si="81"/>
        <v/>
      </c>
      <c r="AM746" s="41" t="str">
        <f t="shared" si="82"/>
        <v/>
      </c>
    </row>
    <row r="747" spans="1:39" x14ac:dyDescent="0.2">
      <c r="A747" s="33">
        <v>43744</v>
      </c>
      <c r="B747" s="34">
        <v>0.71</v>
      </c>
      <c r="C747" s="35">
        <f t="shared" si="74"/>
        <v>0</v>
      </c>
      <c r="D747" s="35"/>
      <c r="E747" s="44"/>
      <c r="F747" s="44"/>
      <c r="G747" s="44"/>
      <c r="H747" s="44"/>
      <c r="I747" s="44"/>
      <c r="J747" s="44"/>
      <c r="K747" s="44"/>
      <c r="L747" s="44"/>
      <c r="M747" s="44"/>
      <c r="N747" s="44"/>
      <c r="O747" s="44"/>
      <c r="P747" s="44"/>
      <c r="Q747" s="38"/>
      <c r="R747" s="44"/>
      <c r="S747" s="44"/>
      <c r="T747" s="27"/>
      <c r="U747" s="37"/>
      <c r="V747" s="37"/>
      <c r="W747" s="37"/>
      <c r="X747" s="37"/>
      <c r="Y747" s="37"/>
      <c r="Z747" s="37"/>
      <c r="AA747" s="37"/>
      <c r="AB747" s="37"/>
      <c r="AC747" s="37">
        <v>8140</v>
      </c>
      <c r="AD747" s="35">
        <f t="shared" si="75"/>
        <v>-2.0840995464018741E-3</v>
      </c>
      <c r="AE747" s="40">
        <v>1.002251</v>
      </c>
      <c r="AF747" s="37">
        <v>3562270009</v>
      </c>
      <c r="AG747" s="35">
        <f t="shared" si="76"/>
        <v>2.251000000000003E-3</v>
      </c>
      <c r="AH747" s="38">
        <f t="shared" si="77"/>
        <v>2.251000000000003E-3</v>
      </c>
      <c r="AI747" s="38" t="str">
        <f t="shared" si="78"/>
        <v/>
      </c>
      <c r="AJ747" s="35">
        <f t="shared" si="79"/>
        <v>2.251000000000003E-3</v>
      </c>
      <c r="AK747" s="41" t="str">
        <f t="shared" si="80"/>
        <v/>
      </c>
      <c r="AL747" s="41" t="str">
        <f t="shared" si="81"/>
        <v/>
      </c>
      <c r="AM747" s="41" t="str">
        <f t="shared" si="82"/>
        <v/>
      </c>
    </row>
    <row r="748" spans="1:39" x14ac:dyDescent="0.2">
      <c r="A748" s="33">
        <v>43743</v>
      </c>
      <c r="B748" s="34">
        <v>0.71</v>
      </c>
      <c r="C748" s="35">
        <f t="shared" si="74"/>
        <v>0</v>
      </c>
      <c r="D748" s="35"/>
      <c r="E748" s="44"/>
      <c r="F748" s="44"/>
      <c r="G748" s="44"/>
      <c r="H748" s="44"/>
      <c r="I748" s="44"/>
      <c r="J748" s="44"/>
      <c r="K748" s="44"/>
      <c r="L748" s="44"/>
      <c r="M748" s="44"/>
      <c r="N748" s="44"/>
      <c r="O748" s="44"/>
      <c r="P748" s="44"/>
      <c r="Q748" s="38"/>
      <c r="R748" s="44"/>
      <c r="S748" s="44"/>
      <c r="T748" s="27"/>
      <c r="U748" s="37"/>
      <c r="V748" s="37"/>
      <c r="W748" s="37"/>
      <c r="X748" s="37"/>
      <c r="Y748" s="37"/>
      <c r="Z748" s="37"/>
      <c r="AA748" s="37"/>
      <c r="AB748" s="37"/>
      <c r="AC748" s="37">
        <v>8157</v>
      </c>
      <c r="AD748" s="35">
        <f t="shared" si="75"/>
        <v>-2.3238747553816497E-3</v>
      </c>
      <c r="AE748" s="40">
        <v>1.0007109999999999</v>
      </c>
      <c r="AF748" s="37">
        <v>3565105667</v>
      </c>
      <c r="AG748" s="35">
        <f t="shared" si="76"/>
        <v>7.1099999999990615E-4</v>
      </c>
      <c r="AH748" s="38">
        <f t="shared" si="77"/>
        <v>7.1099999999990615E-4</v>
      </c>
      <c r="AI748" s="38" t="str">
        <f t="shared" si="78"/>
        <v/>
      </c>
      <c r="AJ748" s="35">
        <f t="shared" si="79"/>
        <v>7.1099999999990615E-4</v>
      </c>
      <c r="AK748" s="41" t="str">
        <f t="shared" si="80"/>
        <v/>
      </c>
      <c r="AL748" s="41" t="str">
        <f t="shared" si="81"/>
        <v/>
      </c>
      <c r="AM748" s="41" t="str">
        <f t="shared" si="82"/>
        <v/>
      </c>
    </row>
    <row r="749" spans="1:39" x14ac:dyDescent="0.2">
      <c r="A749" s="33">
        <v>43742</v>
      </c>
      <c r="B749" s="34">
        <v>0.71</v>
      </c>
      <c r="C749" s="35">
        <f t="shared" si="74"/>
        <v>-0.14457831325301207</v>
      </c>
      <c r="D749" s="35"/>
      <c r="E749" s="44"/>
      <c r="F749" s="44"/>
      <c r="G749" s="44"/>
      <c r="H749" s="44"/>
      <c r="I749" s="44"/>
      <c r="J749" s="44"/>
      <c r="K749" s="44"/>
      <c r="L749" s="44"/>
      <c r="M749" s="44"/>
      <c r="N749" s="44"/>
      <c r="O749" s="44"/>
      <c r="P749" s="44"/>
      <c r="Q749" s="38"/>
      <c r="R749" s="44"/>
      <c r="S749" s="44"/>
      <c r="T749" s="27"/>
      <c r="U749" s="37"/>
      <c r="V749" s="37"/>
      <c r="W749" s="37"/>
      <c r="X749" s="37"/>
      <c r="Y749" s="37"/>
      <c r="Z749" s="37"/>
      <c r="AA749" s="37"/>
      <c r="AB749" s="37"/>
      <c r="AC749" s="37">
        <v>8176</v>
      </c>
      <c r="AD749" s="35">
        <f t="shared" si="75"/>
        <v>-2.0838323353293386E-2</v>
      </c>
      <c r="AE749" s="40">
        <v>1.001452</v>
      </c>
      <c r="AF749" s="37">
        <v>3566839636</v>
      </c>
      <c r="AG749" s="35">
        <f t="shared" si="76"/>
        <v>1.4520000000000088E-3</v>
      </c>
      <c r="AH749" s="38">
        <f t="shared" si="77"/>
        <v>1.4520000000000088E-3</v>
      </c>
      <c r="AI749" s="38" t="str">
        <f t="shared" si="78"/>
        <v/>
      </c>
      <c r="AJ749" s="35">
        <f t="shared" si="79"/>
        <v>1.4520000000000088E-3</v>
      </c>
      <c r="AK749" s="41" t="str">
        <f t="shared" si="80"/>
        <v/>
      </c>
      <c r="AL749" s="41" t="str">
        <f t="shared" si="81"/>
        <v/>
      </c>
      <c r="AM749" s="41" t="str">
        <f t="shared" si="82"/>
        <v/>
      </c>
    </row>
    <row r="750" spans="1:39" x14ac:dyDescent="0.2">
      <c r="A750" s="33">
        <v>43741</v>
      </c>
      <c r="B750" s="34">
        <v>0.83</v>
      </c>
      <c r="C750" s="35">
        <f t="shared" si="74"/>
        <v>0</v>
      </c>
      <c r="D750" s="35"/>
      <c r="E750" s="44"/>
      <c r="F750" s="44"/>
      <c r="G750" s="44"/>
      <c r="H750" s="44"/>
      <c r="I750" s="44"/>
      <c r="J750" s="44"/>
      <c r="K750" s="44"/>
      <c r="L750" s="44"/>
      <c r="M750" s="44"/>
      <c r="N750" s="44"/>
      <c r="O750" s="44"/>
      <c r="P750" s="44"/>
      <c r="Q750" s="38"/>
      <c r="R750" s="44"/>
      <c r="S750" s="44"/>
      <c r="T750" s="27"/>
      <c r="U750" s="37"/>
      <c r="V750" s="37"/>
      <c r="W750" s="37"/>
      <c r="X750" s="37"/>
      <c r="Y750" s="37"/>
      <c r="Z750" s="37"/>
      <c r="AA750" s="37"/>
      <c r="AB750" s="37"/>
      <c r="AC750" s="37">
        <v>8350</v>
      </c>
      <c r="AD750" s="35">
        <f t="shared" si="75"/>
        <v>-2.0317915620892135E-3</v>
      </c>
      <c r="AE750" s="40">
        <v>1.0027969999999999</v>
      </c>
      <c r="AF750" s="37">
        <v>3563728743</v>
      </c>
      <c r="AG750" s="35">
        <f t="shared" si="76"/>
        <v>2.7969999999999384E-3</v>
      </c>
      <c r="AH750" s="38">
        <f t="shared" si="77"/>
        <v>2.7969999999999384E-3</v>
      </c>
      <c r="AI750" s="38" t="str">
        <f t="shared" si="78"/>
        <v/>
      </c>
      <c r="AJ750" s="35">
        <f t="shared" si="79"/>
        <v>2.7969999999999384E-3</v>
      </c>
      <c r="AK750" s="41" t="str">
        <f t="shared" si="80"/>
        <v/>
      </c>
      <c r="AL750" s="41" t="str">
        <f t="shared" si="81"/>
        <v/>
      </c>
      <c r="AM750" s="41" t="str">
        <f t="shared" si="82"/>
        <v/>
      </c>
    </row>
    <row r="751" spans="1:39" x14ac:dyDescent="0.2">
      <c r="A751" s="33">
        <v>43740</v>
      </c>
      <c r="B751" s="34">
        <v>0.83</v>
      </c>
      <c r="C751" s="35">
        <f t="shared" si="74"/>
        <v>-0.19417475728155342</v>
      </c>
      <c r="D751" s="35"/>
      <c r="E751" s="44"/>
      <c r="F751" s="44"/>
      <c r="G751" s="44"/>
      <c r="H751" s="44"/>
      <c r="I751" s="44"/>
      <c r="J751" s="44"/>
      <c r="K751" s="44"/>
      <c r="L751" s="44"/>
      <c r="M751" s="44"/>
      <c r="N751" s="44"/>
      <c r="O751" s="44"/>
      <c r="P751" s="44"/>
      <c r="Q751" s="38"/>
      <c r="R751" s="44"/>
      <c r="S751" s="44"/>
      <c r="T751" s="27"/>
      <c r="U751" s="37"/>
      <c r="V751" s="37"/>
      <c r="W751" s="37"/>
      <c r="X751" s="37"/>
      <c r="Y751" s="37"/>
      <c r="Z751" s="37"/>
      <c r="AA751" s="37"/>
      <c r="AB751" s="37"/>
      <c r="AC751" s="37">
        <v>8367</v>
      </c>
      <c r="AD751" s="35">
        <f t="shared" si="75"/>
        <v>1.1606819006166225E-2</v>
      </c>
      <c r="AE751" s="40">
        <v>1.003061</v>
      </c>
      <c r="AF751" s="37">
        <v>3567220614</v>
      </c>
      <c r="AG751" s="35">
        <f t="shared" si="76"/>
        <v>3.0609999999999804E-3</v>
      </c>
      <c r="AH751" s="38">
        <f t="shared" si="77"/>
        <v>3.0609999999999804E-3</v>
      </c>
      <c r="AI751" s="38" t="str">
        <f t="shared" si="78"/>
        <v/>
      </c>
      <c r="AJ751" s="42" t="str">
        <f t="shared" si="79"/>
        <v/>
      </c>
      <c r="AK751" s="41" t="str">
        <f t="shared" si="80"/>
        <v/>
      </c>
      <c r="AL751" s="41" t="str">
        <f t="shared" si="81"/>
        <v/>
      </c>
      <c r="AM751" s="41" t="str">
        <f t="shared" si="82"/>
        <v/>
      </c>
    </row>
    <row r="752" spans="1:39" x14ac:dyDescent="0.2">
      <c r="A752" s="33">
        <v>43739</v>
      </c>
      <c r="B752" s="34">
        <v>1.03</v>
      </c>
      <c r="C752" s="35">
        <f t="shared" si="74"/>
        <v>0.24096385542168686</v>
      </c>
      <c r="D752" s="35"/>
      <c r="E752" s="44"/>
      <c r="F752" s="44"/>
      <c r="G752" s="44"/>
      <c r="H752" s="44"/>
      <c r="I752" s="44"/>
      <c r="J752" s="44"/>
      <c r="K752" s="44"/>
      <c r="L752" s="44"/>
      <c r="M752" s="44"/>
      <c r="N752" s="44"/>
      <c r="O752" s="44"/>
      <c r="P752" s="44"/>
      <c r="Q752" s="38"/>
      <c r="R752" s="44"/>
      <c r="S752" s="44"/>
      <c r="T752" s="27"/>
      <c r="U752" s="37"/>
      <c r="V752" s="37"/>
      <c r="W752" s="37"/>
      <c r="X752" s="37"/>
      <c r="Y752" s="37"/>
      <c r="Z752" s="37"/>
      <c r="AA752" s="37"/>
      <c r="AB752" s="37"/>
      <c r="AC752" s="37">
        <v>8271</v>
      </c>
      <c r="AD752" s="35">
        <f t="shared" si="75"/>
        <v>2.5669642857142794E-2</v>
      </c>
      <c r="AE752" s="40">
        <v>1.001784</v>
      </c>
      <c r="AF752" s="37">
        <v>3571074433</v>
      </c>
      <c r="AG752" s="35">
        <f t="shared" si="76"/>
        <v>1.7840000000000078E-3</v>
      </c>
      <c r="AH752" s="38">
        <f t="shared" si="77"/>
        <v>1.7840000000000078E-3</v>
      </c>
      <c r="AI752" s="38" t="str">
        <f t="shared" si="78"/>
        <v/>
      </c>
      <c r="AJ752" s="42" t="str">
        <f t="shared" si="79"/>
        <v/>
      </c>
      <c r="AK752" s="41" t="str">
        <f t="shared" si="80"/>
        <v/>
      </c>
      <c r="AL752" s="41" t="str">
        <f t="shared" si="81"/>
        <v/>
      </c>
      <c r="AM752" s="41" t="str">
        <f t="shared" si="82"/>
        <v/>
      </c>
    </row>
    <row r="753" spans="1:39" x14ac:dyDescent="0.2">
      <c r="A753" s="33">
        <v>43738</v>
      </c>
      <c r="B753" s="34">
        <v>0.83</v>
      </c>
      <c r="C753" s="35">
        <f t="shared" si="74"/>
        <v>0</v>
      </c>
      <c r="D753" s="35"/>
      <c r="E753" s="44"/>
      <c r="F753" s="44"/>
      <c r="G753" s="44"/>
      <c r="H753" s="44"/>
      <c r="I753" s="44"/>
      <c r="J753" s="44"/>
      <c r="K753" s="44"/>
      <c r="L753" s="44"/>
      <c r="M753" s="44"/>
      <c r="N753" s="44"/>
      <c r="O753" s="44"/>
      <c r="P753" s="44"/>
      <c r="Q753" s="38"/>
      <c r="R753" s="44"/>
      <c r="S753" s="44"/>
      <c r="T753" s="27"/>
      <c r="U753" s="37"/>
      <c r="V753" s="37"/>
      <c r="W753" s="37"/>
      <c r="X753" s="37"/>
      <c r="Y753" s="37"/>
      <c r="Z753" s="37"/>
      <c r="AA753" s="37"/>
      <c r="AB753" s="37"/>
      <c r="AC753" s="37">
        <v>8064</v>
      </c>
      <c r="AD753" s="35">
        <f t="shared" si="75"/>
        <v>-1.9574468085106433E-2</v>
      </c>
      <c r="AE753" s="40">
        <v>1.0003169999999999</v>
      </c>
      <c r="AF753" s="37">
        <v>3576099660</v>
      </c>
      <c r="AG753" s="35">
        <f t="shared" si="76"/>
        <v>3.1699999999990069E-4</v>
      </c>
      <c r="AH753" s="38">
        <f t="shared" si="77"/>
        <v>3.1699999999990069E-4</v>
      </c>
      <c r="AI753" s="38" t="str">
        <f t="shared" si="78"/>
        <v/>
      </c>
      <c r="AJ753" s="35">
        <f t="shared" si="79"/>
        <v>3.1699999999990069E-4</v>
      </c>
      <c r="AK753" s="41" t="str">
        <f t="shared" si="80"/>
        <v/>
      </c>
      <c r="AL753" s="41" t="str">
        <f t="shared" si="81"/>
        <v/>
      </c>
      <c r="AM753" s="41" t="str">
        <f t="shared" si="82"/>
        <v/>
      </c>
    </row>
    <row r="754" spans="1:39" x14ac:dyDescent="0.2">
      <c r="A754" s="33">
        <v>43737</v>
      </c>
      <c r="B754" s="34">
        <v>0.83</v>
      </c>
      <c r="C754" s="35">
        <f t="shared" si="74"/>
        <v>1.2195121951219523E-2</v>
      </c>
      <c r="D754" s="35"/>
      <c r="E754" s="44"/>
      <c r="F754" s="44"/>
      <c r="G754" s="44"/>
      <c r="H754" s="44"/>
      <c r="I754" s="44"/>
      <c r="J754" s="44"/>
      <c r="K754" s="44"/>
      <c r="L754" s="44"/>
      <c r="M754" s="44"/>
      <c r="N754" s="44"/>
      <c r="O754" s="44"/>
      <c r="P754" s="44"/>
      <c r="Q754" s="38"/>
      <c r="R754" s="44"/>
      <c r="S754" s="44"/>
      <c r="T754" s="27"/>
      <c r="U754" s="37"/>
      <c r="V754" s="37"/>
      <c r="W754" s="37"/>
      <c r="X754" s="37"/>
      <c r="Y754" s="37"/>
      <c r="Z754" s="37"/>
      <c r="AA754" s="37"/>
      <c r="AB754" s="37"/>
      <c r="AC754" s="37">
        <v>8225</v>
      </c>
      <c r="AD754" s="35">
        <f t="shared" si="75"/>
        <v>5.1325919589393365E-3</v>
      </c>
      <c r="AE754" s="40">
        <v>1.002623</v>
      </c>
      <c r="AF754" s="37">
        <v>3566140174</v>
      </c>
      <c r="AG754" s="35">
        <f t="shared" si="76"/>
        <v>2.623000000000042E-3</v>
      </c>
      <c r="AH754" s="38">
        <f t="shared" si="77"/>
        <v>2.623000000000042E-3</v>
      </c>
      <c r="AI754" s="38" t="str">
        <f t="shared" si="78"/>
        <v/>
      </c>
      <c r="AJ754" s="42" t="str">
        <f t="shared" si="79"/>
        <v/>
      </c>
      <c r="AK754" s="41" t="str">
        <f t="shared" si="80"/>
        <v/>
      </c>
      <c r="AL754" s="41" t="str">
        <f t="shared" si="81"/>
        <v/>
      </c>
      <c r="AM754" s="41" t="str">
        <f t="shared" si="82"/>
        <v/>
      </c>
    </row>
    <row r="755" spans="1:39" x14ac:dyDescent="0.2">
      <c r="A755" s="33">
        <v>43736</v>
      </c>
      <c r="B755" s="34">
        <v>0.82</v>
      </c>
      <c r="C755" s="35">
        <f t="shared" si="74"/>
        <v>1.2345679012345512E-2</v>
      </c>
      <c r="D755" s="35"/>
      <c r="E755" s="44"/>
      <c r="F755" s="44"/>
      <c r="G755" s="44"/>
      <c r="H755" s="44"/>
      <c r="I755" s="44"/>
      <c r="J755" s="44"/>
      <c r="K755" s="44"/>
      <c r="L755" s="44"/>
      <c r="M755" s="44"/>
      <c r="N755" s="44"/>
      <c r="O755" s="44"/>
      <c r="P755" s="44"/>
      <c r="Q755" s="38"/>
      <c r="R755" s="44"/>
      <c r="S755" s="44"/>
      <c r="T755" s="27"/>
      <c r="U755" s="37"/>
      <c r="V755" s="37"/>
      <c r="W755" s="37"/>
      <c r="X755" s="37"/>
      <c r="Y755" s="37"/>
      <c r="Z755" s="37"/>
      <c r="AA755" s="37"/>
      <c r="AB755" s="37"/>
      <c r="AC755" s="37">
        <v>8183</v>
      </c>
      <c r="AD755" s="35">
        <f t="shared" si="75"/>
        <v>1.0371650821088929E-2</v>
      </c>
      <c r="AE755" s="40">
        <v>1.001752</v>
      </c>
      <c r="AF755" s="37">
        <v>3565873474</v>
      </c>
      <c r="AG755" s="35">
        <f t="shared" si="76"/>
        <v>1.7519999999999758E-3</v>
      </c>
      <c r="AH755" s="38">
        <f t="shared" si="77"/>
        <v>1.7519999999999758E-3</v>
      </c>
      <c r="AI755" s="38" t="str">
        <f t="shared" si="78"/>
        <v/>
      </c>
      <c r="AJ755" s="42" t="str">
        <f t="shared" si="79"/>
        <v/>
      </c>
      <c r="AK755" s="41" t="str">
        <f t="shared" si="80"/>
        <v/>
      </c>
      <c r="AL755" s="41" t="str">
        <f t="shared" si="81"/>
        <v/>
      </c>
      <c r="AM755" s="41" t="str">
        <f t="shared" si="82"/>
        <v/>
      </c>
    </row>
    <row r="756" spans="1:39" x14ac:dyDescent="0.2">
      <c r="A756" s="33">
        <v>43735</v>
      </c>
      <c r="B756" s="34">
        <v>0.81</v>
      </c>
      <c r="C756" s="35">
        <f t="shared" si="74"/>
        <v>-3.5714285714285587E-2</v>
      </c>
      <c r="D756" s="35"/>
      <c r="E756" s="44"/>
      <c r="F756" s="44"/>
      <c r="G756" s="44"/>
      <c r="H756" s="44"/>
      <c r="I756" s="44"/>
      <c r="J756" s="44"/>
      <c r="K756" s="44"/>
      <c r="L756" s="44"/>
      <c r="M756" s="44"/>
      <c r="N756" s="44"/>
      <c r="O756" s="44"/>
      <c r="P756" s="44"/>
      <c r="Q756" s="38"/>
      <c r="R756" s="44"/>
      <c r="S756" s="44"/>
      <c r="T756" s="27"/>
      <c r="U756" s="37"/>
      <c r="V756" s="37"/>
      <c r="W756" s="37"/>
      <c r="X756" s="37"/>
      <c r="Y756" s="37"/>
      <c r="Z756" s="37"/>
      <c r="AA756" s="37"/>
      <c r="AB756" s="37"/>
      <c r="AC756" s="37">
        <v>8099</v>
      </c>
      <c r="AD756" s="35">
        <f t="shared" si="75"/>
        <v>-4.1084537058962867E-2</v>
      </c>
      <c r="AE756" s="40">
        <v>1.001536</v>
      </c>
      <c r="AF756" s="37">
        <v>3570432019</v>
      </c>
      <c r="AG756" s="35">
        <f t="shared" si="76"/>
        <v>1.5359999999999818E-3</v>
      </c>
      <c r="AH756" s="38">
        <f t="shared" si="77"/>
        <v>1.5359999999999818E-3</v>
      </c>
      <c r="AI756" s="38" t="str">
        <f t="shared" si="78"/>
        <v/>
      </c>
      <c r="AJ756" s="35">
        <f t="shared" si="79"/>
        <v>1.5359999999999818E-3</v>
      </c>
      <c r="AK756" s="41" t="str">
        <f t="shared" si="80"/>
        <v/>
      </c>
      <c r="AL756" s="41" t="str">
        <f t="shared" si="81"/>
        <v/>
      </c>
      <c r="AM756" s="41" t="str">
        <f t="shared" si="82"/>
        <v/>
      </c>
    </row>
    <row r="757" spans="1:39" x14ac:dyDescent="0.2">
      <c r="A757" s="33">
        <v>43734</v>
      </c>
      <c r="B757" s="34">
        <v>0.84</v>
      </c>
      <c r="C757" s="35">
        <f t="shared" si="74"/>
        <v>1.2048192771084265E-2</v>
      </c>
      <c r="D757" s="35"/>
      <c r="E757" s="44"/>
      <c r="F757" s="44"/>
      <c r="G757" s="44"/>
      <c r="H757" s="44"/>
      <c r="I757" s="44"/>
      <c r="J757" s="44"/>
      <c r="K757" s="44"/>
      <c r="L757" s="44"/>
      <c r="M757" s="44"/>
      <c r="N757" s="44"/>
      <c r="O757" s="44"/>
      <c r="P757" s="44"/>
      <c r="Q757" s="38"/>
      <c r="R757" s="44"/>
      <c r="S757" s="44"/>
      <c r="T757" s="27"/>
      <c r="U757" s="37"/>
      <c r="V757" s="37"/>
      <c r="W757" s="37"/>
      <c r="X757" s="37"/>
      <c r="Y757" s="37"/>
      <c r="Z757" s="37"/>
      <c r="AA757" s="37"/>
      <c r="AB757" s="37"/>
      <c r="AC757" s="37">
        <v>8446</v>
      </c>
      <c r="AD757" s="35">
        <f t="shared" si="75"/>
        <v>-2.9530047110191915E-2</v>
      </c>
      <c r="AE757" s="40">
        <v>1.000909</v>
      </c>
      <c r="AF757" s="37">
        <v>3566364069</v>
      </c>
      <c r="AG757" s="35">
        <f t="shared" si="76"/>
        <v>9.0900000000004866E-4</v>
      </c>
      <c r="AH757" s="38">
        <f t="shared" si="77"/>
        <v>9.0900000000004866E-4</v>
      </c>
      <c r="AI757" s="38" t="str">
        <f t="shared" si="78"/>
        <v/>
      </c>
      <c r="AJ757" s="35">
        <f t="shared" si="79"/>
        <v>9.0900000000004866E-4</v>
      </c>
      <c r="AK757" s="41" t="str">
        <f t="shared" si="80"/>
        <v/>
      </c>
      <c r="AL757" s="41" t="str">
        <f t="shared" si="81"/>
        <v/>
      </c>
      <c r="AM757" s="41" t="str">
        <f t="shared" si="82"/>
        <v/>
      </c>
    </row>
    <row r="758" spans="1:39" x14ac:dyDescent="0.2">
      <c r="A758" s="33">
        <v>43733</v>
      </c>
      <c r="B758" s="34">
        <v>0.83</v>
      </c>
      <c r="C758" s="35">
        <f t="shared" si="74"/>
        <v>-0.12631578947368416</v>
      </c>
      <c r="D758" s="35"/>
      <c r="E758" s="44"/>
      <c r="F758" s="44"/>
      <c r="G758" s="44"/>
      <c r="H758" s="44"/>
      <c r="I758" s="44"/>
      <c r="J758" s="44"/>
      <c r="K758" s="44"/>
      <c r="L758" s="44"/>
      <c r="M758" s="44"/>
      <c r="N758" s="44"/>
      <c r="O758" s="44"/>
      <c r="P758" s="44"/>
      <c r="Q758" s="38"/>
      <c r="R758" s="44"/>
      <c r="S758" s="44"/>
      <c r="T758" s="27"/>
      <c r="U758" s="37"/>
      <c r="V758" s="37"/>
      <c r="W758" s="37"/>
      <c r="X758" s="37"/>
      <c r="Y758" s="37"/>
      <c r="Z758" s="37"/>
      <c r="AA758" s="37"/>
      <c r="AB758" s="37"/>
      <c r="AC758" s="37">
        <v>8703</v>
      </c>
      <c r="AD758" s="35">
        <f t="shared" si="75"/>
        <v>-0.10278350515463919</v>
      </c>
      <c r="AE758" s="40">
        <v>1.0006299999999999</v>
      </c>
      <c r="AF758" s="37">
        <v>3567657626</v>
      </c>
      <c r="AG758" s="35">
        <f t="shared" si="76"/>
        <v>6.2999999999990841E-4</v>
      </c>
      <c r="AH758" s="38">
        <f t="shared" si="77"/>
        <v>6.2999999999990841E-4</v>
      </c>
      <c r="AI758" s="38" t="str">
        <f t="shared" si="78"/>
        <v/>
      </c>
      <c r="AJ758" s="35">
        <f t="shared" si="79"/>
        <v>6.2999999999990841E-4</v>
      </c>
      <c r="AK758" s="43">
        <f t="shared" si="80"/>
        <v>6.2999999999990841E-4</v>
      </c>
      <c r="AL758" s="43">
        <f t="shared" si="81"/>
        <v>6.2999999999990841E-4</v>
      </c>
      <c r="AM758" s="43">
        <f t="shared" si="82"/>
        <v>6.2999999999990841E-4</v>
      </c>
    </row>
    <row r="759" spans="1:39" x14ac:dyDescent="0.2">
      <c r="A759" s="33">
        <v>43732</v>
      </c>
      <c r="B759" s="34">
        <v>0.95</v>
      </c>
      <c r="C759" s="35">
        <f t="shared" si="74"/>
        <v>-1.041666666666663E-2</v>
      </c>
      <c r="D759" s="35"/>
      <c r="E759" s="44"/>
      <c r="F759" s="44"/>
      <c r="G759" s="44"/>
      <c r="H759" s="44"/>
      <c r="I759" s="44"/>
      <c r="J759" s="44"/>
      <c r="K759" s="44"/>
      <c r="L759" s="44"/>
      <c r="M759" s="44"/>
      <c r="N759" s="44"/>
      <c r="O759" s="44"/>
      <c r="P759" s="44"/>
      <c r="Q759" s="38"/>
      <c r="R759" s="44"/>
      <c r="S759" s="44"/>
      <c r="T759" s="27"/>
      <c r="U759" s="37"/>
      <c r="V759" s="37"/>
      <c r="W759" s="37"/>
      <c r="X759" s="37"/>
      <c r="Y759" s="37"/>
      <c r="Z759" s="37"/>
      <c r="AA759" s="37"/>
      <c r="AB759" s="37"/>
      <c r="AC759" s="37">
        <v>9700</v>
      </c>
      <c r="AD759" s="35">
        <f t="shared" si="75"/>
        <v>-3.396076088039035E-2</v>
      </c>
      <c r="AE759" s="40">
        <v>0.99873500000000004</v>
      </c>
      <c r="AF759" s="37">
        <v>3566197859</v>
      </c>
      <c r="AG759" s="35">
        <f t="shared" si="76"/>
        <v>-1.2649999999999606E-3</v>
      </c>
      <c r="AH759" s="38" t="str">
        <f t="shared" si="77"/>
        <v/>
      </c>
      <c r="AI759" s="38">
        <f t="shared" si="78"/>
        <v>-1.2649999999999606E-3</v>
      </c>
      <c r="AJ759" s="35">
        <f t="shared" si="79"/>
        <v>-1.2649999999999606E-3</v>
      </c>
      <c r="AK759" s="41" t="str">
        <f t="shared" si="80"/>
        <v/>
      </c>
      <c r="AL759" s="41" t="str">
        <f t="shared" si="81"/>
        <v/>
      </c>
      <c r="AM759" s="41" t="str">
        <f t="shared" si="82"/>
        <v/>
      </c>
    </row>
    <row r="760" spans="1:39" x14ac:dyDescent="0.2">
      <c r="A760" s="33">
        <v>43731</v>
      </c>
      <c r="B760" s="34">
        <v>0.96</v>
      </c>
      <c r="C760" s="35">
        <f t="shared" si="74"/>
        <v>0</v>
      </c>
      <c r="D760" s="35"/>
      <c r="E760" s="44"/>
      <c r="F760" s="44"/>
      <c r="G760" s="44"/>
      <c r="H760" s="44"/>
      <c r="I760" s="44"/>
      <c r="J760" s="44"/>
      <c r="K760" s="44"/>
      <c r="L760" s="44"/>
      <c r="M760" s="44"/>
      <c r="N760" s="44"/>
      <c r="O760" s="44"/>
      <c r="P760" s="44"/>
      <c r="Q760" s="38"/>
      <c r="R760" s="44"/>
      <c r="S760" s="44"/>
      <c r="T760" s="27"/>
      <c r="U760" s="37"/>
      <c r="V760" s="37"/>
      <c r="W760" s="37"/>
      <c r="X760" s="37"/>
      <c r="Y760" s="37"/>
      <c r="Z760" s="37"/>
      <c r="AA760" s="37"/>
      <c r="AB760" s="37"/>
      <c r="AC760" s="37">
        <v>10041</v>
      </c>
      <c r="AD760" s="35">
        <f t="shared" si="75"/>
        <v>4.4013203961188463E-3</v>
      </c>
      <c r="AE760" s="40">
        <v>0.99966299999999997</v>
      </c>
      <c r="AF760" s="37">
        <v>3592832842</v>
      </c>
      <c r="AG760" s="35">
        <f t="shared" si="76"/>
        <v>-3.3700000000003172E-4</v>
      </c>
      <c r="AH760" s="38" t="str">
        <f t="shared" si="77"/>
        <v/>
      </c>
      <c r="AI760" s="38">
        <f t="shared" si="78"/>
        <v>-3.3700000000003172E-4</v>
      </c>
      <c r="AJ760" s="42" t="str">
        <f t="shared" si="79"/>
        <v/>
      </c>
      <c r="AK760" s="41" t="str">
        <f t="shared" si="80"/>
        <v/>
      </c>
      <c r="AL760" s="41" t="str">
        <f t="shared" si="81"/>
        <v/>
      </c>
      <c r="AM760" s="41" t="str">
        <f t="shared" si="82"/>
        <v/>
      </c>
    </row>
    <row r="761" spans="1:39" x14ac:dyDescent="0.2">
      <c r="A761" s="33">
        <v>43730</v>
      </c>
      <c r="B761" s="34">
        <v>0.96</v>
      </c>
      <c r="C761" s="35">
        <f t="shared" si="74"/>
        <v>-2.0408163265306145E-2</v>
      </c>
      <c r="D761" s="35"/>
      <c r="E761" s="44"/>
      <c r="F761" s="44"/>
      <c r="G761" s="44"/>
      <c r="H761" s="44"/>
      <c r="I761" s="44"/>
      <c r="J761" s="44"/>
      <c r="K761" s="44"/>
      <c r="L761" s="44"/>
      <c r="M761" s="44"/>
      <c r="N761" s="44"/>
      <c r="O761" s="44"/>
      <c r="P761" s="44"/>
      <c r="Q761" s="38"/>
      <c r="R761" s="44"/>
      <c r="S761" s="44"/>
      <c r="T761" s="27"/>
      <c r="U761" s="37"/>
      <c r="V761" s="37"/>
      <c r="W761" s="37"/>
      <c r="X761" s="37"/>
      <c r="Y761" s="37"/>
      <c r="Z761" s="37"/>
      <c r="AA761" s="37"/>
      <c r="AB761" s="37"/>
      <c r="AC761" s="37">
        <v>9997</v>
      </c>
      <c r="AD761" s="35">
        <f t="shared" si="75"/>
        <v>-1.7783454509726848E-2</v>
      </c>
      <c r="AE761" s="40">
        <v>0.99944100000000002</v>
      </c>
      <c r="AF761" s="37">
        <v>3554410706</v>
      </c>
      <c r="AG761" s="35">
        <f t="shared" si="76"/>
        <v>-5.5899999999997618E-4</v>
      </c>
      <c r="AH761" s="38" t="str">
        <f t="shared" si="77"/>
        <v/>
      </c>
      <c r="AI761" s="38">
        <f t="shared" si="78"/>
        <v>-5.5899999999997618E-4</v>
      </c>
      <c r="AJ761" s="35">
        <f t="shared" si="79"/>
        <v>-5.5899999999997618E-4</v>
      </c>
      <c r="AK761" s="41" t="str">
        <f t="shared" si="80"/>
        <v/>
      </c>
      <c r="AL761" s="41" t="str">
        <f t="shared" si="81"/>
        <v/>
      </c>
      <c r="AM761" s="41" t="str">
        <f t="shared" si="82"/>
        <v/>
      </c>
    </row>
    <row r="762" spans="1:39" x14ac:dyDescent="0.2">
      <c r="A762" s="33">
        <v>43729</v>
      </c>
      <c r="B762" s="34">
        <v>0.98</v>
      </c>
      <c r="C762" s="35">
        <f t="shared" si="74"/>
        <v>-1.0101010101010055E-2</v>
      </c>
      <c r="D762" s="35"/>
      <c r="E762" s="44"/>
      <c r="F762" s="44"/>
      <c r="G762" s="44"/>
      <c r="H762" s="44"/>
      <c r="I762" s="44"/>
      <c r="J762" s="44"/>
      <c r="K762" s="44"/>
      <c r="L762" s="44"/>
      <c r="M762" s="44"/>
      <c r="N762" s="44"/>
      <c r="O762" s="44"/>
      <c r="P762" s="44"/>
      <c r="Q762" s="38"/>
      <c r="R762" s="44"/>
      <c r="S762" s="44"/>
      <c r="T762" s="27"/>
      <c r="U762" s="37"/>
      <c r="V762" s="37"/>
      <c r="W762" s="37"/>
      <c r="X762" s="37"/>
      <c r="Y762" s="37"/>
      <c r="Z762" s="37"/>
      <c r="AA762" s="37"/>
      <c r="AB762" s="37"/>
      <c r="AC762" s="37">
        <v>10178</v>
      </c>
      <c r="AD762" s="35">
        <f t="shared" si="75"/>
        <v>-7.3149322149614893E-3</v>
      </c>
      <c r="AE762" s="40">
        <v>1.0005949999999999</v>
      </c>
      <c r="AF762" s="37">
        <v>3560059048</v>
      </c>
      <c r="AG762" s="35">
        <f t="shared" si="76"/>
        <v>5.9499999999990116E-4</v>
      </c>
      <c r="AH762" s="38">
        <f t="shared" si="77"/>
        <v>5.9499999999990116E-4</v>
      </c>
      <c r="AI762" s="38" t="str">
        <f t="shared" si="78"/>
        <v/>
      </c>
      <c r="AJ762" s="35">
        <f t="shared" si="79"/>
        <v>5.9499999999990116E-4</v>
      </c>
      <c r="AK762" s="41" t="str">
        <f t="shared" si="80"/>
        <v/>
      </c>
      <c r="AL762" s="41" t="str">
        <f t="shared" si="81"/>
        <v/>
      </c>
      <c r="AM762" s="41" t="str">
        <f t="shared" si="82"/>
        <v/>
      </c>
    </row>
    <row r="763" spans="1:39" x14ac:dyDescent="0.2">
      <c r="A763" s="33">
        <v>43728</v>
      </c>
      <c r="B763" s="34">
        <v>0.99</v>
      </c>
      <c r="C763" s="35">
        <f t="shared" si="74"/>
        <v>-4.8076923076923128E-2</v>
      </c>
      <c r="D763" s="35"/>
      <c r="E763" s="44"/>
      <c r="F763" s="44"/>
      <c r="G763" s="44"/>
      <c r="H763" s="44"/>
      <c r="I763" s="44"/>
      <c r="J763" s="44"/>
      <c r="K763" s="44"/>
      <c r="L763" s="44"/>
      <c r="M763" s="44"/>
      <c r="N763" s="44"/>
      <c r="O763" s="44"/>
      <c r="P763" s="44"/>
      <c r="Q763" s="38"/>
      <c r="R763" s="44"/>
      <c r="S763" s="44"/>
      <c r="T763" s="27"/>
      <c r="U763" s="37"/>
      <c r="V763" s="37"/>
      <c r="W763" s="37"/>
      <c r="X763" s="37"/>
      <c r="Y763" s="37"/>
      <c r="Z763" s="37"/>
      <c r="AA763" s="37"/>
      <c r="AB763" s="37"/>
      <c r="AC763" s="37">
        <v>10253</v>
      </c>
      <c r="AD763" s="35">
        <f t="shared" si="75"/>
        <v>9.2528792203956378E-3</v>
      </c>
      <c r="AE763" s="40">
        <v>1.00196</v>
      </c>
      <c r="AF763" s="37">
        <v>3560308643</v>
      </c>
      <c r="AG763" s="35">
        <f t="shared" si="76"/>
        <v>1.9599999999999618E-3</v>
      </c>
      <c r="AH763" s="38">
        <f t="shared" si="77"/>
        <v>1.9599999999999618E-3</v>
      </c>
      <c r="AI763" s="38" t="str">
        <f t="shared" si="78"/>
        <v/>
      </c>
      <c r="AJ763" s="42" t="str">
        <f t="shared" si="79"/>
        <v/>
      </c>
      <c r="AK763" s="41" t="str">
        <f t="shared" si="80"/>
        <v/>
      </c>
      <c r="AL763" s="41" t="str">
        <f t="shared" si="81"/>
        <v/>
      </c>
      <c r="AM763" s="41" t="str">
        <f t="shared" si="82"/>
        <v/>
      </c>
    </row>
    <row r="764" spans="1:39" x14ac:dyDescent="0.2">
      <c r="A764" s="33">
        <v>43727</v>
      </c>
      <c r="B764" s="34">
        <v>1.04</v>
      </c>
      <c r="C764" s="35">
        <f t="shared" si="74"/>
        <v>0</v>
      </c>
      <c r="D764" s="35"/>
      <c r="E764" s="44"/>
      <c r="F764" s="44"/>
      <c r="G764" s="44"/>
      <c r="H764" s="44"/>
      <c r="I764" s="44"/>
      <c r="J764" s="44"/>
      <c r="K764" s="44"/>
      <c r="L764" s="44"/>
      <c r="M764" s="44"/>
      <c r="N764" s="44"/>
      <c r="O764" s="44"/>
      <c r="P764" s="44"/>
      <c r="Q764" s="38"/>
      <c r="R764" s="44"/>
      <c r="S764" s="44"/>
      <c r="T764" s="27"/>
      <c r="U764" s="37"/>
      <c r="V764" s="37"/>
      <c r="W764" s="37"/>
      <c r="X764" s="37"/>
      <c r="Y764" s="37"/>
      <c r="Z764" s="37"/>
      <c r="AA764" s="37"/>
      <c r="AB764" s="37"/>
      <c r="AC764" s="37">
        <v>10159</v>
      </c>
      <c r="AD764" s="35">
        <f t="shared" si="75"/>
        <v>-4.3124571204548046E-3</v>
      </c>
      <c r="AE764" s="40">
        <v>0.99880000000000002</v>
      </c>
      <c r="AF764" s="37">
        <v>3561583093</v>
      </c>
      <c r="AG764" s="35">
        <f t="shared" si="76"/>
        <v>-1.1999999999999789E-3</v>
      </c>
      <c r="AH764" s="38" t="str">
        <f t="shared" si="77"/>
        <v/>
      </c>
      <c r="AI764" s="38">
        <f t="shared" si="78"/>
        <v>-1.1999999999999789E-3</v>
      </c>
      <c r="AJ764" s="35">
        <f t="shared" si="79"/>
        <v>-1.1999999999999789E-3</v>
      </c>
      <c r="AK764" s="41" t="str">
        <f t="shared" si="80"/>
        <v/>
      </c>
      <c r="AL764" s="41" t="str">
        <f t="shared" si="81"/>
        <v/>
      </c>
      <c r="AM764" s="41" t="str">
        <f t="shared" si="82"/>
        <v/>
      </c>
    </row>
    <row r="765" spans="1:39" x14ac:dyDescent="0.2">
      <c r="A765" s="33">
        <v>43726</v>
      </c>
      <c r="B765" s="34">
        <v>1.04</v>
      </c>
      <c r="C765" s="35">
        <f t="shared" si="74"/>
        <v>4.0000000000000036E-2</v>
      </c>
      <c r="D765" s="35"/>
      <c r="E765" s="44"/>
      <c r="F765" s="44"/>
      <c r="G765" s="44"/>
      <c r="H765" s="44"/>
      <c r="I765" s="44"/>
      <c r="J765" s="44"/>
      <c r="K765" s="44"/>
      <c r="L765" s="44"/>
      <c r="M765" s="44"/>
      <c r="N765" s="44"/>
      <c r="O765" s="44"/>
      <c r="P765" s="44"/>
      <c r="Q765" s="38"/>
      <c r="R765" s="44"/>
      <c r="S765" s="44"/>
      <c r="T765" s="27"/>
      <c r="U765" s="37"/>
      <c r="V765" s="37"/>
      <c r="W765" s="37"/>
      <c r="X765" s="37"/>
      <c r="Y765" s="37"/>
      <c r="Z765" s="37"/>
      <c r="AA765" s="37"/>
      <c r="AB765" s="37"/>
      <c r="AC765" s="37">
        <v>10203</v>
      </c>
      <c r="AD765" s="35">
        <f t="shared" si="75"/>
        <v>-6.3303467082197473E-3</v>
      </c>
      <c r="AE765" s="40">
        <v>1.000712</v>
      </c>
      <c r="AF765" s="37">
        <v>3567341551</v>
      </c>
      <c r="AG765" s="35">
        <f t="shared" si="76"/>
        <v>7.1200000000004593E-4</v>
      </c>
      <c r="AH765" s="38">
        <f t="shared" si="77"/>
        <v>7.1200000000004593E-4</v>
      </c>
      <c r="AI765" s="38" t="str">
        <f t="shared" si="78"/>
        <v/>
      </c>
      <c r="AJ765" s="35">
        <f t="shared" si="79"/>
        <v>7.1200000000004593E-4</v>
      </c>
      <c r="AK765" s="41" t="str">
        <f t="shared" si="80"/>
        <v/>
      </c>
      <c r="AL765" s="41" t="str">
        <f t="shared" si="81"/>
        <v/>
      </c>
      <c r="AM765" s="41" t="str">
        <f t="shared" si="82"/>
        <v/>
      </c>
    </row>
    <row r="766" spans="1:39" x14ac:dyDescent="0.2">
      <c r="A766" s="33">
        <v>43725</v>
      </c>
      <c r="B766" s="34">
        <v>1</v>
      </c>
      <c r="C766" s="35">
        <f t="shared" si="74"/>
        <v>-3.8461538461538547E-2</v>
      </c>
      <c r="D766" s="35"/>
      <c r="E766" s="44"/>
      <c r="F766" s="44"/>
      <c r="G766" s="44"/>
      <c r="H766" s="44"/>
      <c r="I766" s="44"/>
      <c r="J766" s="44"/>
      <c r="K766" s="44"/>
      <c r="L766" s="44"/>
      <c r="M766" s="44"/>
      <c r="N766" s="44"/>
      <c r="O766" s="44"/>
      <c r="P766" s="44"/>
      <c r="Q766" s="38"/>
      <c r="R766" s="44"/>
      <c r="S766" s="44"/>
      <c r="T766" s="27"/>
      <c r="U766" s="37"/>
      <c r="V766" s="37"/>
      <c r="W766" s="37"/>
      <c r="X766" s="37"/>
      <c r="Y766" s="37"/>
      <c r="Z766" s="37"/>
      <c r="AA766" s="37"/>
      <c r="AB766" s="37"/>
      <c r="AC766" s="37">
        <v>10268</v>
      </c>
      <c r="AD766" s="35">
        <f t="shared" si="75"/>
        <v>-3.6871725208615924E-3</v>
      </c>
      <c r="AE766" s="40">
        <v>0.99948000000000004</v>
      </c>
      <c r="AF766" s="37">
        <v>3557012140</v>
      </c>
      <c r="AG766" s="35">
        <f t="shared" si="76"/>
        <v>-5.1999999999996493E-4</v>
      </c>
      <c r="AH766" s="38" t="str">
        <f t="shared" si="77"/>
        <v/>
      </c>
      <c r="AI766" s="38">
        <f t="shared" si="78"/>
        <v>-5.1999999999996493E-4</v>
      </c>
      <c r="AJ766" s="35">
        <f t="shared" si="79"/>
        <v>-5.1999999999996493E-4</v>
      </c>
      <c r="AK766" s="41" t="str">
        <f t="shared" si="80"/>
        <v/>
      </c>
      <c r="AL766" s="41" t="str">
        <f t="shared" si="81"/>
        <v/>
      </c>
      <c r="AM766" s="41" t="str">
        <f t="shared" si="82"/>
        <v/>
      </c>
    </row>
    <row r="767" spans="1:39" x14ac:dyDescent="0.2">
      <c r="A767" s="33">
        <v>43724</v>
      </c>
      <c r="B767" s="34">
        <v>1.04</v>
      </c>
      <c r="C767" s="35">
        <f t="shared" si="74"/>
        <v>-1.8867924528301883E-2</v>
      </c>
      <c r="D767" s="35"/>
      <c r="E767" s="44"/>
      <c r="F767" s="44"/>
      <c r="G767" s="44"/>
      <c r="H767" s="44"/>
      <c r="I767" s="44"/>
      <c r="J767" s="44"/>
      <c r="K767" s="44"/>
      <c r="L767" s="44"/>
      <c r="M767" s="44"/>
      <c r="N767" s="44"/>
      <c r="O767" s="44"/>
      <c r="P767" s="44"/>
      <c r="Q767" s="38"/>
      <c r="R767" s="44"/>
      <c r="S767" s="44"/>
      <c r="T767" s="27"/>
      <c r="U767" s="37"/>
      <c r="V767" s="37"/>
      <c r="W767" s="37"/>
      <c r="X767" s="37"/>
      <c r="Y767" s="37"/>
      <c r="Z767" s="37"/>
      <c r="AA767" s="37"/>
      <c r="AB767" s="37"/>
      <c r="AC767" s="37">
        <v>10306</v>
      </c>
      <c r="AD767" s="35">
        <f t="shared" si="75"/>
        <v>-4.2512077294686312E-3</v>
      </c>
      <c r="AE767" s="40">
        <v>1.000367</v>
      </c>
      <c r="AF767" s="37">
        <v>3562997837</v>
      </c>
      <c r="AG767" s="35">
        <f t="shared" si="76"/>
        <v>3.6700000000000621E-4</v>
      </c>
      <c r="AH767" s="38">
        <f t="shared" si="77"/>
        <v>3.6700000000000621E-4</v>
      </c>
      <c r="AI767" s="38" t="str">
        <f t="shared" si="78"/>
        <v/>
      </c>
      <c r="AJ767" s="35">
        <f t="shared" si="79"/>
        <v>3.6700000000000621E-4</v>
      </c>
      <c r="AK767" s="41" t="str">
        <f t="shared" si="80"/>
        <v/>
      </c>
      <c r="AL767" s="41" t="str">
        <f t="shared" si="81"/>
        <v/>
      </c>
      <c r="AM767" s="41" t="str">
        <f t="shared" si="82"/>
        <v/>
      </c>
    </row>
    <row r="768" spans="1:39" x14ac:dyDescent="0.2">
      <c r="A768" s="33">
        <v>43723</v>
      </c>
      <c r="B768" s="34">
        <v>1.06</v>
      </c>
      <c r="C768" s="35">
        <f t="shared" si="74"/>
        <v>9.52380952380949E-3</v>
      </c>
      <c r="D768" s="35"/>
      <c r="E768" s="44"/>
      <c r="F768" s="44"/>
      <c r="G768" s="44"/>
      <c r="H768" s="44"/>
      <c r="I768" s="44"/>
      <c r="J768" s="44"/>
      <c r="K768" s="44"/>
      <c r="L768" s="44"/>
      <c r="M768" s="44"/>
      <c r="N768" s="44"/>
      <c r="O768" s="44"/>
      <c r="P768" s="44"/>
      <c r="Q768" s="38"/>
      <c r="R768" s="44"/>
      <c r="S768" s="44"/>
      <c r="T768" s="27"/>
      <c r="U768" s="37"/>
      <c r="V768" s="37"/>
      <c r="W768" s="37"/>
      <c r="X768" s="37"/>
      <c r="Y768" s="37"/>
      <c r="Z768" s="37"/>
      <c r="AA768" s="37"/>
      <c r="AB768" s="37"/>
      <c r="AC768" s="37">
        <v>10350</v>
      </c>
      <c r="AD768" s="35">
        <f t="shared" si="75"/>
        <v>-5.7937427578214074E-4</v>
      </c>
      <c r="AE768" s="40">
        <v>1.001331</v>
      </c>
      <c r="AF768" s="37">
        <v>3559922682</v>
      </c>
      <c r="AG768" s="35">
        <f t="shared" si="76"/>
        <v>1.3309999999999711E-3</v>
      </c>
      <c r="AH768" s="38">
        <f t="shared" si="77"/>
        <v>1.3309999999999711E-3</v>
      </c>
      <c r="AI768" s="38" t="str">
        <f t="shared" si="78"/>
        <v/>
      </c>
      <c r="AJ768" s="35">
        <f t="shared" si="79"/>
        <v>1.3309999999999711E-3</v>
      </c>
      <c r="AK768" s="41" t="str">
        <f t="shared" si="80"/>
        <v/>
      </c>
      <c r="AL768" s="41" t="str">
        <f t="shared" si="81"/>
        <v/>
      </c>
      <c r="AM768" s="41" t="str">
        <f t="shared" si="82"/>
        <v/>
      </c>
    </row>
    <row r="769" spans="1:39" x14ac:dyDescent="0.2">
      <c r="A769" s="33">
        <v>43722</v>
      </c>
      <c r="B769" s="34">
        <v>1.05</v>
      </c>
      <c r="C769" s="35">
        <f t="shared" si="74"/>
        <v>-9.4339622641509413E-3</v>
      </c>
      <c r="D769" s="35"/>
      <c r="E769" s="44"/>
      <c r="F769" s="44"/>
      <c r="G769" s="44"/>
      <c r="H769" s="44"/>
      <c r="I769" s="44"/>
      <c r="J769" s="44"/>
      <c r="K769" s="44"/>
      <c r="L769" s="44"/>
      <c r="M769" s="44"/>
      <c r="N769" s="44"/>
      <c r="O769" s="44"/>
      <c r="P769" s="44"/>
      <c r="Q769" s="38"/>
      <c r="R769" s="44"/>
      <c r="S769" s="44"/>
      <c r="T769" s="27"/>
      <c r="U769" s="37"/>
      <c r="V769" s="37"/>
      <c r="W769" s="37"/>
      <c r="X769" s="37"/>
      <c r="Y769" s="37"/>
      <c r="Z769" s="37"/>
      <c r="AA769" s="37"/>
      <c r="AB769" s="37"/>
      <c r="AC769" s="37">
        <v>10356</v>
      </c>
      <c r="AD769" s="35">
        <f t="shared" si="75"/>
        <v>-4.3265070666281824E-3</v>
      </c>
      <c r="AE769" s="40">
        <v>1.0013399999999999</v>
      </c>
      <c r="AF769" s="37">
        <v>3562326505</v>
      </c>
      <c r="AG769" s="35">
        <f t="shared" si="76"/>
        <v>1.3399999999998968E-3</v>
      </c>
      <c r="AH769" s="38">
        <f t="shared" si="77"/>
        <v>1.3399999999998968E-3</v>
      </c>
      <c r="AI769" s="38" t="str">
        <f t="shared" si="78"/>
        <v/>
      </c>
      <c r="AJ769" s="35">
        <f t="shared" si="79"/>
        <v>1.3399999999998968E-3</v>
      </c>
      <c r="AK769" s="41" t="str">
        <f t="shared" si="80"/>
        <v/>
      </c>
      <c r="AL769" s="41" t="str">
        <f t="shared" si="81"/>
        <v/>
      </c>
      <c r="AM769" s="41" t="str">
        <f t="shared" si="82"/>
        <v/>
      </c>
    </row>
    <row r="770" spans="1:39" x14ac:dyDescent="0.2">
      <c r="A770" s="33">
        <v>43721</v>
      </c>
      <c r="B770" s="34">
        <v>1.06</v>
      </c>
      <c r="C770" s="35">
        <f t="shared" ref="C770:C897" si="83">B770/B771-1</f>
        <v>0</v>
      </c>
      <c r="D770" s="35"/>
      <c r="E770" s="44"/>
      <c r="F770" s="44"/>
      <c r="G770" s="44"/>
      <c r="H770" s="44"/>
      <c r="I770" s="44"/>
      <c r="J770" s="44"/>
      <c r="K770" s="44"/>
      <c r="L770" s="44"/>
      <c r="M770" s="44"/>
      <c r="N770" s="44"/>
      <c r="O770" s="44"/>
      <c r="P770" s="44"/>
      <c r="Q770" s="38"/>
      <c r="R770" s="44"/>
      <c r="S770" s="44"/>
      <c r="T770" s="27"/>
      <c r="U770" s="37"/>
      <c r="V770" s="37"/>
      <c r="W770" s="37"/>
      <c r="X770" s="37"/>
      <c r="Y770" s="37"/>
      <c r="Z770" s="37"/>
      <c r="AA770" s="37"/>
      <c r="AB770" s="37"/>
      <c r="AC770" s="37">
        <v>10401</v>
      </c>
      <c r="AD770" s="35">
        <f t="shared" ref="AD770:AD1024" si="84">AC770/AC771-1</f>
        <v>2.462811545660526E-2</v>
      </c>
      <c r="AE770" s="40">
        <v>1.001296</v>
      </c>
      <c r="AF770" s="37">
        <v>3565778733</v>
      </c>
      <c r="AG770" s="35">
        <f t="shared" ref="AG770:AG1024" si="85">(AE770-1)/1</f>
        <v>1.2959999999999638E-3</v>
      </c>
      <c r="AH770" s="38">
        <f t="shared" ref="AH770:AH1024" si="86">IF(AE770&gt;1,AE770-1,"")</f>
        <v>1.2959999999999638E-3</v>
      </c>
      <c r="AI770" s="38" t="str">
        <f t="shared" ref="AI770:AI1024" si="87">IF(AE770&lt;1,AE770-1,"")</f>
        <v/>
      </c>
      <c r="AJ770" s="42" t="str">
        <f t="shared" ref="AJ770:AJ1024" si="88">IF(AD770&lt;0,AG770,"")</f>
        <v/>
      </c>
      <c r="AK770" s="41" t="str">
        <f t="shared" ref="AK770:AK1024" si="89">IF(AD770&lt;-5%,AG770,"")</f>
        <v/>
      </c>
      <c r="AL770" s="41" t="str">
        <f t="shared" ref="AL770:AL1024" si="90">IF(AD770&lt;-7.5%,AG770,"")</f>
        <v/>
      </c>
      <c r="AM770" s="41" t="str">
        <f t="shared" ref="AM770:AM1024" si="91">IF(AD770&lt;-10%,AG770,"")</f>
        <v/>
      </c>
    </row>
    <row r="771" spans="1:39" x14ac:dyDescent="0.2">
      <c r="A771" s="33">
        <v>43720</v>
      </c>
      <c r="B771" s="34">
        <v>1.06</v>
      </c>
      <c r="C771" s="35">
        <f t="shared" si="83"/>
        <v>-2.7522935779816571E-2</v>
      </c>
      <c r="D771" s="35"/>
      <c r="E771" s="44"/>
      <c r="F771" s="44"/>
      <c r="G771" s="44"/>
      <c r="H771" s="44"/>
      <c r="I771" s="44"/>
      <c r="J771" s="44"/>
      <c r="K771" s="44"/>
      <c r="L771" s="44"/>
      <c r="M771" s="44"/>
      <c r="N771" s="44"/>
      <c r="O771" s="44"/>
      <c r="P771" s="44"/>
      <c r="Q771" s="38"/>
      <c r="R771" s="44"/>
      <c r="S771" s="44"/>
      <c r="T771" s="27"/>
      <c r="U771" s="37"/>
      <c r="V771" s="37"/>
      <c r="W771" s="37"/>
      <c r="X771" s="37"/>
      <c r="Y771" s="37"/>
      <c r="Z771" s="37"/>
      <c r="AA771" s="37"/>
      <c r="AB771" s="37"/>
      <c r="AC771" s="37">
        <v>10151</v>
      </c>
      <c r="AD771" s="35">
        <f t="shared" si="84"/>
        <v>2.9641339788557541E-3</v>
      </c>
      <c r="AE771" s="40">
        <v>1.00095</v>
      </c>
      <c r="AF771" s="37">
        <v>3567481703</v>
      </c>
      <c r="AG771" s="35">
        <f t="shared" si="85"/>
        <v>9.5000000000000639E-4</v>
      </c>
      <c r="AH771" s="38">
        <f t="shared" si="86"/>
        <v>9.5000000000000639E-4</v>
      </c>
      <c r="AI771" s="38" t="str">
        <f t="shared" si="87"/>
        <v/>
      </c>
      <c r="AJ771" s="42" t="str">
        <f t="shared" si="88"/>
        <v/>
      </c>
      <c r="AK771" s="41" t="str">
        <f t="shared" si="89"/>
        <v/>
      </c>
      <c r="AL771" s="41" t="str">
        <f t="shared" si="90"/>
        <v/>
      </c>
      <c r="AM771" s="41" t="str">
        <f t="shared" si="91"/>
        <v/>
      </c>
    </row>
    <row r="772" spans="1:39" x14ac:dyDescent="0.2">
      <c r="A772" s="33">
        <v>43719</v>
      </c>
      <c r="B772" s="34">
        <v>1.0900000000000001</v>
      </c>
      <c r="C772" s="35">
        <f t="shared" si="83"/>
        <v>-1.8018018018018056E-2</v>
      </c>
      <c r="D772" s="35"/>
      <c r="E772" s="44"/>
      <c r="F772" s="44"/>
      <c r="G772" s="44"/>
      <c r="H772" s="44"/>
      <c r="I772" s="44"/>
      <c r="J772" s="44"/>
      <c r="K772" s="44"/>
      <c r="L772" s="44"/>
      <c r="M772" s="44"/>
      <c r="N772" s="44"/>
      <c r="O772" s="44"/>
      <c r="P772" s="44"/>
      <c r="Q772" s="38"/>
      <c r="R772" s="44"/>
      <c r="S772" s="44"/>
      <c r="T772" s="27"/>
      <c r="U772" s="37"/>
      <c r="V772" s="37"/>
      <c r="W772" s="37"/>
      <c r="X772" s="37"/>
      <c r="Y772" s="37"/>
      <c r="Z772" s="37"/>
      <c r="AA772" s="37"/>
      <c r="AB772" s="37"/>
      <c r="AC772" s="37">
        <v>10121</v>
      </c>
      <c r="AD772" s="35">
        <f t="shared" si="84"/>
        <v>-1.9472970354582397E-2</v>
      </c>
      <c r="AE772" s="40">
        <v>1.0011190000000001</v>
      </c>
      <c r="AF772" s="37">
        <v>3565141786</v>
      </c>
      <c r="AG772" s="35">
        <f t="shared" si="85"/>
        <v>1.1190000000000921E-3</v>
      </c>
      <c r="AH772" s="38">
        <f t="shared" si="86"/>
        <v>1.1190000000000921E-3</v>
      </c>
      <c r="AI772" s="38" t="str">
        <f t="shared" si="87"/>
        <v/>
      </c>
      <c r="AJ772" s="35">
        <f t="shared" si="88"/>
        <v>1.1190000000000921E-3</v>
      </c>
      <c r="AK772" s="41" t="str">
        <f t="shared" si="89"/>
        <v/>
      </c>
      <c r="AL772" s="41" t="str">
        <f t="shared" si="90"/>
        <v/>
      </c>
      <c r="AM772" s="41" t="str">
        <f t="shared" si="91"/>
        <v/>
      </c>
    </row>
    <row r="773" spans="1:39" x14ac:dyDescent="0.2">
      <c r="A773" s="33">
        <v>43718</v>
      </c>
      <c r="B773" s="34">
        <v>1.1100000000000001</v>
      </c>
      <c r="C773" s="35">
        <f t="shared" si="83"/>
        <v>-3.4782608695651973E-2</v>
      </c>
      <c r="D773" s="35"/>
      <c r="E773" s="44"/>
      <c r="F773" s="44"/>
      <c r="G773" s="44"/>
      <c r="H773" s="44"/>
      <c r="I773" s="44"/>
      <c r="J773" s="44"/>
      <c r="K773" s="44"/>
      <c r="L773" s="44"/>
      <c r="M773" s="44"/>
      <c r="N773" s="44"/>
      <c r="O773" s="44"/>
      <c r="P773" s="44"/>
      <c r="Q773" s="38"/>
      <c r="R773" s="44"/>
      <c r="S773" s="44"/>
      <c r="T773" s="27"/>
      <c r="U773" s="37"/>
      <c r="V773" s="37"/>
      <c r="W773" s="37"/>
      <c r="X773" s="37"/>
      <c r="Y773" s="37"/>
      <c r="Z773" s="37"/>
      <c r="AA773" s="37"/>
      <c r="AB773" s="37"/>
      <c r="AC773" s="37">
        <v>10322</v>
      </c>
      <c r="AD773" s="35">
        <f t="shared" si="84"/>
        <v>-7.8815840061514653E-3</v>
      </c>
      <c r="AE773" s="40">
        <v>0.99986600000000003</v>
      </c>
      <c r="AF773" s="37">
        <v>3564474189</v>
      </c>
      <c r="AG773" s="35">
        <f t="shared" si="85"/>
        <v>-1.3399999999996748E-4</v>
      </c>
      <c r="AH773" s="38" t="str">
        <f t="shared" si="86"/>
        <v/>
      </c>
      <c r="AI773" s="38">
        <f t="shared" si="87"/>
        <v>-1.3399999999996748E-4</v>
      </c>
      <c r="AJ773" s="35">
        <f t="shared" si="88"/>
        <v>-1.3399999999996748E-4</v>
      </c>
      <c r="AK773" s="41" t="str">
        <f t="shared" si="89"/>
        <v/>
      </c>
      <c r="AL773" s="41" t="str">
        <f t="shared" si="90"/>
        <v/>
      </c>
      <c r="AM773" s="41" t="str">
        <f t="shared" si="91"/>
        <v/>
      </c>
    </row>
    <row r="774" spans="1:39" x14ac:dyDescent="0.2">
      <c r="A774" s="33">
        <v>43717</v>
      </c>
      <c r="B774" s="34">
        <v>1.1499999999999999</v>
      </c>
      <c r="C774" s="35">
        <f t="shared" si="83"/>
        <v>-8.6206896551723755E-3</v>
      </c>
      <c r="D774" s="35"/>
      <c r="E774" s="44"/>
      <c r="F774" s="44"/>
      <c r="G774" s="44"/>
      <c r="H774" s="44"/>
      <c r="I774" s="44"/>
      <c r="J774" s="44"/>
      <c r="K774" s="44"/>
      <c r="L774" s="44"/>
      <c r="M774" s="44"/>
      <c r="N774" s="44"/>
      <c r="O774" s="44"/>
      <c r="P774" s="44"/>
      <c r="Q774" s="38"/>
      <c r="R774" s="44"/>
      <c r="S774" s="44"/>
      <c r="T774" s="27"/>
      <c r="U774" s="37"/>
      <c r="V774" s="37"/>
      <c r="W774" s="37"/>
      <c r="X774" s="37"/>
      <c r="Y774" s="37"/>
      <c r="Z774" s="37"/>
      <c r="AA774" s="37"/>
      <c r="AB774" s="37"/>
      <c r="AC774" s="37">
        <v>10404</v>
      </c>
      <c r="AD774" s="35">
        <f t="shared" si="84"/>
        <v>-5.5438730644236101E-3</v>
      </c>
      <c r="AE774" s="40">
        <v>1.0016</v>
      </c>
      <c r="AF774" s="37">
        <v>3564613949</v>
      </c>
      <c r="AG774" s="35">
        <f t="shared" si="85"/>
        <v>1.6000000000000458E-3</v>
      </c>
      <c r="AH774" s="38">
        <f t="shared" si="86"/>
        <v>1.6000000000000458E-3</v>
      </c>
      <c r="AI774" s="38" t="str">
        <f t="shared" si="87"/>
        <v/>
      </c>
      <c r="AJ774" s="35">
        <f t="shared" si="88"/>
        <v>1.6000000000000458E-3</v>
      </c>
      <c r="AK774" s="41" t="str">
        <f t="shared" si="89"/>
        <v/>
      </c>
      <c r="AL774" s="41" t="str">
        <f t="shared" si="90"/>
        <v/>
      </c>
      <c r="AM774" s="41" t="str">
        <f t="shared" si="91"/>
        <v/>
      </c>
    </row>
    <row r="775" spans="1:39" x14ac:dyDescent="0.2">
      <c r="A775" s="33">
        <v>43716</v>
      </c>
      <c r="B775" s="34">
        <v>1.1599999999999999</v>
      </c>
      <c r="C775" s="35">
        <f t="shared" si="83"/>
        <v>2.6548672566371723E-2</v>
      </c>
      <c r="D775" s="35"/>
      <c r="E775" s="44"/>
      <c r="F775" s="44"/>
      <c r="G775" s="44"/>
      <c r="H775" s="44"/>
      <c r="I775" s="44"/>
      <c r="J775" s="44"/>
      <c r="K775" s="44"/>
      <c r="L775" s="44"/>
      <c r="M775" s="44"/>
      <c r="N775" s="44"/>
      <c r="O775" s="44"/>
      <c r="P775" s="44"/>
      <c r="Q775" s="38"/>
      <c r="R775" s="44"/>
      <c r="S775" s="44"/>
      <c r="T775" s="27"/>
      <c r="U775" s="37"/>
      <c r="V775" s="37"/>
      <c r="W775" s="37"/>
      <c r="X775" s="37"/>
      <c r="Y775" s="37"/>
      <c r="Z775" s="37"/>
      <c r="AA775" s="37"/>
      <c r="AB775" s="37"/>
      <c r="AC775" s="37">
        <v>10462</v>
      </c>
      <c r="AD775" s="35">
        <f t="shared" si="84"/>
        <v>1.0723601584387898E-2</v>
      </c>
      <c r="AE775" s="40">
        <v>1.000122</v>
      </c>
      <c r="AF775" s="37">
        <v>3561391946</v>
      </c>
      <c r="AG775" s="35">
        <f t="shared" si="85"/>
        <v>1.2199999999995548E-4</v>
      </c>
      <c r="AH775" s="38">
        <f t="shared" si="86"/>
        <v>1.2199999999995548E-4</v>
      </c>
      <c r="AI775" s="38" t="str">
        <f t="shared" si="87"/>
        <v/>
      </c>
      <c r="AJ775" s="42" t="str">
        <f t="shared" si="88"/>
        <v/>
      </c>
      <c r="AK775" s="41" t="str">
        <f t="shared" si="89"/>
        <v/>
      </c>
      <c r="AL775" s="41" t="str">
        <f t="shared" si="90"/>
        <v/>
      </c>
      <c r="AM775" s="41" t="str">
        <f t="shared" si="91"/>
        <v/>
      </c>
    </row>
    <row r="776" spans="1:39" x14ac:dyDescent="0.2">
      <c r="A776" s="33">
        <v>43715</v>
      </c>
      <c r="B776" s="34">
        <v>1.1299999999999999</v>
      </c>
      <c r="C776" s="35">
        <f t="shared" si="83"/>
        <v>-2.5862068965517238E-2</v>
      </c>
      <c r="D776" s="35"/>
      <c r="E776" s="44"/>
      <c r="F776" s="44"/>
      <c r="G776" s="44"/>
      <c r="H776" s="44"/>
      <c r="I776" s="44"/>
      <c r="J776" s="44"/>
      <c r="K776" s="44"/>
      <c r="L776" s="44"/>
      <c r="M776" s="44"/>
      <c r="N776" s="44"/>
      <c r="O776" s="44"/>
      <c r="P776" s="44"/>
      <c r="Q776" s="38"/>
      <c r="R776" s="44"/>
      <c r="S776" s="44"/>
      <c r="T776" s="27"/>
      <c r="U776" s="37"/>
      <c r="V776" s="37"/>
      <c r="W776" s="37"/>
      <c r="X776" s="37"/>
      <c r="Y776" s="37"/>
      <c r="Z776" s="37"/>
      <c r="AA776" s="37"/>
      <c r="AB776" s="37"/>
      <c r="AC776" s="37">
        <v>10351</v>
      </c>
      <c r="AD776" s="35">
        <f t="shared" si="84"/>
        <v>-2.0719016083254549E-2</v>
      </c>
      <c r="AE776" s="40">
        <v>1.0008159999999999</v>
      </c>
      <c r="AF776" s="37">
        <v>3566788495</v>
      </c>
      <c r="AG776" s="35">
        <f t="shared" si="85"/>
        <v>8.1599999999992789E-4</v>
      </c>
      <c r="AH776" s="38">
        <f t="shared" si="86"/>
        <v>8.1599999999992789E-4</v>
      </c>
      <c r="AI776" s="38" t="str">
        <f t="shared" si="87"/>
        <v/>
      </c>
      <c r="AJ776" s="35">
        <f t="shared" si="88"/>
        <v>8.1599999999992789E-4</v>
      </c>
      <c r="AK776" s="41" t="str">
        <f t="shared" si="89"/>
        <v/>
      </c>
      <c r="AL776" s="41" t="str">
        <f t="shared" si="90"/>
        <v/>
      </c>
      <c r="AM776" s="41" t="str">
        <f t="shared" si="91"/>
        <v/>
      </c>
    </row>
    <row r="777" spans="1:39" x14ac:dyDescent="0.2">
      <c r="A777" s="33">
        <v>43714</v>
      </c>
      <c r="B777" s="34">
        <v>1.1599999999999999</v>
      </c>
      <c r="C777" s="35">
        <f t="shared" si="83"/>
        <v>-8.5470085470085166E-3</v>
      </c>
      <c r="D777" s="35"/>
      <c r="E777" s="44"/>
      <c r="F777" s="44"/>
      <c r="G777" s="44"/>
      <c r="H777" s="44"/>
      <c r="I777" s="44"/>
      <c r="J777" s="44"/>
      <c r="K777" s="44"/>
      <c r="L777" s="44"/>
      <c r="M777" s="44"/>
      <c r="N777" s="44"/>
      <c r="O777" s="44"/>
      <c r="P777" s="44"/>
      <c r="Q777" s="38"/>
      <c r="R777" s="44"/>
      <c r="S777" s="44"/>
      <c r="T777" s="27"/>
      <c r="U777" s="37"/>
      <c r="V777" s="37"/>
      <c r="W777" s="37"/>
      <c r="X777" s="37"/>
      <c r="Y777" s="37"/>
      <c r="Z777" s="37"/>
      <c r="AA777" s="37"/>
      <c r="AB777" s="37"/>
      <c r="AC777" s="37">
        <v>10570</v>
      </c>
      <c r="AD777" s="35">
        <f t="shared" si="84"/>
        <v>-3.78286362776592E-4</v>
      </c>
      <c r="AE777" s="40">
        <v>1.0002139999999999</v>
      </c>
      <c r="AF777" s="37">
        <v>3561514297</v>
      </c>
      <c r="AG777" s="35">
        <f t="shared" si="85"/>
        <v>2.1399999999993646E-4</v>
      </c>
      <c r="AH777" s="38">
        <f t="shared" si="86"/>
        <v>2.1399999999993646E-4</v>
      </c>
      <c r="AI777" s="38" t="str">
        <f t="shared" si="87"/>
        <v/>
      </c>
      <c r="AJ777" s="35">
        <f t="shared" si="88"/>
        <v>2.1399999999993646E-4</v>
      </c>
      <c r="AK777" s="41" t="str">
        <f t="shared" si="89"/>
        <v/>
      </c>
      <c r="AL777" s="41" t="str">
        <f t="shared" si="90"/>
        <v/>
      </c>
      <c r="AM777" s="41" t="str">
        <f t="shared" si="91"/>
        <v/>
      </c>
    </row>
    <row r="778" spans="1:39" x14ac:dyDescent="0.2">
      <c r="A778" s="33">
        <v>43713</v>
      </c>
      <c r="B778" s="34">
        <v>1.17</v>
      </c>
      <c r="C778" s="35">
        <f t="shared" si="83"/>
        <v>-4.8780487804878092E-2</v>
      </c>
      <c r="D778" s="35"/>
      <c r="E778" s="44"/>
      <c r="F778" s="44"/>
      <c r="G778" s="44"/>
      <c r="H778" s="44"/>
      <c r="I778" s="44"/>
      <c r="J778" s="44"/>
      <c r="K778" s="44"/>
      <c r="L778" s="44"/>
      <c r="M778" s="44"/>
      <c r="N778" s="44"/>
      <c r="O778" s="44"/>
      <c r="P778" s="44"/>
      <c r="Q778" s="38"/>
      <c r="R778" s="44"/>
      <c r="S778" s="44"/>
      <c r="T778" s="27"/>
      <c r="U778" s="37"/>
      <c r="V778" s="37"/>
      <c r="W778" s="37"/>
      <c r="X778" s="37"/>
      <c r="Y778" s="37"/>
      <c r="Z778" s="37"/>
      <c r="AA778" s="37"/>
      <c r="AB778" s="37"/>
      <c r="AC778" s="37">
        <v>10574</v>
      </c>
      <c r="AD778" s="35">
        <f t="shared" si="84"/>
        <v>-4.331450094161915E-3</v>
      </c>
      <c r="AE778" s="40">
        <v>1.001066</v>
      </c>
      <c r="AF778" s="37">
        <v>3565228317</v>
      </c>
      <c r="AG778" s="35">
        <f t="shared" si="85"/>
        <v>1.0660000000000114E-3</v>
      </c>
      <c r="AH778" s="38">
        <f t="shared" si="86"/>
        <v>1.0660000000000114E-3</v>
      </c>
      <c r="AI778" s="38" t="str">
        <f t="shared" si="87"/>
        <v/>
      </c>
      <c r="AJ778" s="35">
        <f t="shared" si="88"/>
        <v>1.0660000000000114E-3</v>
      </c>
      <c r="AK778" s="41" t="str">
        <f t="shared" si="89"/>
        <v/>
      </c>
      <c r="AL778" s="41" t="str">
        <f t="shared" si="90"/>
        <v/>
      </c>
      <c r="AM778" s="41" t="str">
        <f t="shared" si="91"/>
        <v/>
      </c>
    </row>
    <row r="779" spans="1:39" x14ac:dyDescent="0.2">
      <c r="A779" s="33">
        <v>43712</v>
      </c>
      <c r="B779" s="34">
        <v>1.23</v>
      </c>
      <c r="C779" s="35">
        <f t="shared" si="83"/>
        <v>6.956521739130439E-2</v>
      </c>
      <c r="D779" s="35"/>
      <c r="E779" s="44"/>
      <c r="F779" s="44"/>
      <c r="G779" s="44"/>
      <c r="H779" s="44"/>
      <c r="I779" s="44"/>
      <c r="J779" s="44"/>
      <c r="K779" s="44"/>
      <c r="L779" s="44"/>
      <c r="M779" s="44"/>
      <c r="N779" s="44"/>
      <c r="O779" s="44"/>
      <c r="P779" s="44"/>
      <c r="Q779" s="38"/>
      <c r="R779" s="44"/>
      <c r="S779" s="44"/>
      <c r="T779" s="27"/>
      <c r="U779" s="37"/>
      <c r="V779" s="37"/>
      <c r="W779" s="37"/>
      <c r="X779" s="37"/>
      <c r="Y779" s="37"/>
      <c r="Z779" s="37"/>
      <c r="AA779" s="37"/>
      <c r="AB779" s="37"/>
      <c r="AC779" s="37">
        <v>10620</v>
      </c>
      <c r="AD779" s="35">
        <f t="shared" si="84"/>
        <v>2.8770706190061057E-2</v>
      </c>
      <c r="AE779" s="40">
        <v>0.99883599999999995</v>
      </c>
      <c r="AF779" s="37">
        <v>3562012431</v>
      </c>
      <c r="AG779" s="35">
        <f t="shared" si="85"/>
        <v>-1.1640000000000539E-3</v>
      </c>
      <c r="AH779" s="38" t="str">
        <f t="shared" si="86"/>
        <v/>
      </c>
      <c r="AI779" s="38">
        <f t="shared" si="87"/>
        <v>-1.1640000000000539E-3</v>
      </c>
      <c r="AJ779" s="42" t="str">
        <f t="shared" si="88"/>
        <v/>
      </c>
      <c r="AK779" s="41" t="str">
        <f t="shared" si="89"/>
        <v/>
      </c>
      <c r="AL779" s="41" t="str">
        <f t="shared" si="90"/>
        <v/>
      </c>
      <c r="AM779" s="41" t="str">
        <f t="shared" si="91"/>
        <v/>
      </c>
    </row>
    <row r="780" spans="1:39" x14ac:dyDescent="0.2">
      <c r="A780" s="33">
        <v>43711</v>
      </c>
      <c r="B780" s="34">
        <v>1.1499999999999999</v>
      </c>
      <c r="C780" s="35">
        <f t="shared" si="83"/>
        <v>-8.6206896551723755E-3</v>
      </c>
      <c r="D780" s="35"/>
      <c r="E780" s="44"/>
      <c r="F780" s="44"/>
      <c r="G780" s="44"/>
      <c r="H780" s="44"/>
      <c r="I780" s="44"/>
      <c r="J780" s="44"/>
      <c r="K780" s="44"/>
      <c r="L780" s="44"/>
      <c r="M780" s="44"/>
      <c r="N780" s="44"/>
      <c r="O780" s="44"/>
      <c r="P780" s="44"/>
      <c r="Q780" s="38"/>
      <c r="R780" s="44"/>
      <c r="S780" s="44"/>
      <c r="T780" s="27"/>
      <c r="U780" s="37"/>
      <c r="V780" s="37"/>
      <c r="W780" s="37"/>
      <c r="X780" s="37"/>
      <c r="Y780" s="37"/>
      <c r="Z780" s="37"/>
      <c r="AA780" s="37"/>
      <c r="AB780" s="37"/>
      <c r="AC780" s="37">
        <v>10323</v>
      </c>
      <c r="AD780" s="35">
        <f t="shared" si="84"/>
        <v>6.1054579093432038E-2</v>
      </c>
      <c r="AE780" s="40">
        <v>0.99970199999999998</v>
      </c>
      <c r="AF780" s="37">
        <v>3563799094</v>
      </c>
      <c r="AG780" s="35">
        <f t="shared" si="85"/>
        <v>-2.9800000000002047E-4</v>
      </c>
      <c r="AH780" s="38" t="str">
        <f t="shared" si="86"/>
        <v/>
      </c>
      <c r="AI780" s="38">
        <f t="shared" si="87"/>
        <v>-2.9800000000002047E-4</v>
      </c>
      <c r="AJ780" s="42" t="str">
        <f t="shared" si="88"/>
        <v/>
      </c>
      <c r="AK780" s="41" t="str">
        <f t="shared" si="89"/>
        <v/>
      </c>
      <c r="AL780" s="41" t="str">
        <f t="shared" si="90"/>
        <v/>
      </c>
      <c r="AM780" s="41" t="str">
        <f t="shared" si="91"/>
        <v/>
      </c>
    </row>
    <row r="781" spans="1:39" x14ac:dyDescent="0.2">
      <c r="A781" s="33">
        <v>43710</v>
      </c>
      <c r="B781" s="34">
        <v>1.1599999999999999</v>
      </c>
      <c r="C781" s="35">
        <f t="shared" si="83"/>
        <v>-8.5470085470085166E-3</v>
      </c>
      <c r="D781" s="35"/>
      <c r="E781" s="44"/>
      <c r="F781" s="44"/>
      <c r="G781" s="44"/>
      <c r="H781" s="44"/>
      <c r="I781" s="44"/>
      <c r="J781" s="44"/>
      <c r="K781" s="44"/>
      <c r="L781" s="44"/>
      <c r="M781" s="44"/>
      <c r="N781" s="44"/>
      <c r="O781" s="44"/>
      <c r="P781" s="44"/>
      <c r="Q781" s="38"/>
      <c r="R781" s="44"/>
      <c r="S781" s="44"/>
      <c r="T781" s="27"/>
      <c r="U781" s="37"/>
      <c r="V781" s="37"/>
      <c r="W781" s="37"/>
      <c r="X781" s="37"/>
      <c r="Y781" s="37"/>
      <c r="Z781" s="37"/>
      <c r="AA781" s="37"/>
      <c r="AB781" s="37"/>
      <c r="AC781" s="37">
        <v>9729</v>
      </c>
      <c r="AD781" s="35">
        <f t="shared" si="84"/>
        <v>1.2699073592172372E-2</v>
      </c>
      <c r="AE781" s="40">
        <v>1.000135</v>
      </c>
      <c r="AF781" s="37">
        <v>3563969411</v>
      </c>
      <c r="AG781" s="35">
        <f t="shared" si="85"/>
        <v>1.3499999999999623E-4</v>
      </c>
      <c r="AH781" s="38">
        <f t="shared" si="86"/>
        <v>1.3499999999999623E-4</v>
      </c>
      <c r="AI781" s="38" t="str">
        <f t="shared" si="87"/>
        <v/>
      </c>
      <c r="AJ781" s="42" t="str">
        <f t="shared" si="88"/>
        <v/>
      </c>
      <c r="AK781" s="41" t="str">
        <f t="shared" si="89"/>
        <v/>
      </c>
      <c r="AL781" s="41" t="str">
        <f t="shared" si="90"/>
        <v/>
      </c>
      <c r="AM781" s="41" t="str">
        <f t="shared" si="91"/>
        <v/>
      </c>
    </row>
    <row r="782" spans="1:39" x14ac:dyDescent="0.2">
      <c r="A782" s="33">
        <v>43709</v>
      </c>
      <c r="B782" s="34">
        <v>1.17</v>
      </c>
      <c r="C782" s="35">
        <f t="shared" si="83"/>
        <v>0</v>
      </c>
      <c r="D782" s="35"/>
      <c r="E782" s="44"/>
      <c r="F782" s="44"/>
      <c r="G782" s="44"/>
      <c r="H782" s="44"/>
      <c r="I782" s="44"/>
      <c r="J782" s="44"/>
      <c r="K782" s="44"/>
      <c r="L782" s="44"/>
      <c r="M782" s="44"/>
      <c r="N782" s="44"/>
      <c r="O782" s="44"/>
      <c r="P782" s="44"/>
      <c r="Q782" s="38"/>
      <c r="R782" s="44"/>
      <c r="S782" s="44"/>
      <c r="T782" s="27"/>
      <c r="U782" s="37"/>
      <c r="V782" s="37"/>
      <c r="W782" s="37"/>
      <c r="X782" s="37"/>
      <c r="Y782" s="37"/>
      <c r="Z782" s="37"/>
      <c r="AA782" s="37"/>
      <c r="AB782" s="37"/>
      <c r="AC782" s="37">
        <v>9607</v>
      </c>
      <c r="AD782" s="35">
        <f t="shared" si="84"/>
        <v>1.8771509020751864E-3</v>
      </c>
      <c r="AE782" s="40">
        <v>1.0015449999999999</v>
      </c>
      <c r="AF782" s="37">
        <v>3556951793</v>
      </c>
      <c r="AG782" s="35">
        <f t="shared" si="85"/>
        <v>1.5449999999999076E-3</v>
      </c>
      <c r="AH782" s="38">
        <f t="shared" si="86"/>
        <v>1.5449999999999076E-3</v>
      </c>
      <c r="AI782" s="38" t="str">
        <f t="shared" si="87"/>
        <v/>
      </c>
      <c r="AJ782" s="42" t="str">
        <f t="shared" si="88"/>
        <v/>
      </c>
      <c r="AK782" s="41" t="str">
        <f t="shared" si="89"/>
        <v/>
      </c>
      <c r="AL782" s="41" t="str">
        <f t="shared" si="90"/>
        <v/>
      </c>
      <c r="AM782" s="41" t="str">
        <f t="shared" si="91"/>
        <v/>
      </c>
    </row>
    <row r="783" spans="1:39" x14ac:dyDescent="0.2">
      <c r="A783" s="33">
        <v>43708</v>
      </c>
      <c r="B783" s="34">
        <v>1.17</v>
      </c>
      <c r="C783" s="35">
        <f t="shared" si="83"/>
        <v>1.7391304347826209E-2</v>
      </c>
      <c r="D783" s="35"/>
      <c r="E783" s="44"/>
      <c r="F783" s="44"/>
      <c r="G783" s="44"/>
      <c r="H783" s="44"/>
      <c r="I783" s="44"/>
      <c r="J783" s="44"/>
      <c r="K783" s="44"/>
      <c r="L783" s="44"/>
      <c r="M783" s="44"/>
      <c r="N783" s="44"/>
      <c r="O783" s="44"/>
      <c r="P783" s="44"/>
      <c r="Q783" s="38"/>
      <c r="R783" s="44"/>
      <c r="S783" s="44"/>
      <c r="T783" s="27"/>
      <c r="U783" s="37"/>
      <c r="V783" s="37"/>
      <c r="W783" s="37"/>
      <c r="X783" s="37"/>
      <c r="Y783" s="37"/>
      <c r="Z783" s="37"/>
      <c r="AA783" s="37"/>
      <c r="AB783" s="37"/>
      <c r="AC783" s="37">
        <v>9589</v>
      </c>
      <c r="AD783" s="35">
        <f t="shared" si="84"/>
        <v>1.0964681075382288E-2</v>
      </c>
      <c r="AE783" s="40">
        <v>1.001647</v>
      </c>
      <c r="AF783" s="37">
        <v>3561592035</v>
      </c>
      <c r="AG783" s="35">
        <f t="shared" si="85"/>
        <v>1.6469999999999541E-3</v>
      </c>
      <c r="AH783" s="38">
        <f t="shared" si="86"/>
        <v>1.6469999999999541E-3</v>
      </c>
      <c r="AI783" s="38" t="str">
        <f t="shared" si="87"/>
        <v/>
      </c>
      <c r="AJ783" s="42" t="str">
        <f t="shared" si="88"/>
        <v/>
      </c>
      <c r="AK783" s="41" t="str">
        <f t="shared" si="89"/>
        <v/>
      </c>
      <c r="AL783" s="41" t="str">
        <f t="shared" si="90"/>
        <v/>
      </c>
      <c r="AM783" s="41" t="str">
        <f t="shared" si="91"/>
        <v/>
      </c>
    </row>
    <row r="784" spans="1:39" x14ac:dyDescent="0.2">
      <c r="A784" s="33">
        <v>43707</v>
      </c>
      <c r="B784" s="34">
        <v>1.1499999999999999</v>
      </c>
      <c r="C784" s="35">
        <f t="shared" si="83"/>
        <v>8.7719298245614308E-3</v>
      </c>
      <c r="D784" s="35"/>
      <c r="E784" s="44"/>
      <c r="F784" s="44"/>
      <c r="G784" s="44"/>
      <c r="H784" s="44"/>
      <c r="I784" s="44"/>
      <c r="J784" s="44"/>
      <c r="K784" s="44"/>
      <c r="L784" s="44"/>
      <c r="M784" s="44"/>
      <c r="N784" s="44"/>
      <c r="O784" s="44"/>
      <c r="P784" s="44"/>
      <c r="Q784" s="38"/>
      <c r="R784" s="44"/>
      <c r="S784" s="44"/>
      <c r="T784" s="27"/>
      <c r="U784" s="37"/>
      <c r="V784" s="37"/>
      <c r="W784" s="37"/>
      <c r="X784" s="37"/>
      <c r="Y784" s="37"/>
      <c r="Z784" s="37"/>
      <c r="AA784" s="37"/>
      <c r="AB784" s="37"/>
      <c r="AC784" s="37">
        <v>9485</v>
      </c>
      <c r="AD784" s="35">
        <f t="shared" si="84"/>
        <v>-2.7478724495027196E-2</v>
      </c>
      <c r="AE784" s="40">
        <v>0.99953999999999998</v>
      </c>
      <c r="AF784" s="37">
        <v>3564804964</v>
      </c>
      <c r="AG784" s="35">
        <f t="shared" si="85"/>
        <v>-4.6000000000001595E-4</v>
      </c>
      <c r="AH784" s="38" t="str">
        <f t="shared" si="86"/>
        <v/>
      </c>
      <c r="AI784" s="38">
        <f t="shared" si="87"/>
        <v>-4.6000000000001595E-4</v>
      </c>
      <c r="AJ784" s="35">
        <f t="shared" si="88"/>
        <v>-4.6000000000001595E-4</v>
      </c>
      <c r="AK784" s="41" t="str">
        <f t="shared" si="89"/>
        <v/>
      </c>
      <c r="AL784" s="41" t="str">
        <f t="shared" si="90"/>
        <v/>
      </c>
      <c r="AM784" s="41" t="str">
        <f t="shared" si="91"/>
        <v/>
      </c>
    </row>
    <row r="785" spans="1:39" x14ac:dyDescent="0.2">
      <c r="A785" s="33">
        <v>43706</v>
      </c>
      <c r="B785" s="34">
        <v>1.1399999999999999</v>
      </c>
      <c r="C785" s="35">
        <f t="shared" si="83"/>
        <v>-1.7241379310344862E-2</v>
      </c>
      <c r="D785" s="35"/>
      <c r="E785" s="44"/>
      <c r="F785" s="44"/>
      <c r="G785" s="44"/>
      <c r="H785" s="44"/>
      <c r="I785" s="44"/>
      <c r="J785" s="44"/>
      <c r="K785" s="44"/>
      <c r="L785" s="44"/>
      <c r="M785" s="44"/>
      <c r="N785" s="44"/>
      <c r="O785" s="44"/>
      <c r="P785" s="44"/>
      <c r="Q785" s="38"/>
      <c r="R785" s="44"/>
      <c r="S785" s="44"/>
      <c r="T785" s="27"/>
      <c r="U785" s="37"/>
      <c r="V785" s="37"/>
      <c r="W785" s="37"/>
      <c r="X785" s="37"/>
      <c r="Y785" s="37"/>
      <c r="Z785" s="37"/>
      <c r="AA785" s="37"/>
      <c r="AB785" s="37"/>
      <c r="AC785" s="37">
        <v>9753</v>
      </c>
      <c r="AD785" s="35">
        <f t="shared" si="84"/>
        <v>-4.0814319433516877E-2</v>
      </c>
      <c r="AE785" s="40">
        <v>1.000572</v>
      </c>
      <c r="AF785" s="37">
        <v>3566660525</v>
      </c>
      <c r="AG785" s="35">
        <f t="shared" si="85"/>
        <v>5.7200000000001694E-4</v>
      </c>
      <c r="AH785" s="38">
        <f t="shared" si="86"/>
        <v>5.7200000000001694E-4</v>
      </c>
      <c r="AI785" s="38" t="str">
        <f t="shared" si="87"/>
        <v/>
      </c>
      <c r="AJ785" s="35">
        <f t="shared" si="88"/>
        <v>5.7200000000001694E-4</v>
      </c>
      <c r="AK785" s="41" t="str">
        <f t="shared" si="89"/>
        <v/>
      </c>
      <c r="AL785" s="41" t="str">
        <f t="shared" si="90"/>
        <v/>
      </c>
      <c r="AM785" s="41" t="str">
        <f t="shared" si="91"/>
        <v/>
      </c>
    </row>
    <row r="786" spans="1:39" x14ac:dyDescent="0.2">
      <c r="A786" s="33">
        <v>43705</v>
      </c>
      <c r="B786" s="34">
        <v>1.1599999999999999</v>
      </c>
      <c r="C786" s="35">
        <f t="shared" si="83"/>
        <v>-8.5470085470085166E-3</v>
      </c>
      <c r="D786" s="35"/>
      <c r="E786" s="44"/>
      <c r="F786" s="44"/>
      <c r="G786" s="44"/>
      <c r="H786" s="44"/>
      <c r="I786" s="44"/>
      <c r="J786" s="44"/>
      <c r="K786" s="44"/>
      <c r="L786" s="44"/>
      <c r="M786" s="44"/>
      <c r="N786" s="44"/>
      <c r="O786" s="44"/>
      <c r="P786" s="44"/>
      <c r="Q786" s="38"/>
      <c r="R786" s="44"/>
      <c r="S786" s="44"/>
      <c r="T786" s="27"/>
      <c r="U786" s="37"/>
      <c r="V786" s="37"/>
      <c r="W786" s="37"/>
      <c r="X786" s="37"/>
      <c r="Y786" s="37"/>
      <c r="Z786" s="37"/>
      <c r="AA786" s="37"/>
      <c r="AB786" s="37"/>
      <c r="AC786" s="37">
        <v>10168</v>
      </c>
      <c r="AD786" s="35">
        <f t="shared" si="84"/>
        <v>-1.6158684083212416E-2</v>
      </c>
      <c r="AE786" s="40">
        <v>0.99922200000000005</v>
      </c>
      <c r="AF786" s="37">
        <v>3559411912</v>
      </c>
      <c r="AG786" s="35">
        <f t="shared" si="85"/>
        <v>-7.779999999999454E-4</v>
      </c>
      <c r="AH786" s="38" t="str">
        <f t="shared" si="86"/>
        <v/>
      </c>
      <c r="AI786" s="38">
        <f t="shared" si="87"/>
        <v>-7.779999999999454E-4</v>
      </c>
      <c r="AJ786" s="35">
        <f t="shared" si="88"/>
        <v>-7.779999999999454E-4</v>
      </c>
      <c r="AK786" s="41" t="str">
        <f t="shared" si="89"/>
        <v/>
      </c>
      <c r="AL786" s="41" t="str">
        <f t="shared" si="90"/>
        <v/>
      </c>
      <c r="AM786" s="41" t="str">
        <f t="shared" si="91"/>
        <v/>
      </c>
    </row>
    <row r="787" spans="1:39" x14ac:dyDescent="0.2">
      <c r="A787" s="33">
        <v>43704</v>
      </c>
      <c r="B787" s="34">
        <v>1.17</v>
      </c>
      <c r="C787" s="35">
        <f t="shared" si="83"/>
        <v>-4.8780487804878092E-2</v>
      </c>
      <c r="D787" s="35"/>
      <c r="E787" s="44"/>
      <c r="F787" s="44"/>
      <c r="G787" s="44"/>
      <c r="H787" s="44"/>
      <c r="I787" s="44"/>
      <c r="J787" s="44"/>
      <c r="K787" s="44"/>
      <c r="L787" s="44"/>
      <c r="M787" s="44"/>
      <c r="N787" s="44"/>
      <c r="O787" s="44"/>
      <c r="P787" s="44"/>
      <c r="Q787" s="38"/>
      <c r="R787" s="44"/>
      <c r="S787" s="44"/>
      <c r="T787" s="27"/>
      <c r="U787" s="37"/>
      <c r="V787" s="37"/>
      <c r="W787" s="37"/>
      <c r="X787" s="37"/>
      <c r="Y787" s="37"/>
      <c r="Z787" s="37"/>
      <c r="AA787" s="37"/>
      <c r="AB787" s="37"/>
      <c r="AC787" s="37">
        <v>10335</v>
      </c>
      <c r="AD787" s="35">
        <f t="shared" si="84"/>
        <v>2.4281466798810714E-2</v>
      </c>
      <c r="AE787" s="40">
        <v>0.99784200000000001</v>
      </c>
      <c r="AF787" s="37">
        <v>3562514240</v>
      </c>
      <c r="AG787" s="35">
        <f t="shared" si="85"/>
        <v>-2.1579999999999933E-3</v>
      </c>
      <c r="AH787" s="38" t="str">
        <f t="shared" si="86"/>
        <v/>
      </c>
      <c r="AI787" s="38">
        <f t="shared" si="87"/>
        <v>-2.1579999999999933E-3</v>
      </c>
      <c r="AJ787" s="42" t="str">
        <f t="shared" si="88"/>
        <v/>
      </c>
      <c r="AK787" s="41" t="str">
        <f t="shared" si="89"/>
        <v/>
      </c>
      <c r="AL787" s="41" t="str">
        <f t="shared" si="90"/>
        <v/>
      </c>
      <c r="AM787" s="41" t="str">
        <f t="shared" si="91"/>
        <v/>
      </c>
    </row>
    <row r="788" spans="1:39" x14ac:dyDescent="0.2">
      <c r="A788" s="33">
        <v>43703</v>
      </c>
      <c r="B788" s="34">
        <v>1.23</v>
      </c>
      <c r="C788" s="35">
        <f t="shared" si="83"/>
        <v>5.1282051282051322E-2</v>
      </c>
      <c r="D788" s="35"/>
      <c r="E788" s="44"/>
      <c r="F788" s="44"/>
      <c r="G788" s="44"/>
      <c r="H788" s="44"/>
      <c r="I788" s="44"/>
      <c r="J788" s="44"/>
      <c r="K788" s="44"/>
      <c r="L788" s="44"/>
      <c r="M788" s="44"/>
      <c r="N788" s="44"/>
      <c r="O788" s="44"/>
      <c r="P788" s="44"/>
      <c r="Q788" s="38"/>
      <c r="R788" s="44"/>
      <c r="S788" s="44"/>
      <c r="T788" s="27"/>
      <c r="U788" s="37"/>
      <c r="V788" s="37"/>
      <c r="W788" s="37"/>
      <c r="X788" s="37"/>
      <c r="Y788" s="37"/>
      <c r="Z788" s="37"/>
      <c r="AA788" s="37"/>
      <c r="AB788" s="37"/>
      <c r="AC788" s="37">
        <v>10090</v>
      </c>
      <c r="AD788" s="35">
        <f t="shared" si="84"/>
        <v>-5.4213898472154076E-3</v>
      </c>
      <c r="AE788" s="40">
        <v>1.0002340000000001</v>
      </c>
      <c r="AF788" s="37">
        <v>3557859846</v>
      </c>
      <c r="AG788" s="35">
        <f t="shared" si="85"/>
        <v>2.3400000000006749E-4</v>
      </c>
      <c r="AH788" s="38">
        <f t="shared" si="86"/>
        <v>2.3400000000006749E-4</v>
      </c>
      <c r="AI788" s="38" t="str">
        <f t="shared" si="87"/>
        <v/>
      </c>
      <c r="AJ788" s="35">
        <f t="shared" si="88"/>
        <v>2.3400000000006749E-4</v>
      </c>
      <c r="AK788" s="41" t="str">
        <f t="shared" si="89"/>
        <v/>
      </c>
      <c r="AL788" s="41" t="str">
        <f t="shared" si="90"/>
        <v/>
      </c>
      <c r="AM788" s="41" t="str">
        <f t="shared" si="91"/>
        <v/>
      </c>
    </row>
    <row r="789" spans="1:39" x14ac:dyDescent="0.2">
      <c r="A789" s="33">
        <v>43702</v>
      </c>
      <c r="B789" s="34">
        <v>1.17</v>
      </c>
      <c r="C789" s="35">
        <f t="shared" si="83"/>
        <v>-8.4745762711864181E-3</v>
      </c>
      <c r="D789" s="35"/>
      <c r="E789" s="44"/>
      <c r="F789" s="44"/>
      <c r="G789" s="44"/>
      <c r="H789" s="44"/>
      <c r="I789" s="44"/>
      <c r="J789" s="44"/>
      <c r="K789" s="44"/>
      <c r="L789" s="44"/>
      <c r="M789" s="44"/>
      <c r="N789" s="44"/>
      <c r="O789" s="44"/>
      <c r="P789" s="44"/>
      <c r="Q789" s="38"/>
      <c r="R789" s="44"/>
      <c r="S789" s="44"/>
      <c r="T789" s="27"/>
      <c r="U789" s="37"/>
      <c r="V789" s="37"/>
      <c r="W789" s="37"/>
      <c r="X789" s="37"/>
      <c r="Y789" s="37"/>
      <c r="Z789" s="37"/>
      <c r="AA789" s="37"/>
      <c r="AB789" s="37"/>
      <c r="AC789" s="37">
        <v>10145</v>
      </c>
      <c r="AD789" s="35">
        <f t="shared" si="84"/>
        <v>-2.3204313498940921E-2</v>
      </c>
      <c r="AE789" s="40">
        <v>0.99898799999999999</v>
      </c>
      <c r="AF789" s="37">
        <v>3553464428</v>
      </c>
      <c r="AG789" s="35">
        <f t="shared" si="85"/>
        <v>-1.0120000000000129E-3</v>
      </c>
      <c r="AH789" s="38" t="str">
        <f t="shared" si="86"/>
        <v/>
      </c>
      <c r="AI789" s="38">
        <f t="shared" si="87"/>
        <v>-1.0120000000000129E-3</v>
      </c>
      <c r="AJ789" s="35">
        <f t="shared" si="88"/>
        <v>-1.0120000000000129E-3</v>
      </c>
      <c r="AK789" s="41" t="str">
        <f t="shared" si="89"/>
        <v/>
      </c>
      <c r="AL789" s="41" t="str">
        <f t="shared" si="90"/>
        <v/>
      </c>
      <c r="AM789" s="41" t="str">
        <f t="shared" si="91"/>
        <v/>
      </c>
    </row>
    <row r="790" spans="1:39" x14ac:dyDescent="0.2">
      <c r="A790" s="33">
        <v>43701</v>
      </c>
      <c r="B790" s="34">
        <v>1.18</v>
      </c>
      <c r="C790" s="35">
        <f t="shared" si="83"/>
        <v>-3.2786885245901676E-2</v>
      </c>
      <c r="D790" s="35"/>
      <c r="E790" s="44"/>
      <c r="F790" s="44"/>
      <c r="G790" s="44"/>
      <c r="H790" s="44"/>
      <c r="I790" s="44"/>
      <c r="J790" s="44"/>
      <c r="K790" s="44"/>
      <c r="L790" s="44"/>
      <c r="M790" s="44"/>
      <c r="N790" s="44"/>
      <c r="O790" s="44"/>
      <c r="P790" s="44"/>
      <c r="Q790" s="38"/>
      <c r="R790" s="44"/>
      <c r="S790" s="44"/>
      <c r="T790" s="27"/>
      <c r="U790" s="37"/>
      <c r="V790" s="37"/>
      <c r="W790" s="37"/>
      <c r="X790" s="37"/>
      <c r="Y790" s="37"/>
      <c r="Z790" s="37"/>
      <c r="AA790" s="37"/>
      <c r="AB790" s="37"/>
      <c r="AC790" s="37">
        <v>10386</v>
      </c>
      <c r="AD790" s="35">
        <f t="shared" si="84"/>
        <v>2.5473933649289071E-2</v>
      </c>
      <c r="AE790" s="40">
        <v>0.99984399999999996</v>
      </c>
      <c r="AF790" s="37">
        <v>3562179302</v>
      </c>
      <c r="AG790" s="35">
        <f t="shared" si="85"/>
        <v>-1.5600000000004499E-4</v>
      </c>
      <c r="AH790" s="38" t="str">
        <f t="shared" si="86"/>
        <v/>
      </c>
      <c r="AI790" s="38">
        <f t="shared" si="87"/>
        <v>-1.5600000000004499E-4</v>
      </c>
      <c r="AJ790" s="42" t="str">
        <f t="shared" si="88"/>
        <v/>
      </c>
      <c r="AK790" s="41" t="str">
        <f t="shared" si="89"/>
        <v/>
      </c>
      <c r="AL790" s="41" t="str">
        <f t="shared" si="90"/>
        <v/>
      </c>
      <c r="AM790" s="41" t="str">
        <f t="shared" si="91"/>
        <v/>
      </c>
    </row>
    <row r="791" spans="1:39" x14ac:dyDescent="0.2">
      <c r="A791" s="33">
        <v>43700</v>
      </c>
      <c r="B791" s="34">
        <v>1.22</v>
      </c>
      <c r="C791" s="35">
        <f t="shared" si="83"/>
        <v>-5.4263565891472965E-2</v>
      </c>
      <c r="D791" s="35"/>
      <c r="E791" s="44"/>
      <c r="F791" s="44"/>
      <c r="G791" s="44"/>
      <c r="H791" s="44"/>
      <c r="I791" s="44"/>
      <c r="J791" s="44"/>
      <c r="K791" s="44"/>
      <c r="L791" s="44"/>
      <c r="M791" s="44"/>
      <c r="N791" s="44"/>
      <c r="O791" s="44"/>
      <c r="P791" s="44"/>
      <c r="Q791" s="38"/>
      <c r="R791" s="44"/>
      <c r="S791" s="44"/>
      <c r="T791" s="27"/>
      <c r="U791" s="37"/>
      <c r="V791" s="37"/>
      <c r="W791" s="37"/>
      <c r="X791" s="37"/>
      <c r="Y791" s="37"/>
      <c r="Z791" s="37"/>
      <c r="AA791" s="37"/>
      <c r="AB791" s="37"/>
      <c r="AC791" s="37">
        <v>10128</v>
      </c>
      <c r="AD791" s="35">
        <f t="shared" si="84"/>
        <v>3.9510075069149053E-4</v>
      </c>
      <c r="AE791" s="40">
        <v>1.002197</v>
      </c>
      <c r="AF791" s="37">
        <v>3560666049</v>
      </c>
      <c r="AG791" s="35">
        <f t="shared" si="85"/>
        <v>2.1970000000000045E-3</v>
      </c>
      <c r="AH791" s="38">
        <f t="shared" si="86"/>
        <v>2.1970000000000045E-3</v>
      </c>
      <c r="AI791" s="38" t="str">
        <f t="shared" si="87"/>
        <v/>
      </c>
      <c r="AJ791" s="42" t="str">
        <f t="shared" si="88"/>
        <v/>
      </c>
      <c r="AK791" s="41" t="str">
        <f t="shared" si="89"/>
        <v/>
      </c>
      <c r="AL791" s="41" t="str">
        <f t="shared" si="90"/>
        <v/>
      </c>
      <c r="AM791" s="41" t="str">
        <f t="shared" si="91"/>
        <v/>
      </c>
    </row>
    <row r="792" spans="1:39" x14ac:dyDescent="0.2">
      <c r="A792" s="33">
        <v>43699</v>
      </c>
      <c r="B792" s="34">
        <v>1.29</v>
      </c>
      <c r="C792" s="35">
        <f t="shared" si="83"/>
        <v>2.3809523809523725E-2</v>
      </c>
      <c r="D792" s="35"/>
      <c r="E792" s="44"/>
      <c r="F792" s="44"/>
      <c r="G792" s="44"/>
      <c r="H792" s="44"/>
      <c r="I792" s="44"/>
      <c r="J792" s="44"/>
      <c r="K792" s="44"/>
      <c r="L792" s="44"/>
      <c r="M792" s="44"/>
      <c r="N792" s="44"/>
      <c r="O792" s="44"/>
      <c r="P792" s="44"/>
      <c r="Q792" s="38"/>
      <c r="R792" s="44"/>
      <c r="S792" s="44"/>
      <c r="T792" s="27"/>
      <c r="U792" s="37"/>
      <c r="V792" s="37"/>
      <c r="W792" s="37"/>
      <c r="X792" s="37"/>
      <c r="Y792" s="37"/>
      <c r="Z792" s="37"/>
      <c r="AA792" s="37"/>
      <c r="AB792" s="37"/>
      <c r="AC792" s="37">
        <v>10124</v>
      </c>
      <c r="AD792" s="35">
        <f t="shared" si="84"/>
        <v>-5.7706626954579288E-2</v>
      </c>
      <c r="AE792" s="40">
        <v>1.00204</v>
      </c>
      <c r="AF792" s="37">
        <v>3562709198</v>
      </c>
      <c r="AG792" s="35">
        <f t="shared" si="85"/>
        <v>2.0400000000000418E-3</v>
      </c>
      <c r="AH792" s="38">
        <f t="shared" si="86"/>
        <v>2.0400000000000418E-3</v>
      </c>
      <c r="AI792" s="38" t="str">
        <f t="shared" si="87"/>
        <v/>
      </c>
      <c r="AJ792" s="35">
        <f t="shared" si="88"/>
        <v>2.0400000000000418E-3</v>
      </c>
      <c r="AK792" s="43">
        <f t="shared" si="89"/>
        <v>2.0400000000000418E-3</v>
      </c>
      <c r="AL792" s="41" t="str">
        <f t="shared" si="90"/>
        <v/>
      </c>
      <c r="AM792" s="41" t="str">
        <f t="shared" si="91"/>
        <v/>
      </c>
    </row>
    <row r="793" spans="1:39" x14ac:dyDescent="0.2">
      <c r="A793" s="33">
        <v>43698</v>
      </c>
      <c r="B793" s="34">
        <v>1.26</v>
      </c>
      <c r="C793" s="35">
        <f t="shared" si="83"/>
        <v>-3.8167938931297773E-2</v>
      </c>
      <c r="D793" s="35"/>
      <c r="E793" s="44"/>
      <c r="F793" s="44"/>
      <c r="G793" s="44"/>
      <c r="H793" s="44"/>
      <c r="I793" s="44"/>
      <c r="J793" s="44"/>
      <c r="K793" s="44"/>
      <c r="L793" s="44"/>
      <c r="M793" s="44"/>
      <c r="N793" s="44"/>
      <c r="O793" s="44"/>
      <c r="P793" s="44"/>
      <c r="Q793" s="38"/>
      <c r="R793" s="44"/>
      <c r="S793" s="44"/>
      <c r="T793" s="27"/>
      <c r="U793" s="37"/>
      <c r="V793" s="37"/>
      <c r="W793" s="37"/>
      <c r="X793" s="37"/>
      <c r="Y793" s="37"/>
      <c r="Z793" s="37"/>
      <c r="AA793" s="37"/>
      <c r="AB793" s="37"/>
      <c r="AC793" s="37">
        <v>10744</v>
      </c>
      <c r="AD793" s="35">
        <f t="shared" si="84"/>
        <v>-1.3950073421439058E-2</v>
      </c>
      <c r="AE793" s="40">
        <v>0.99828700000000004</v>
      </c>
      <c r="AF793" s="37">
        <v>3563292692</v>
      </c>
      <c r="AG793" s="35">
        <f t="shared" si="85"/>
        <v>-1.7129999999999646E-3</v>
      </c>
      <c r="AH793" s="38" t="str">
        <f t="shared" si="86"/>
        <v/>
      </c>
      <c r="AI793" s="38">
        <f t="shared" si="87"/>
        <v>-1.7129999999999646E-3</v>
      </c>
      <c r="AJ793" s="35">
        <f t="shared" si="88"/>
        <v>-1.7129999999999646E-3</v>
      </c>
      <c r="AK793" s="41" t="str">
        <f t="shared" si="89"/>
        <v/>
      </c>
      <c r="AL793" s="41" t="str">
        <f t="shared" si="90"/>
        <v/>
      </c>
      <c r="AM793" s="41" t="str">
        <f t="shared" si="91"/>
        <v/>
      </c>
    </row>
    <row r="794" spans="1:39" x14ac:dyDescent="0.2">
      <c r="A794" s="33">
        <v>43697</v>
      </c>
      <c r="B794" s="34">
        <v>1.31</v>
      </c>
      <c r="C794" s="35">
        <f t="shared" si="83"/>
        <v>2.34375E-2</v>
      </c>
      <c r="D794" s="35"/>
      <c r="E794" s="44"/>
      <c r="F794" s="44"/>
      <c r="G794" s="44"/>
      <c r="H794" s="44"/>
      <c r="I794" s="44"/>
      <c r="J794" s="44"/>
      <c r="K794" s="44"/>
      <c r="L794" s="44"/>
      <c r="M794" s="44"/>
      <c r="N794" s="44"/>
      <c r="O794" s="44"/>
      <c r="P794" s="44"/>
      <c r="Q794" s="38"/>
      <c r="R794" s="44"/>
      <c r="S794" s="44"/>
      <c r="T794" s="27"/>
      <c r="U794" s="37"/>
      <c r="V794" s="37"/>
      <c r="W794" s="37"/>
      <c r="X794" s="37"/>
      <c r="Y794" s="37"/>
      <c r="Z794" s="37"/>
      <c r="AA794" s="37"/>
      <c r="AB794" s="37"/>
      <c r="AC794" s="37">
        <v>10896</v>
      </c>
      <c r="AD794" s="35">
        <f t="shared" si="84"/>
        <v>5.6838021338506239E-2</v>
      </c>
      <c r="AE794" s="40">
        <v>1.002033</v>
      </c>
      <c r="AF794" s="37">
        <v>3563674682</v>
      </c>
      <c r="AG794" s="35">
        <f t="shared" si="85"/>
        <v>2.0329999999999515E-3</v>
      </c>
      <c r="AH794" s="38">
        <f t="shared" si="86"/>
        <v>2.0329999999999515E-3</v>
      </c>
      <c r="AI794" s="38" t="str">
        <f t="shared" si="87"/>
        <v/>
      </c>
      <c r="AJ794" s="42" t="str">
        <f t="shared" si="88"/>
        <v/>
      </c>
      <c r="AK794" s="41" t="str">
        <f t="shared" si="89"/>
        <v/>
      </c>
      <c r="AL794" s="41" t="str">
        <f t="shared" si="90"/>
        <v/>
      </c>
      <c r="AM794" s="41" t="str">
        <f t="shared" si="91"/>
        <v/>
      </c>
    </row>
    <row r="795" spans="1:39" x14ac:dyDescent="0.2">
      <c r="A795" s="33">
        <v>43696</v>
      </c>
      <c r="B795" s="34">
        <v>1.28</v>
      </c>
      <c r="C795" s="35">
        <f t="shared" si="83"/>
        <v>-2.2900763358778664E-2</v>
      </c>
      <c r="D795" s="35"/>
      <c r="E795" s="44"/>
      <c r="F795" s="44"/>
      <c r="G795" s="44"/>
      <c r="H795" s="44"/>
      <c r="I795" s="44"/>
      <c r="J795" s="44"/>
      <c r="K795" s="44"/>
      <c r="L795" s="44"/>
      <c r="M795" s="44"/>
      <c r="N795" s="44"/>
      <c r="O795" s="44"/>
      <c r="P795" s="44"/>
      <c r="Q795" s="38"/>
      <c r="R795" s="44"/>
      <c r="S795" s="44"/>
      <c r="T795" s="27"/>
      <c r="U795" s="37"/>
      <c r="V795" s="37"/>
      <c r="W795" s="37"/>
      <c r="X795" s="37"/>
      <c r="Y795" s="37"/>
      <c r="Z795" s="37"/>
      <c r="AA795" s="37"/>
      <c r="AB795" s="37"/>
      <c r="AC795" s="37">
        <v>10310</v>
      </c>
      <c r="AD795" s="35">
        <f t="shared" si="84"/>
        <v>8.4115805946791689E-3</v>
      </c>
      <c r="AE795" s="40">
        <v>0.99939900000000004</v>
      </c>
      <c r="AF795" s="37">
        <v>3554933745</v>
      </c>
      <c r="AG795" s="35">
        <f t="shared" si="85"/>
        <v>-6.0099999999996268E-4</v>
      </c>
      <c r="AH795" s="38" t="str">
        <f t="shared" si="86"/>
        <v/>
      </c>
      <c r="AI795" s="38">
        <f t="shared" si="87"/>
        <v>-6.0099999999996268E-4</v>
      </c>
      <c r="AJ795" s="42" t="str">
        <f t="shared" si="88"/>
        <v/>
      </c>
      <c r="AK795" s="41" t="str">
        <f t="shared" si="89"/>
        <v/>
      </c>
      <c r="AL795" s="41" t="str">
        <f t="shared" si="90"/>
        <v/>
      </c>
      <c r="AM795" s="41" t="str">
        <f t="shared" si="91"/>
        <v/>
      </c>
    </row>
    <row r="796" spans="1:39" x14ac:dyDescent="0.2">
      <c r="A796" s="33">
        <v>43695</v>
      </c>
      <c r="B796" s="34">
        <v>1.31</v>
      </c>
      <c r="C796" s="35">
        <f t="shared" si="83"/>
        <v>7.692307692307665E-3</v>
      </c>
      <c r="D796" s="35"/>
      <c r="E796" s="44"/>
      <c r="F796" s="44"/>
      <c r="G796" s="44"/>
      <c r="H796" s="44"/>
      <c r="I796" s="44"/>
      <c r="J796" s="44"/>
      <c r="K796" s="44"/>
      <c r="L796" s="44"/>
      <c r="M796" s="44"/>
      <c r="N796" s="44"/>
      <c r="O796" s="44"/>
      <c r="P796" s="44"/>
      <c r="Q796" s="38"/>
      <c r="R796" s="44"/>
      <c r="S796" s="44"/>
      <c r="T796" s="27"/>
      <c r="U796" s="37"/>
      <c r="V796" s="37"/>
      <c r="W796" s="37"/>
      <c r="X796" s="37"/>
      <c r="Y796" s="37"/>
      <c r="Z796" s="37"/>
      <c r="AA796" s="37"/>
      <c r="AB796" s="37"/>
      <c r="AC796" s="37">
        <v>10224</v>
      </c>
      <c r="AD796" s="35">
        <f t="shared" si="84"/>
        <v>-9.7820823244552102E-3</v>
      </c>
      <c r="AE796" s="40">
        <v>1.000977</v>
      </c>
      <c r="AF796" s="37">
        <v>3568209006</v>
      </c>
      <c r="AG796" s="35">
        <f t="shared" si="85"/>
        <v>9.7700000000000564E-4</v>
      </c>
      <c r="AH796" s="38">
        <f t="shared" si="86"/>
        <v>9.7700000000000564E-4</v>
      </c>
      <c r="AI796" s="38" t="str">
        <f t="shared" si="87"/>
        <v/>
      </c>
      <c r="AJ796" s="35">
        <f t="shared" si="88"/>
        <v>9.7700000000000564E-4</v>
      </c>
      <c r="AK796" s="41" t="str">
        <f t="shared" si="89"/>
        <v/>
      </c>
      <c r="AL796" s="41" t="str">
        <f t="shared" si="90"/>
        <v/>
      </c>
      <c r="AM796" s="41" t="str">
        <f t="shared" si="91"/>
        <v/>
      </c>
    </row>
    <row r="797" spans="1:39" x14ac:dyDescent="0.2">
      <c r="A797" s="33">
        <v>43694</v>
      </c>
      <c r="B797" s="34">
        <v>1.3</v>
      </c>
      <c r="C797" s="35">
        <f t="shared" si="83"/>
        <v>-1.5151515151515138E-2</v>
      </c>
      <c r="D797" s="35"/>
      <c r="E797" s="44"/>
      <c r="F797" s="44"/>
      <c r="G797" s="44"/>
      <c r="H797" s="44"/>
      <c r="I797" s="44"/>
      <c r="J797" s="44"/>
      <c r="K797" s="44"/>
      <c r="L797" s="44"/>
      <c r="M797" s="44"/>
      <c r="N797" s="44"/>
      <c r="O797" s="44"/>
      <c r="P797" s="44"/>
      <c r="Q797" s="38"/>
      <c r="R797" s="44"/>
      <c r="S797" s="44"/>
      <c r="T797" s="27"/>
      <c r="U797" s="37"/>
      <c r="V797" s="37"/>
      <c r="W797" s="37"/>
      <c r="X797" s="37"/>
      <c r="Y797" s="37"/>
      <c r="Z797" s="37"/>
      <c r="AA797" s="37"/>
      <c r="AB797" s="37"/>
      <c r="AC797" s="37">
        <v>10325</v>
      </c>
      <c r="AD797" s="35">
        <f t="shared" si="84"/>
        <v>2.8166278166277259E-3</v>
      </c>
      <c r="AE797" s="40">
        <v>1.0002409999999999</v>
      </c>
      <c r="AF797" s="37">
        <v>3558947740</v>
      </c>
      <c r="AG797" s="35">
        <f t="shared" si="85"/>
        <v>2.4099999999993571E-4</v>
      </c>
      <c r="AH797" s="38">
        <f t="shared" si="86"/>
        <v>2.4099999999993571E-4</v>
      </c>
      <c r="AI797" s="38" t="str">
        <f t="shared" si="87"/>
        <v/>
      </c>
      <c r="AJ797" s="42" t="str">
        <f t="shared" si="88"/>
        <v/>
      </c>
      <c r="AK797" s="41" t="str">
        <f t="shared" si="89"/>
        <v/>
      </c>
      <c r="AL797" s="41" t="str">
        <f t="shared" si="90"/>
        <v/>
      </c>
      <c r="AM797" s="41" t="str">
        <f t="shared" si="91"/>
        <v/>
      </c>
    </row>
    <row r="798" spans="1:39" x14ac:dyDescent="0.2">
      <c r="A798" s="33">
        <v>43693</v>
      </c>
      <c r="B798" s="34">
        <v>1.32</v>
      </c>
      <c r="C798" s="35">
        <f t="shared" si="83"/>
        <v>1.538461538461533E-2</v>
      </c>
      <c r="D798" s="35"/>
      <c r="E798" s="44"/>
      <c r="F798" s="44"/>
      <c r="G798" s="44"/>
      <c r="H798" s="44"/>
      <c r="I798" s="44"/>
      <c r="J798" s="44"/>
      <c r="K798" s="44"/>
      <c r="L798" s="44"/>
      <c r="M798" s="44"/>
      <c r="N798" s="44"/>
      <c r="O798" s="44"/>
      <c r="P798" s="44"/>
      <c r="Q798" s="38"/>
      <c r="R798" s="44"/>
      <c r="S798" s="44"/>
      <c r="T798" s="27"/>
      <c r="U798" s="37"/>
      <c r="V798" s="37"/>
      <c r="W798" s="37"/>
      <c r="X798" s="37"/>
      <c r="Y798" s="37"/>
      <c r="Z798" s="37"/>
      <c r="AA798" s="37"/>
      <c r="AB798" s="37"/>
      <c r="AC798" s="37">
        <v>10296</v>
      </c>
      <c r="AD798" s="35">
        <f t="shared" si="84"/>
        <v>2.7955271565495154E-2</v>
      </c>
      <c r="AE798" s="40">
        <v>1.0026010000000001</v>
      </c>
      <c r="AF798" s="37">
        <v>3564813560</v>
      </c>
      <c r="AG798" s="35">
        <f t="shared" si="85"/>
        <v>2.6010000000000755E-3</v>
      </c>
      <c r="AH798" s="38">
        <f t="shared" si="86"/>
        <v>2.6010000000000755E-3</v>
      </c>
      <c r="AI798" s="38" t="str">
        <f t="shared" si="87"/>
        <v/>
      </c>
      <c r="AJ798" s="42" t="str">
        <f t="shared" si="88"/>
        <v/>
      </c>
      <c r="AK798" s="41" t="str">
        <f t="shared" si="89"/>
        <v/>
      </c>
      <c r="AL798" s="41" t="str">
        <f t="shared" si="90"/>
        <v/>
      </c>
      <c r="AM798" s="41" t="str">
        <f t="shared" si="91"/>
        <v/>
      </c>
    </row>
    <row r="799" spans="1:39" x14ac:dyDescent="0.2">
      <c r="A799" s="33">
        <v>43692</v>
      </c>
      <c r="B799" s="34">
        <v>1.3</v>
      </c>
      <c r="C799" s="35">
        <f t="shared" si="83"/>
        <v>-6.4748201438848851E-2</v>
      </c>
      <c r="D799" s="35"/>
      <c r="E799" s="44"/>
      <c r="F799" s="44"/>
      <c r="G799" s="44"/>
      <c r="H799" s="44"/>
      <c r="I799" s="44"/>
      <c r="J799" s="44"/>
      <c r="K799" s="44"/>
      <c r="L799" s="44"/>
      <c r="M799" s="44"/>
      <c r="N799" s="44"/>
      <c r="O799" s="44"/>
      <c r="P799" s="44"/>
      <c r="Q799" s="38"/>
      <c r="R799" s="44"/>
      <c r="S799" s="44"/>
      <c r="T799" s="27"/>
      <c r="U799" s="37"/>
      <c r="V799" s="37"/>
      <c r="W799" s="37"/>
      <c r="X799" s="37"/>
      <c r="Y799" s="37"/>
      <c r="Z799" s="37"/>
      <c r="AA799" s="37"/>
      <c r="AB799" s="37"/>
      <c r="AC799" s="37">
        <v>10016</v>
      </c>
      <c r="AD799" s="35">
        <f t="shared" si="84"/>
        <v>-8.1438004402054287E-2</v>
      </c>
      <c r="AE799" s="40">
        <v>0.99880999999999998</v>
      </c>
      <c r="AF799" s="37">
        <v>3561947685</v>
      </c>
      <c r="AG799" s="35">
        <f t="shared" si="85"/>
        <v>-1.1900000000000244E-3</v>
      </c>
      <c r="AH799" s="38" t="str">
        <f t="shared" si="86"/>
        <v/>
      </c>
      <c r="AI799" s="38">
        <f t="shared" si="87"/>
        <v>-1.1900000000000244E-3</v>
      </c>
      <c r="AJ799" s="35">
        <f t="shared" si="88"/>
        <v>-1.1900000000000244E-3</v>
      </c>
      <c r="AK799" s="43">
        <f t="shared" si="89"/>
        <v>-1.1900000000000244E-3</v>
      </c>
      <c r="AL799" s="43">
        <f t="shared" si="90"/>
        <v>-1.1900000000000244E-3</v>
      </c>
      <c r="AM799" s="41" t="str">
        <f t="shared" si="91"/>
        <v/>
      </c>
    </row>
    <row r="800" spans="1:39" x14ac:dyDescent="0.2">
      <c r="A800" s="33">
        <v>43691</v>
      </c>
      <c r="B800" s="34">
        <v>1.39</v>
      </c>
      <c r="C800" s="35">
        <f t="shared" si="83"/>
        <v>8.59375E-2</v>
      </c>
      <c r="D800" s="35"/>
      <c r="E800" s="44"/>
      <c r="F800" s="44"/>
      <c r="G800" s="44"/>
      <c r="H800" s="44"/>
      <c r="I800" s="44"/>
      <c r="J800" s="44"/>
      <c r="K800" s="44"/>
      <c r="L800" s="44"/>
      <c r="M800" s="44"/>
      <c r="N800" s="44"/>
      <c r="O800" s="44"/>
      <c r="P800" s="44"/>
      <c r="Q800" s="38"/>
      <c r="R800" s="44"/>
      <c r="S800" s="44"/>
      <c r="T800" s="27"/>
      <c r="U800" s="37"/>
      <c r="V800" s="37"/>
      <c r="W800" s="37"/>
      <c r="X800" s="37"/>
      <c r="Y800" s="37"/>
      <c r="Z800" s="37"/>
      <c r="AA800" s="37"/>
      <c r="AB800" s="37"/>
      <c r="AC800" s="37">
        <v>10904</v>
      </c>
      <c r="AD800" s="35">
        <f t="shared" si="84"/>
        <v>-4.1911958527370174E-2</v>
      </c>
      <c r="AE800" s="40">
        <v>0.99917900000000004</v>
      </c>
      <c r="AF800" s="37">
        <v>3562369901</v>
      </c>
      <c r="AG800" s="35">
        <f t="shared" si="85"/>
        <v>-8.2099999999996065E-4</v>
      </c>
      <c r="AH800" s="38" t="str">
        <f t="shared" si="86"/>
        <v/>
      </c>
      <c r="AI800" s="38">
        <f t="shared" si="87"/>
        <v>-8.2099999999996065E-4</v>
      </c>
      <c r="AJ800" s="35">
        <f t="shared" si="88"/>
        <v>-8.2099999999996065E-4</v>
      </c>
      <c r="AK800" s="41" t="str">
        <f t="shared" si="89"/>
        <v/>
      </c>
      <c r="AL800" s="41" t="str">
        <f t="shared" si="90"/>
        <v/>
      </c>
      <c r="AM800" s="41" t="str">
        <f t="shared" si="91"/>
        <v/>
      </c>
    </row>
    <row r="801" spans="1:39" x14ac:dyDescent="0.2">
      <c r="A801" s="33">
        <v>43690</v>
      </c>
      <c r="B801" s="34">
        <v>1.28</v>
      </c>
      <c r="C801" s="35">
        <f t="shared" si="83"/>
        <v>0</v>
      </c>
      <c r="D801" s="35"/>
      <c r="E801" s="44"/>
      <c r="F801" s="44"/>
      <c r="G801" s="44"/>
      <c r="H801" s="44"/>
      <c r="I801" s="44"/>
      <c r="J801" s="44"/>
      <c r="K801" s="44"/>
      <c r="L801" s="44"/>
      <c r="M801" s="44"/>
      <c r="N801" s="44"/>
      <c r="O801" s="44"/>
      <c r="P801" s="44"/>
      <c r="Q801" s="38"/>
      <c r="R801" s="44"/>
      <c r="S801" s="44"/>
      <c r="T801" s="27"/>
      <c r="U801" s="37"/>
      <c r="V801" s="37"/>
      <c r="W801" s="37"/>
      <c r="X801" s="37"/>
      <c r="Y801" s="37"/>
      <c r="Z801" s="37"/>
      <c r="AA801" s="37"/>
      <c r="AB801" s="37"/>
      <c r="AC801" s="37">
        <v>11381</v>
      </c>
      <c r="AD801" s="35">
        <f t="shared" si="84"/>
        <v>-1.4632034632034663E-2</v>
      </c>
      <c r="AE801" s="40">
        <v>0.99833300000000003</v>
      </c>
      <c r="AF801" s="37">
        <v>3550712977</v>
      </c>
      <c r="AG801" s="35">
        <f t="shared" si="85"/>
        <v>-1.6669999999999741E-3</v>
      </c>
      <c r="AH801" s="38" t="str">
        <f t="shared" si="86"/>
        <v/>
      </c>
      <c r="AI801" s="38">
        <f t="shared" si="87"/>
        <v>-1.6669999999999741E-3</v>
      </c>
      <c r="AJ801" s="35">
        <f t="shared" si="88"/>
        <v>-1.6669999999999741E-3</v>
      </c>
      <c r="AK801" s="41" t="str">
        <f t="shared" si="89"/>
        <v/>
      </c>
      <c r="AL801" s="41" t="str">
        <f t="shared" si="90"/>
        <v/>
      </c>
      <c r="AM801" s="41" t="str">
        <f t="shared" si="91"/>
        <v/>
      </c>
    </row>
    <row r="802" spans="1:39" x14ac:dyDescent="0.2">
      <c r="A802" s="33">
        <v>43689</v>
      </c>
      <c r="B802" s="34">
        <v>1.28</v>
      </c>
      <c r="C802" s="35">
        <f t="shared" si="83"/>
        <v>0.13274336283185861</v>
      </c>
      <c r="D802" s="35"/>
      <c r="E802" s="44"/>
      <c r="F802" s="44"/>
      <c r="G802" s="44"/>
      <c r="H802" s="44"/>
      <c r="I802" s="44"/>
      <c r="J802" s="44"/>
      <c r="K802" s="44"/>
      <c r="L802" s="44"/>
      <c r="M802" s="44"/>
      <c r="N802" s="44"/>
      <c r="O802" s="44"/>
      <c r="P802" s="44"/>
      <c r="Q802" s="38"/>
      <c r="R802" s="44"/>
      <c r="S802" s="44"/>
      <c r="T802" s="27"/>
      <c r="U802" s="37"/>
      <c r="V802" s="37"/>
      <c r="W802" s="37"/>
      <c r="X802" s="37"/>
      <c r="Y802" s="37"/>
      <c r="Z802" s="37"/>
      <c r="AA802" s="37"/>
      <c r="AB802" s="37"/>
      <c r="AC802" s="37">
        <v>11550</v>
      </c>
      <c r="AD802" s="35">
        <f t="shared" si="84"/>
        <v>1.9597457627118731E-2</v>
      </c>
      <c r="AE802" s="40">
        <v>0.99991600000000003</v>
      </c>
      <c r="AF802" s="37">
        <v>3558875344</v>
      </c>
      <c r="AG802" s="35">
        <f t="shared" si="85"/>
        <v>-8.3999999999972985E-5</v>
      </c>
      <c r="AH802" s="38" t="str">
        <f t="shared" si="86"/>
        <v/>
      </c>
      <c r="AI802" s="38">
        <f t="shared" si="87"/>
        <v>-8.3999999999972985E-5</v>
      </c>
      <c r="AJ802" s="42" t="str">
        <f t="shared" si="88"/>
        <v/>
      </c>
      <c r="AK802" s="41" t="str">
        <f t="shared" si="89"/>
        <v/>
      </c>
      <c r="AL802" s="41" t="str">
        <f t="shared" si="90"/>
        <v/>
      </c>
      <c r="AM802" s="41" t="str">
        <f t="shared" si="91"/>
        <v/>
      </c>
    </row>
    <row r="803" spans="1:39" x14ac:dyDescent="0.2">
      <c r="A803" s="33">
        <v>43688</v>
      </c>
      <c r="B803" s="34">
        <v>1.1299999999999999</v>
      </c>
      <c r="C803" s="35">
        <f t="shared" si="83"/>
        <v>-6.6115702479338956E-2</v>
      </c>
      <c r="D803" s="35"/>
      <c r="E803" s="44"/>
      <c r="F803" s="44"/>
      <c r="G803" s="44"/>
      <c r="H803" s="44"/>
      <c r="I803" s="44"/>
      <c r="J803" s="44"/>
      <c r="K803" s="44"/>
      <c r="L803" s="44"/>
      <c r="M803" s="44"/>
      <c r="N803" s="44"/>
      <c r="O803" s="44"/>
      <c r="P803" s="44"/>
      <c r="Q803" s="38"/>
      <c r="R803" s="44"/>
      <c r="S803" s="44"/>
      <c r="T803" s="27"/>
      <c r="U803" s="37"/>
      <c r="V803" s="37"/>
      <c r="W803" s="37"/>
      <c r="X803" s="37"/>
      <c r="Y803" s="37"/>
      <c r="Z803" s="37"/>
      <c r="AA803" s="37"/>
      <c r="AB803" s="37"/>
      <c r="AC803" s="37">
        <v>11328</v>
      </c>
      <c r="AD803" s="35">
        <f t="shared" si="84"/>
        <v>-4.4292584155909864E-2</v>
      </c>
      <c r="AE803" s="40">
        <v>0.99883699999999997</v>
      </c>
      <c r="AF803" s="37">
        <v>3555065285</v>
      </c>
      <c r="AG803" s="35">
        <f t="shared" si="85"/>
        <v>-1.1630000000000251E-3</v>
      </c>
      <c r="AH803" s="38" t="str">
        <f t="shared" si="86"/>
        <v/>
      </c>
      <c r="AI803" s="38">
        <f t="shared" si="87"/>
        <v>-1.1630000000000251E-3</v>
      </c>
      <c r="AJ803" s="35">
        <f t="shared" si="88"/>
        <v>-1.1630000000000251E-3</v>
      </c>
      <c r="AK803" s="41" t="str">
        <f t="shared" si="89"/>
        <v/>
      </c>
      <c r="AL803" s="41" t="str">
        <f t="shared" si="90"/>
        <v/>
      </c>
      <c r="AM803" s="41" t="str">
        <f t="shared" si="91"/>
        <v/>
      </c>
    </row>
    <row r="804" spans="1:39" x14ac:dyDescent="0.2">
      <c r="A804" s="33">
        <v>43687</v>
      </c>
      <c r="B804" s="34">
        <v>1.21</v>
      </c>
      <c r="C804" s="35">
        <f t="shared" si="83"/>
        <v>8.3333333333333037E-3</v>
      </c>
      <c r="D804" s="35"/>
      <c r="E804" s="44"/>
      <c r="F804" s="44"/>
      <c r="G804" s="44"/>
      <c r="H804" s="44"/>
      <c r="I804" s="44"/>
      <c r="J804" s="44"/>
      <c r="K804" s="44"/>
      <c r="L804" s="44"/>
      <c r="M804" s="44"/>
      <c r="N804" s="44"/>
      <c r="O804" s="44"/>
      <c r="P804" s="44"/>
      <c r="Q804" s="38"/>
      <c r="R804" s="44"/>
      <c r="S804" s="44"/>
      <c r="T804" s="27"/>
      <c r="U804" s="37"/>
      <c r="V804" s="37"/>
      <c r="W804" s="37"/>
      <c r="X804" s="37"/>
      <c r="Y804" s="37"/>
      <c r="Z804" s="37"/>
      <c r="AA804" s="37"/>
      <c r="AB804" s="37"/>
      <c r="AC804" s="37">
        <v>11853</v>
      </c>
      <c r="AD804" s="35">
        <f t="shared" si="84"/>
        <v>-1.4221556886227504E-2</v>
      </c>
      <c r="AE804" s="40">
        <v>0.99805500000000003</v>
      </c>
      <c r="AF804" s="37">
        <v>3562200688</v>
      </c>
      <c r="AG804" s="35">
        <f t="shared" si="85"/>
        <v>-1.9449999999999745E-3</v>
      </c>
      <c r="AH804" s="38" t="str">
        <f t="shared" si="86"/>
        <v/>
      </c>
      <c r="AI804" s="38">
        <f t="shared" si="87"/>
        <v>-1.9449999999999745E-3</v>
      </c>
      <c r="AJ804" s="35">
        <f t="shared" si="88"/>
        <v>-1.9449999999999745E-3</v>
      </c>
      <c r="AK804" s="41" t="str">
        <f t="shared" si="89"/>
        <v/>
      </c>
      <c r="AL804" s="41" t="str">
        <f t="shared" si="90"/>
        <v/>
      </c>
      <c r="AM804" s="41" t="str">
        <f t="shared" si="91"/>
        <v/>
      </c>
    </row>
    <row r="805" spans="1:39" x14ac:dyDescent="0.2">
      <c r="A805" s="33">
        <v>43686</v>
      </c>
      <c r="B805" s="34">
        <v>1.2</v>
      </c>
      <c r="C805" s="35">
        <f t="shared" si="83"/>
        <v>8.1081081081080919E-2</v>
      </c>
      <c r="D805" s="35"/>
      <c r="E805" s="44"/>
      <c r="F805" s="44"/>
      <c r="G805" s="44"/>
      <c r="H805" s="44"/>
      <c r="I805" s="44"/>
      <c r="J805" s="44"/>
      <c r="K805" s="44"/>
      <c r="L805" s="44"/>
      <c r="M805" s="44"/>
      <c r="N805" s="44"/>
      <c r="O805" s="44"/>
      <c r="P805" s="44"/>
      <c r="Q805" s="38"/>
      <c r="R805" s="44"/>
      <c r="S805" s="44"/>
      <c r="T805" s="27"/>
      <c r="U805" s="37"/>
      <c r="V805" s="37"/>
      <c r="W805" s="37"/>
      <c r="X805" s="37"/>
      <c r="Y805" s="37"/>
      <c r="Z805" s="37"/>
      <c r="AA805" s="37"/>
      <c r="AB805" s="37"/>
      <c r="AC805" s="37">
        <v>12024</v>
      </c>
      <c r="AD805" s="35">
        <f t="shared" si="84"/>
        <v>4.4273661348257498E-3</v>
      </c>
      <c r="AE805" s="40">
        <v>1.004251</v>
      </c>
      <c r="AF805" s="37">
        <v>3554876089</v>
      </c>
      <c r="AG805" s="35">
        <f t="shared" si="85"/>
        <v>4.2510000000000048E-3</v>
      </c>
      <c r="AH805" s="38">
        <f t="shared" si="86"/>
        <v>4.2510000000000048E-3</v>
      </c>
      <c r="AI805" s="38" t="str">
        <f t="shared" si="87"/>
        <v/>
      </c>
      <c r="AJ805" s="42" t="str">
        <f t="shared" si="88"/>
        <v/>
      </c>
      <c r="AK805" s="41" t="str">
        <f t="shared" si="89"/>
        <v/>
      </c>
      <c r="AL805" s="41" t="str">
        <f t="shared" si="90"/>
        <v/>
      </c>
      <c r="AM805" s="41" t="str">
        <f t="shared" si="91"/>
        <v/>
      </c>
    </row>
    <row r="806" spans="1:39" x14ac:dyDescent="0.2">
      <c r="A806" s="33">
        <v>43685</v>
      </c>
      <c r="B806" s="34">
        <v>1.1100000000000001</v>
      </c>
      <c r="C806" s="35">
        <f t="shared" si="83"/>
        <v>-3.4782608695651973E-2</v>
      </c>
      <c r="D806" s="35"/>
      <c r="E806" s="44"/>
      <c r="F806" s="44"/>
      <c r="G806" s="44"/>
      <c r="H806" s="44"/>
      <c r="I806" s="44"/>
      <c r="J806" s="44"/>
      <c r="K806" s="44"/>
      <c r="L806" s="44"/>
      <c r="M806" s="44"/>
      <c r="N806" s="44"/>
      <c r="O806" s="44"/>
      <c r="P806" s="44"/>
      <c r="Q806" s="38"/>
      <c r="R806" s="44"/>
      <c r="S806" s="44"/>
      <c r="T806" s="27"/>
      <c r="U806" s="37"/>
      <c r="V806" s="37"/>
      <c r="W806" s="37"/>
      <c r="X806" s="37"/>
      <c r="Y806" s="37"/>
      <c r="Z806" s="37"/>
      <c r="AA806" s="37"/>
      <c r="AB806" s="37"/>
      <c r="AC806" s="37">
        <v>11971</v>
      </c>
      <c r="AD806" s="35">
        <f t="shared" si="84"/>
        <v>4.0052128583840219E-2</v>
      </c>
      <c r="AE806" s="40">
        <v>1.0024029999999999</v>
      </c>
      <c r="AF806" s="37">
        <v>3553361321</v>
      </c>
      <c r="AG806" s="35">
        <f t="shared" si="85"/>
        <v>2.402999999999933E-3</v>
      </c>
      <c r="AH806" s="38">
        <f t="shared" si="86"/>
        <v>2.402999999999933E-3</v>
      </c>
      <c r="AI806" s="38" t="str">
        <f t="shared" si="87"/>
        <v/>
      </c>
      <c r="AJ806" s="42" t="str">
        <f t="shared" si="88"/>
        <v/>
      </c>
      <c r="AK806" s="41" t="str">
        <f t="shared" si="89"/>
        <v/>
      </c>
      <c r="AL806" s="41" t="str">
        <f t="shared" si="90"/>
        <v/>
      </c>
      <c r="AM806" s="41" t="str">
        <f t="shared" si="91"/>
        <v/>
      </c>
    </row>
    <row r="807" spans="1:39" x14ac:dyDescent="0.2">
      <c r="A807" s="33">
        <v>43684</v>
      </c>
      <c r="B807" s="34">
        <v>1.1499999999999999</v>
      </c>
      <c r="C807" s="35">
        <f t="shared" si="83"/>
        <v>-1.7094017094017144E-2</v>
      </c>
      <c r="D807" s="35"/>
      <c r="E807" s="44"/>
      <c r="F807" s="44"/>
      <c r="G807" s="44"/>
      <c r="H807" s="44"/>
      <c r="I807" s="44"/>
      <c r="J807" s="44"/>
      <c r="K807" s="44"/>
      <c r="L807" s="44"/>
      <c r="M807" s="44"/>
      <c r="N807" s="44"/>
      <c r="O807" s="44"/>
      <c r="P807" s="44"/>
      <c r="Q807" s="38"/>
      <c r="R807" s="44"/>
      <c r="S807" s="44"/>
      <c r="T807" s="27"/>
      <c r="U807" s="37"/>
      <c r="V807" s="37"/>
      <c r="W807" s="37"/>
      <c r="X807" s="37"/>
      <c r="Y807" s="37"/>
      <c r="Z807" s="37"/>
      <c r="AA807" s="37"/>
      <c r="AB807" s="37"/>
      <c r="AC807" s="37">
        <v>11510</v>
      </c>
      <c r="AD807" s="35">
        <f t="shared" si="84"/>
        <v>-2.6144343853117813E-2</v>
      </c>
      <c r="AE807" s="40">
        <v>1.001843</v>
      </c>
      <c r="AF807" s="37">
        <v>3572108985</v>
      </c>
      <c r="AG807" s="35">
        <f t="shared" si="85"/>
        <v>1.8430000000000391E-3</v>
      </c>
      <c r="AH807" s="38">
        <f t="shared" si="86"/>
        <v>1.8430000000000391E-3</v>
      </c>
      <c r="AI807" s="38" t="str">
        <f t="shared" si="87"/>
        <v/>
      </c>
      <c r="AJ807" s="35">
        <f t="shared" si="88"/>
        <v>1.8430000000000391E-3</v>
      </c>
      <c r="AK807" s="41" t="str">
        <f t="shared" si="89"/>
        <v/>
      </c>
      <c r="AL807" s="41" t="str">
        <f t="shared" si="90"/>
        <v/>
      </c>
      <c r="AM807" s="41" t="str">
        <f t="shared" si="91"/>
        <v/>
      </c>
    </row>
    <row r="808" spans="1:39" x14ac:dyDescent="0.2">
      <c r="A808" s="33">
        <v>43683</v>
      </c>
      <c r="B808" s="34">
        <v>1.17</v>
      </c>
      <c r="C808" s="35">
        <f t="shared" si="83"/>
        <v>-5.6451612903225867E-2</v>
      </c>
      <c r="D808" s="35"/>
      <c r="E808" s="44"/>
      <c r="F808" s="44"/>
      <c r="G808" s="44"/>
      <c r="H808" s="44"/>
      <c r="I808" s="44"/>
      <c r="J808" s="44"/>
      <c r="K808" s="44"/>
      <c r="L808" s="44"/>
      <c r="M808" s="44"/>
      <c r="N808" s="44"/>
      <c r="O808" s="44"/>
      <c r="P808" s="44"/>
      <c r="Q808" s="38"/>
      <c r="R808" s="44"/>
      <c r="S808" s="44"/>
      <c r="T808" s="27"/>
      <c r="U808" s="37"/>
      <c r="V808" s="37"/>
      <c r="W808" s="37"/>
      <c r="X808" s="37"/>
      <c r="Y808" s="37"/>
      <c r="Z808" s="37"/>
      <c r="AA808" s="37"/>
      <c r="AB808" s="37"/>
      <c r="AC808" s="37">
        <v>11819</v>
      </c>
      <c r="AD808" s="35">
        <f t="shared" si="84"/>
        <v>7.9163623082542101E-2</v>
      </c>
      <c r="AE808" s="40">
        <v>0.99875800000000003</v>
      </c>
      <c r="AF808" s="37">
        <v>3570444798</v>
      </c>
      <c r="AG808" s="35">
        <f t="shared" si="85"/>
        <v>-1.2419999999999654E-3</v>
      </c>
      <c r="AH808" s="38" t="str">
        <f t="shared" si="86"/>
        <v/>
      </c>
      <c r="AI808" s="38">
        <f t="shared" si="87"/>
        <v>-1.2419999999999654E-3</v>
      </c>
      <c r="AJ808" s="42" t="str">
        <f t="shared" si="88"/>
        <v/>
      </c>
      <c r="AK808" s="41" t="str">
        <f t="shared" si="89"/>
        <v/>
      </c>
      <c r="AL808" s="41" t="str">
        <f t="shared" si="90"/>
        <v/>
      </c>
      <c r="AM808" s="41" t="str">
        <f t="shared" si="91"/>
        <v/>
      </c>
    </row>
    <row r="809" spans="1:39" x14ac:dyDescent="0.2">
      <c r="A809" s="33">
        <v>43682</v>
      </c>
      <c r="B809" s="34">
        <v>1.24</v>
      </c>
      <c r="C809" s="35">
        <f t="shared" si="83"/>
        <v>-1.5873015873015928E-2</v>
      </c>
      <c r="D809" s="35"/>
      <c r="E809" s="44"/>
      <c r="F809" s="44"/>
      <c r="G809" s="44"/>
      <c r="H809" s="44"/>
      <c r="I809" s="44"/>
      <c r="J809" s="44"/>
      <c r="K809" s="44"/>
      <c r="L809" s="44"/>
      <c r="M809" s="44"/>
      <c r="N809" s="44"/>
      <c r="O809" s="44"/>
      <c r="P809" s="44"/>
      <c r="Q809" s="38"/>
      <c r="R809" s="44"/>
      <c r="S809" s="44"/>
      <c r="T809" s="27"/>
      <c r="U809" s="37"/>
      <c r="V809" s="37"/>
      <c r="W809" s="37"/>
      <c r="X809" s="37"/>
      <c r="Y809" s="37"/>
      <c r="Z809" s="37"/>
      <c r="AA809" s="37"/>
      <c r="AB809" s="37"/>
      <c r="AC809" s="37">
        <v>10952</v>
      </c>
      <c r="AD809" s="35">
        <f t="shared" si="84"/>
        <v>1.491984060791407E-2</v>
      </c>
      <c r="AE809" s="40">
        <v>1.000237</v>
      </c>
      <c r="AF809" s="37">
        <v>3559410470</v>
      </c>
      <c r="AG809" s="35">
        <f t="shared" si="85"/>
        <v>2.3700000000004273E-4</v>
      </c>
      <c r="AH809" s="38">
        <f t="shared" si="86"/>
        <v>2.3700000000004273E-4</v>
      </c>
      <c r="AI809" s="38" t="str">
        <f t="shared" si="87"/>
        <v/>
      </c>
      <c r="AJ809" s="42" t="str">
        <f t="shared" si="88"/>
        <v/>
      </c>
      <c r="AK809" s="41" t="str">
        <f t="shared" si="89"/>
        <v/>
      </c>
      <c r="AL809" s="41" t="str">
        <f t="shared" si="90"/>
        <v/>
      </c>
      <c r="AM809" s="41" t="str">
        <f t="shared" si="91"/>
        <v/>
      </c>
    </row>
    <row r="810" spans="1:39" x14ac:dyDescent="0.2">
      <c r="A810" s="33">
        <v>43681</v>
      </c>
      <c r="B810" s="34">
        <v>1.26</v>
      </c>
      <c r="C810" s="35">
        <f t="shared" si="83"/>
        <v>-1.5625E-2</v>
      </c>
      <c r="D810" s="35"/>
      <c r="E810" s="44"/>
      <c r="F810" s="44"/>
      <c r="G810" s="44"/>
      <c r="H810" s="44"/>
      <c r="I810" s="44"/>
      <c r="J810" s="44"/>
      <c r="K810" s="44"/>
      <c r="L810" s="44"/>
      <c r="M810" s="44"/>
      <c r="N810" s="44"/>
      <c r="O810" s="44"/>
      <c r="P810" s="44"/>
      <c r="Q810" s="38"/>
      <c r="R810" s="44"/>
      <c r="S810" s="44"/>
      <c r="T810" s="27"/>
      <c r="U810" s="37"/>
      <c r="V810" s="37"/>
      <c r="W810" s="37"/>
      <c r="X810" s="37"/>
      <c r="Y810" s="37"/>
      <c r="Z810" s="37"/>
      <c r="AA810" s="37"/>
      <c r="AB810" s="37"/>
      <c r="AC810" s="37">
        <v>10791</v>
      </c>
      <c r="AD810" s="35">
        <f t="shared" si="84"/>
        <v>2.4883654668059751E-2</v>
      </c>
      <c r="AE810" s="40">
        <v>0.99933300000000003</v>
      </c>
      <c r="AF810" s="37">
        <v>3558556093</v>
      </c>
      <c r="AG810" s="35">
        <f t="shared" si="85"/>
        <v>-6.6699999999997317E-4</v>
      </c>
      <c r="AH810" s="38" t="str">
        <f t="shared" si="86"/>
        <v/>
      </c>
      <c r="AI810" s="38">
        <f t="shared" si="87"/>
        <v>-6.6699999999997317E-4</v>
      </c>
      <c r="AJ810" s="42" t="str">
        <f t="shared" si="88"/>
        <v/>
      </c>
      <c r="AK810" s="41" t="str">
        <f t="shared" si="89"/>
        <v/>
      </c>
      <c r="AL810" s="41" t="str">
        <f t="shared" si="90"/>
        <v/>
      </c>
      <c r="AM810" s="41" t="str">
        <f t="shared" si="91"/>
        <v/>
      </c>
    </row>
    <row r="811" spans="1:39" x14ac:dyDescent="0.2">
      <c r="A811" s="33">
        <v>43680</v>
      </c>
      <c r="B811" s="34">
        <v>1.28</v>
      </c>
      <c r="C811" s="35">
        <f t="shared" si="83"/>
        <v>0</v>
      </c>
      <c r="D811" s="35"/>
      <c r="E811" s="44"/>
      <c r="F811" s="44"/>
      <c r="G811" s="44"/>
      <c r="H811" s="44"/>
      <c r="I811" s="44"/>
      <c r="J811" s="44"/>
      <c r="K811" s="44"/>
      <c r="L811" s="44"/>
      <c r="M811" s="44"/>
      <c r="N811" s="44"/>
      <c r="O811" s="44"/>
      <c r="P811" s="44"/>
      <c r="Q811" s="38"/>
      <c r="R811" s="44"/>
      <c r="S811" s="44"/>
      <c r="T811" s="27"/>
      <c r="U811" s="37"/>
      <c r="V811" s="37"/>
      <c r="W811" s="37"/>
      <c r="X811" s="37"/>
      <c r="Y811" s="37"/>
      <c r="Z811" s="37"/>
      <c r="AA811" s="37"/>
      <c r="AB811" s="37"/>
      <c r="AC811" s="37">
        <v>10529</v>
      </c>
      <c r="AD811" s="35">
        <f t="shared" si="84"/>
        <v>1.6214651095454169E-2</v>
      </c>
      <c r="AE811" s="40">
        <v>1.001474</v>
      </c>
      <c r="AF811" s="37">
        <v>3566308980</v>
      </c>
      <c r="AG811" s="35">
        <f t="shared" si="85"/>
        <v>1.4739999999999753E-3</v>
      </c>
      <c r="AH811" s="38">
        <f t="shared" si="86"/>
        <v>1.4739999999999753E-3</v>
      </c>
      <c r="AI811" s="38" t="str">
        <f t="shared" si="87"/>
        <v/>
      </c>
      <c r="AJ811" s="42" t="str">
        <f t="shared" si="88"/>
        <v/>
      </c>
      <c r="AK811" s="41" t="str">
        <f t="shared" si="89"/>
        <v/>
      </c>
      <c r="AL811" s="41" t="str">
        <f t="shared" si="90"/>
        <v/>
      </c>
      <c r="AM811" s="41" t="str">
        <f t="shared" si="91"/>
        <v/>
      </c>
    </row>
    <row r="812" spans="1:39" x14ac:dyDescent="0.2">
      <c r="A812" s="33">
        <v>43679</v>
      </c>
      <c r="B812" s="34">
        <v>1.28</v>
      </c>
      <c r="C812" s="35">
        <f t="shared" si="83"/>
        <v>-7.7519379844961378E-3</v>
      </c>
      <c r="D812" s="35"/>
      <c r="E812" s="44"/>
      <c r="F812" s="44"/>
      <c r="G812" s="44"/>
      <c r="H812" s="44"/>
      <c r="I812" s="44"/>
      <c r="J812" s="44"/>
      <c r="K812" s="44"/>
      <c r="L812" s="44"/>
      <c r="M812" s="44"/>
      <c r="N812" s="44"/>
      <c r="O812" s="44"/>
      <c r="P812" s="44"/>
      <c r="Q812" s="38"/>
      <c r="R812" s="44"/>
      <c r="S812" s="44"/>
      <c r="T812" s="27"/>
      <c r="U812" s="37"/>
      <c r="V812" s="37"/>
      <c r="W812" s="37"/>
      <c r="X812" s="37"/>
      <c r="Y812" s="37"/>
      <c r="Z812" s="37"/>
      <c r="AA812" s="37"/>
      <c r="AB812" s="37"/>
      <c r="AC812" s="37">
        <v>10361</v>
      </c>
      <c r="AD812" s="35">
        <f t="shared" si="84"/>
        <v>2.9613435357249251E-2</v>
      </c>
      <c r="AE812" s="40">
        <v>0.99841000000000002</v>
      </c>
      <c r="AF812" s="37">
        <v>3558251575</v>
      </c>
      <c r="AG812" s="35">
        <f t="shared" si="85"/>
        <v>-1.5899999999999803E-3</v>
      </c>
      <c r="AH812" s="38" t="str">
        <f t="shared" si="86"/>
        <v/>
      </c>
      <c r="AI812" s="38">
        <f t="shared" si="87"/>
        <v>-1.5899999999999803E-3</v>
      </c>
      <c r="AJ812" s="42" t="str">
        <f t="shared" si="88"/>
        <v/>
      </c>
      <c r="AK812" s="41" t="str">
        <f t="shared" si="89"/>
        <v/>
      </c>
      <c r="AL812" s="41" t="str">
        <f t="shared" si="90"/>
        <v/>
      </c>
      <c r="AM812" s="41" t="str">
        <f t="shared" si="91"/>
        <v/>
      </c>
    </row>
    <row r="813" spans="1:39" x14ac:dyDescent="0.2">
      <c r="A813" s="33">
        <v>43678</v>
      </c>
      <c r="B813" s="34">
        <v>1.29</v>
      </c>
      <c r="C813" s="35">
        <f t="shared" si="83"/>
        <v>0</v>
      </c>
      <c r="D813" s="35"/>
      <c r="E813" s="44"/>
      <c r="F813" s="44"/>
      <c r="G813" s="44"/>
      <c r="H813" s="44"/>
      <c r="I813" s="44"/>
      <c r="J813" s="44"/>
      <c r="K813" s="44"/>
      <c r="L813" s="44"/>
      <c r="M813" s="44"/>
      <c r="N813" s="44"/>
      <c r="O813" s="44"/>
      <c r="P813" s="44"/>
      <c r="Q813" s="38"/>
      <c r="R813" s="44"/>
      <c r="S813" s="44"/>
      <c r="T813" s="27"/>
      <c r="U813" s="37"/>
      <c r="V813" s="37"/>
      <c r="W813" s="37"/>
      <c r="X813" s="37"/>
      <c r="Y813" s="37"/>
      <c r="Z813" s="37"/>
      <c r="AA813" s="37"/>
      <c r="AB813" s="37"/>
      <c r="AC813" s="37">
        <v>10063</v>
      </c>
      <c r="AD813" s="35">
        <f t="shared" si="84"/>
        <v>5.1734949832775934E-2</v>
      </c>
      <c r="AE813" s="40">
        <v>1.0032289999999999</v>
      </c>
      <c r="AF813" s="37">
        <v>3566893319</v>
      </c>
      <c r="AG813" s="35">
        <f t="shared" si="85"/>
        <v>3.2289999999999264E-3</v>
      </c>
      <c r="AH813" s="38">
        <f t="shared" si="86"/>
        <v>3.2289999999999264E-3</v>
      </c>
      <c r="AI813" s="38" t="str">
        <f t="shared" si="87"/>
        <v/>
      </c>
      <c r="AJ813" s="42" t="str">
        <f t="shared" si="88"/>
        <v/>
      </c>
      <c r="AK813" s="41" t="str">
        <f t="shared" si="89"/>
        <v/>
      </c>
      <c r="AL813" s="41" t="str">
        <f t="shared" si="90"/>
        <v/>
      </c>
      <c r="AM813" s="41" t="str">
        <f t="shared" si="91"/>
        <v/>
      </c>
    </row>
    <row r="814" spans="1:39" x14ac:dyDescent="0.2">
      <c r="A814" s="33">
        <v>43677</v>
      </c>
      <c r="B814" s="34">
        <v>1.29</v>
      </c>
      <c r="C814" s="35">
        <f t="shared" si="83"/>
        <v>0</v>
      </c>
      <c r="D814" s="35"/>
      <c r="E814" s="44"/>
      <c r="F814" s="44"/>
      <c r="G814" s="44"/>
      <c r="H814" s="44"/>
      <c r="I814" s="44"/>
      <c r="J814" s="44"/>
      <c r="K814" s="44"/>
      <c r="L814" s="44"/>
      <c r="M814" s="44"/>
      <c r="N814" s="44"/>
      <c r="O814" s="44"/>
      <c r="P814" s="44"/>
      <c r="Q814" s="38"/>
      <c r="R814" s="44"/>
      <c r="S814" s="44"/>
      <c r="T814" s="27"/>
      <c r="U814" s="37"/>
      <c r="V814" s="37"/>
      <c r="W814" s="37"/>
      <c r="X814" s="37"/>
      <c r="Y814" s="37"/>
      <c r="Z814" s="37"/>
      <c r="AA814" s="37"/>
      <c r="AB814" s="37"/>
      <c r="AC814" s="37">
        <v>9568</v>
      </c>
      <c r="AD814" s="35">
        <f t="shared" si="84"/>
        <v>5.9930606665965502E-3</v>
      </c>
      <c r="AE814" s="40">
        <v>0.99966299999999997</v>
      </c>
      <c r="AF814" s="37">
        <v>3555143093</v>
      </c>
      <c r="AG814" s="35">
        <f t="shared" si="85"/>
        <v>-3.3700000000003172E-4</v>
      </c>
      <c r="AH814" s="38" t="str">
        <f t="shared" si="86"/>
        <v/>
      </c>
      <c r="AI814" s="38">
        <f t="shared" si="87"/>
        <v>-3.3700000000003172E-4</v>
      </c>
      <c r="AJ814" s="42" t="str">
        <f t="shared" si="88"/>
        <v/>
      </c>
      <c r="AK814" s="41" t="str">
        <f t="shared" si="89"/>
        <v/>
      </c>
      <c r="AL814" s="41" t="str">
        <f t="shared" si="90"/>
        <v/>
      </c>
      <c r="AM814" s="41" t="str">
        <f t="shared" si="91"/>
        <v/>
      </c>
    </row>
    <row r="815" spans="1:39" x14ac:dyDescent="0.2">
      <c r="A815" s="33">
        <v>43676</v>
      </c>
      <c r="B815" s="34">
        <v>1.29</v>
      </c>
      <c r="C815" s="35">
        <f t="shared" si="83"/>
        <v>3.2000000000000028E-2</v>
      </c>
      <c r="D815" s="35"/>
      <c r="E815" s="44"/>
      <c r="F815" s="44"/>
      <c r="G815" s="44"/>
      <c r="H815" s="44"/>
      <c r="I815" s="44"/>
      <c r="J815" s="44"/>
      <c r="K815" s="44"/>
      <c r="L815" s="44"/>
      <c r="M815" s="44"/>
      <c r="N815" s="44"/>
      <c r="O815" s="44"/>
      <c r="P815" s="44"/>
      <c r="Q815" s="38"/>
      <c r="R815" s="44"/>
      <c r="S815" s="44"/>
      <c r="T815" s="27"/>
      <c r="U815" s="37"/>
      <c r="V815" s="37"/>
      <c r="W815" s="37"/>
      <c r="X815" s="37"/>
      <c r="Y815" s="37"/>
      <c r="Z815" s="37"/>
      <c r="AA815" s="37"/>
      <c r="AB815" s="37"/>
      <c r="AC815" s="37">
        <v>9511</v>
      </c>
      <c r="AD815" s="35">
        <f t="shared" si="84"/>
        <v>-2.5170424750917686E-3</v>
      </c>
      <c r="AE815" s="40">
        <v>0.99882099999999996</v>
      </c>
      <c r="AF815" s="37">
        <v>3569033681</v>
      </c>
      <c r="AG815" s="35">
        <f t="shared" si="85"/>
        <v>-1.1790000000000411E-3</v>
      </c>
      <c r="AH815" s="38" t="str">
        <f t="shared" si="86"/>
        <v/>
      </c>
      <c r="AI815" s="38">
        <f t="shared" si="87"/>
        <v>-1.1790000000000411E-3</v>
      </c>
      <c r="AJ815" s="35">
        <f t="shared" si="88"/>
        <v>-1.1790000000000411E-3</v>
      </c>
      <c r="AK815" s="41" t="str">
        <f t="shared" si="89"/>
        <v/>
      </c>
      <c r="AL815" s="41" t="str">
        <f t="shared" si="90"/>
        <v/>
      </c>
      <c r="AM815" s="41" t="str">
        <f t="shared" si="91"/>
        <v/>
      </c>
    </row>
    <row r="816" spans="1:39" x14ac:dyDescent="0.2">
      <c r="A816" s="33">
        <v>43675</v>
      </c>
      <c r="B816" s="34">
        <v>1.25</v>
      </c>
      <c r="C816" s="35">
        <f t="shared" si="83"/>
        <v>-3.8461538461538547E-2</v>
      </c>
      <c r="D816" s="35"/>
      <c r="E816" s="44"/>
      <c r="F816" s="44"/>
      <c r="G816" s="44"/>
      <c r="H816" s="44"/>
      <c r="I816" s="44"/>
      <c r="J816" s="44"/>
      <c r="K816" s="44"/>
      <c r="L816" s="44"/>
      <c r="M816" s="44"/>
      <c r="N816" s="44"/>
      <c r="O816" s="44"/>
      <c r="P816" s="44"/>
      <c r="Q816" s="38"/>
      <c r="R816" s="44"/>
      <c r="S816" s="44"/>
      <c r="T816" s="27"/>
      <c r="U816" s="37"/>
      <c r="V816" s="37"/>
      <c r="W816" s="37"/>
      <c r="X816" s="37"/>
      <c r="Y816" s="37"/>
      <c r="Z816" s="37"/>
      <c r="AA816" s="37"/>
      <c r="AB816" s="37"/>
      <c r="AC816" s="37">
        <v>9535</v>
      </c>
      <c r="AD816" s="35">
        <f t="shared" si="84"/>
        <v>9.2082980524978986E-3</v>
      </c>
      <c r="AE816" s="40">
        <v>1.0000910000000001</v>
      </c>
      <c r="AF816" s="37">
        <v>3560098365</v>
      </c>
      <c r="AG816" s="35">
        <f t="shared" si="85"/>
        <v>9.1000000000063253E-5</v>
      </c>
      <c r="AH816" s="38">
        <f t="shared" si="86"/>
        <v>9.1000000000063253E-5</v>
      </c>
      <c r="AI816" s="38" t="str">
        <f t="shared" si="87"/>
        <v/>
      </c>
      <c r="AJ816" s="42" t="str">
        <f t="shared" si="88"/>
        <v/>
      </c>
      <c r="AK816" s="41" t="str">
        <f t="shared" si="89"/>
        <v/>
      </c>
      <c r="AL816" s="41" t="str">
        <f t="shared" si="90"/>
        <v/>
      </c>
      <c r="AM816" s="41" t="str">
        <f t="shared" si="91"/>
        <v/>
      </c>
    </row>
    <row r="817" spans="1:39" x14ac:dyDescent="0.2">
      <c r="A817" s="33">
        <v>43674</v>
      </c>
      <c r="B817" s="34">
        <v>1.3</v>
      </c>
      <c r="C817" s="35">
        <f t="shared" si="83"/>
        <v>-2.2556390977443663E-2</v>
      </c>
      <c r="D817" s="35"/>
      <c r="E817" s="44"/>
      <c r="F817" s="44"/>
      <c r="G817" s="44"/>
      <c r="H817" s="44"/>
      <c r="I817" s="44"/>
      <c r="J817" s="44"/>
      <c r="K817" s="44"/>
      <c r="L817" s="44"/>
      <c r="M817" s="44"/>
      <c r="N817" s="44"/>
      <c r="O817" s="44"/>
      <c r="P817" s="44"/>
      <c r="Q817" s="38"/>
      <c r="R817" s="44"/>
      <c r="S817" s="44"/>
      <c r="T817" s="27"/>
      <c r="U817" s="37"/>
      <c r="V817" s="37"/>
      <c r="W817" s="37"/>
      <c r="X817" s="37"/>
      <c r="Y817" s="37"/>
      <c r="Z817" s="37"/>
      <c r="AA817" s="37"/>
      <c r="AB817" s="37"/>
      <c r="AC817" s="37">
        <v>9448</v>
      </c>
      <c r="AD817" s="35">
        <f t="shared" si="84"/>
        <v>-4.0422506601665686E-2</v>
      </c>
      <c r="AE817" s="40">
        <v>1.0004420000000001</v>
      </c>
      <c r="AF817" s="37">
        <v>3549363875</v>
      </c>
      <c r="AG817" s="35">
        <f t="shared" si="85"/>
        <v>4.4200000000005346E-4</v>
      </c>
      <c r="AH817" s="38">
        <f t="shared" si="86"/>
        <v>4.4200000000005346E-4</v>
      </c>
      <c r="AI817" s="38" t="str">
        <f t="shared" si="87"/>
        <v/>
      </c>
      <c r="AJ817" s="35">
        <f t="shared" si="88"/>
        <v>4.4200000000005346E-4</v>
      </c>
      <c r="AK817" s="41" t="str">
        <f t="shared" si="89"/>
        <v/>
      </c>
      <c r="AL817" s="41" t="str">
        <f t="shared" si="90"/>
        <v/>
      </c>
      <c r="AM817" s="41" t="str">
        <f t="shared" si="91"/>
        <v/>
      </c>
    </row>
    <row r="818" spans="1:39" x14ac:dyDescent="0.2">
      <c r="A818" s="33">
        <v>43673</v>
      </c>
      <c r="B818" s="34">
        <v>1.33</v>
      </c>
      <c r="C818" s="35">
        <f t="shared" si="83"/>
        <v>0</v>
      </c>
      <c r="D818" s="35"/>
      <c r="E818" s="44"/>
      <c r="F818" s="44"/>
      <c r="G818" s="44"/>
      <c r="H818" s="44"/>
      <c r="I818" s="44"/>
      <c r="J818" s="44"/>
      <c r="K818" s="44"/>
      <c r="L818" s="44"/>
      <c r="M818" s="44"/>
      <c r="N818" s="44"/>
      <c r="O818" s="44"/>
      <c r="P818" s="44"/>
      <c r="Q818" s="38"/>
      <c r="R818" s="44"/>
      <c r="S818" s="44"/>
      <c r="T818" s="27"/>
      <c r="U818" s="37"/>
      <c r="V818" s="37"/>
      <c r="W818" s="37"/>
      <c r="X818" s="37"/>
      <c r="Y818" s="37"/>
      <c r="Z818" s="37"/>
      <c r="AA818" s="37"/>
      <c r="AB818" s="37"/>
      <c r="AC818" s="37">
        <v>9846</v>
      </c>
      <c r="AD818" s="35">
        <f t="shared" si="84"/>
        <v>-3.2395221704798471E-3</v>
      </c>
      <c r="AE818" s="40">
        <v>1.0019560000000001</v>
      </c>
      <c r="AF818" s="37">
        <v>3563856718</v>
      </c>
      <c r="AG818" s="35">
        <f t="shared" si="85"/>
        <v>1.9560000000000688E-3</v>
      </c>
      <c r="AH818" s="38">
        <f t="shared" si="86"/>
        <v>1.9560000000000688E-3</v>
      </c>
      <c r="AI818" s="38" t="str">
        <f t="shared" si="87"/>
        <v/>
      </c>
      <c r="AJ818" s="35">
        <f t="shared" si="88"/>
        <v>1.9560000000000688E-3</v>
      </c>
      <c r="AK818" s="41" t="str">
        <f t="shared" si="89"/>
        <v/>
      </c>
      <c r="AL818" s="41" t="str">
        <f t="shared" si="90"/>
        <v/>
      </c>
      <c r="AM818" s="41" t="str">
        <f t="shared" si="91"/>
        <v/>
      </c>
    </row>
    <row r="819" spans="1:39" x14ac:dyDescent="0.2">
      <c r="A819" s="33">
        <v>43672</v>
      </c>
      <c r="B819" s="34">
        <v>1.33</v>
      </c>
      <c r="C819" s="35">
        <f t="shared" si="83"/>
        <v>7.575757575757569E-3</v>
      </c>
      <c r="D819" s="35"/>
      <c r="E819" s="44"/>
      <c r="F819" s="44"/>
      <c r="G819" s="44"/>
      <c r="H819" s="44"/>
      <c r="I819" s="44"/>
      <c r="J819" s="44"/>
      <c r="K819" s="44"/>
      <c r="L819" s="44"/>
      <c r="M819" s="44"/>
      <c r="N819" s="44"/>
      <c r="O819" s="44"/>
      <c r="P819" s="44"/>
      <c r="Q819" s="38"/>
      <c r="R819" s="44"/>
      <c r="S819" s="44"/>
      <c r="T819" s="27"/>
      <c r="U819" s="37"/>
      <c r="V819" s="37"/>
      <c r="W819" s="37"/>
      <c r="X819" s="37"/>
      <c r="Y819" s="37"/>
      <c r="Z819" s="37"/>
      <c r="AA819" s="37"/>
      <c r="AB819" s="37"/>
      <c r="AC819" s="37">
        <v>9878</v>
      </c>
      <c r="AD819" s="35">
        <f t="shared" si="84"/>
        <v>8.0620471476682276E-3</v>
      </c>
      <c r="AE819" s="40">
        <v>0.99871600000000005</v>
      </c>
      <c r="AF819" s="37">
        <v>3561196236</v>
      </c>
      <c r="AG819" s="35">
        <f t="shared" si="85"/>
        <v>-1.2839999999999518E-3</v>
      </c>
      <c r="AH819" s="38" t="str">
        <f t="shared" si="86"/>
        <v/>
      </c>
      <c r="AI819" s="38">
        <f t="shared" si="87"/>
        <v>-1.2839999999999518E-3</v>
      </c>
      <c r="AJ819" s="42" t="str">
        <f t="shared" si="88"/>
        <v/>
      </c>
      <c r="AK819" s="41" t="str">
        <f t="shared" si="89"/>
        <v/>
      </c>
      <c r="AL819" s="41" t="str">
        <f t="shared" si="90"/>
        <v/>
      </c>
      <c r="AM819" s="41" t="str">
        <f t="shared" si="91"/>
        <v/>
      </c>
    </row>
    <row r="820" spans="1:39" x14ac:dyDescent="0.2">
      <c r="A820" s="33">
        <v>43671</v>
      </c>
      <c r="B820" s="34">
        <v>1.32</v>
      </c>
      <c r="C820" s="35">
        <f t="shared" si="83"/>
        <v>-4.3478260869565077E-2</v>
      </c>
      <c r="D820" s="35"/>
      <c r="E820" s="44"/>
      <c r="F820" s="44"/>
      <c r="G820" s="44"/>
      <c r="H820" s="44"/>
      <c r="I820" s="44"/>
      <c r="J820" s="44"/>
      <c r="K820" s="44"/>
      <c r="L820" s="44"/>
      <c r="M820" s="44"/>
      <c r="N820" s="44"/>
      <c r="O820" s="44"/>
      <c r="P820" s="44"/>
      <c r="Q820" s="38"/>
      <c r="R820" s="44"/>
      <c r="S820" s="44"/>
      <c r="T820" s="27"/>
      <c r="U820" s="37"/>
      <c r="V820" s="37"/>
      <c r="W820" s="37"/>
      <c r="X820" s="37"/>
      <c r="Y820" s="37"/>
      <c r="Z820" s="37"/>
      <c r="AA820" s="37"/>
      <c r="AB820" s="37"/>
      <c r="AC820" s="37">
        <v>9799</v>
      </c>
      <c r="AD820" s="35">
        <f t="shared" si="84"/>
        <v>-1.3788244766505642E-2</v>
      </c>
      <c r="AE820" s="40">
        <v>0.99868400000000002</v>
      </c>
      <c r="AF820" s="37">
        <v>3567781086</v>
      </c>
      <c r="AG820" s="35">
        <f t="shared" si="85"/>
        <v>-1.3159999999999838E-3</v>
      </c>
      <c r="AH820" s="38" t="str">
        <f t="shared" si="86"/>
        <v/>
      </c>
      <c r="AI820" s="38">
        <f t="shared" si="87"/>
        <v>-1.3159999999999838E-3</v>
      </c>
      <c r="AJ820" s="35">
        <f t="shared" si="88"/>
        <v>-1.3159999999999838E-3</v>
      </c>
      <c r="AK820" s="41" t="str">
        <f t="shared" si="89"/>
        <v/>
      </c>
      <c r="AL820" s="41" t="str">
        <f t="shared" si="90"/>
        <v/>
      </c>
      <c r="AM820" s="41" t="str">
        <f t="shared" si="91"/>
        <v/>
      </c>
    </row>
    <row r="821" spans="1:39" x14ac:dyDescent="0.2">
      <c r="A821" s="33">
        <v>43670</v>
      </c>
      <c r="B821" s="34">
        <v>1.38</v>
      </c>
      <c r="C821" s="35">
        <f t="shared" si="83"/>
        <v>1.4705882352941124E-2</v>
      </c>
      <c r="D821" s="35"/>
      <c r="E821" s="44"/>
      <c r="F821" s="44"/>
      <c r="G821" s="44"/>
      <c r="H821" s="44"/>
      <c r="I821" s="44"/>
      <c r="J821" s="44"/>
      <c r="K821" s="44"/>
      <c r="L821" s="44"/>
      <c r="M821" s="44"/>
      <c r="N821" s="44"/>
      <c r="O821" s="44"/>
      <c r="P821" s="44"/>
      <c r="Q821" s="38"/>
      <c r="R821" s="44"/>
      <c r="S821" s="44"/>
      <c r="T821" s="27"/>
      <c r="U821" s="37"/>
      <c r="V821" s="37"/>
      <c r="W821" s="37"/>
      <c r="X821" s="37"/>
      <c r="Y821" s="37"/>
      <c r="Z821" s="37"/>
      <c r="AA821" s="37"/>
      <c r="AB821" s="37"/>
      <c r="AC821" s="37">
        <v>9936</v>
      </c>
      <c r="AD821" s="35">
        <f t="shared" si="84"/>
        <v>-3.935028521705497E-2</v>
      </c>
      <c r="AE821" s="40">
        <v>1.001698</v>
      </c>
      <c r="AF821" s="37">
        <v>3562277706</v>
      </c>
      <c r="AG821" s="35">
        <f t="shared" si="85"/>
        <v>1.6979999999999773E-3</v>
      </c>
      <c r="AH821" s="38">
        <f t="shared" si="86"/>
        <v>1.6979999999999773E-3</v>
      </c>
      <c r="AI821" s="38" t="str">
        <f t="shared" si="87"/>
        <v/>
      </c>
      <c r="AJ821" s="35">
        <f t="shared" si="88"/>
        <v>1.6979999999999773E-3</v>
      </c>
      <c r="AK821" s="41" t="str">
        <f t="shared" si="89"/>
        <v/>
      </c>
      <c r="AL821" s="41" t="str">
        <f t="shared" si="90"/>
        <v/>
      </c>
      <c r="AM821" s="41" t="str">
        <f t="shared" si="91"/>
        <v/>
      </c>
    </row>
    <row r="822" spans="1:39" x14ac:dyDescent="0.2">
      <c r="A822" s="33">
        <v>43669</v>
      </c>
      <c r="B822" s="34">
        <v>1.36</v>
      </c>
      <c r="C822" s="35">
        <f t="shared" si="83"/>
        <v>-2.857142857142847E-2</v>
      </c>
      <c r="D822" s="35"/>
      <c r="E822" s="44"/>
      <c r="F822" s="44"/>
      <c r="G822" s="44"/>
      <c r="H822" s="44"/>
      <c r="I822" s="44"/>
      <c r="J822" s="44"/>
      <c r="K822" s="44"/>
      <c r="L822" s="44"/>
      <c r="M822" s="44"/>
      <c r="N822" s="44"/>
      <c r="O822" s="44"/>
      <c r="P822" s="44"/>
      <c r="Q822" s="38"/>
      <c r="R822" s="44"/>
      <c r="S822" s="44"/>
      <c r="T822" s="27"/>
      <c r="U822" s="37"/>
      <c r="V822" s="37"/>
      <c r="W822" s="37"/>
      <c r="X822" s="37"/>
      <c r="Y822" s="37"/>
      <c r="Z822" s="37"/>
      <c r="AA822" s="37"/>
      <c r="AB822" s="37"/>
      <c r="AC822" s="37">
        <v>10343</v>
      </c>
      <c r="AD822" s="35">
        <f t="shared" si="84"/>
        <v>-2.4889224097294216E-2</v>
      </c>
      <c r="AE822" s="40">
        <v>1.000299</v>
      </c>
      <c r="AF822" s="37">
        <v>3566060268</v>
      </c>
      <c r="AG822" s="35">
        <f t="shared" si="85"/>
        <v>2.9900000000004923E-4</v>
      </c>
      <c r="AH822" s="38">
        <f t="shared" si="86"/>
        <v>2.9900000000004923E-4</v>
      </c>
      <c r="AI822" s="38" t="str">
        <f t="shared" si="87"/>
        <v/>
      </c>
      <c r="AJ822" s="35">
        <f t="shared" si="88"/>
        <v>2.9900000000004923E-4</v>
      </c>
      <c r="AK822" s="41" t="str">
        <f t="shared" si="89"/>
        <v/>
      </c>
      <c r="AL822" s="41" t="str">
        <f t="shared" si="90"/>
        <v/>
      </c>
      <c r="AM822" s="41" t="str">
        <f t="shared" si="91"/>
        <v/>
      </c>
    </row>
    <row r="823" spans="1:39" x14ac:dyDescent="0.2">
      <c r="A823" s="33">
        <v>43668</v>
      </c>
      <c r="B823" s="34">
        <v>1.4</v>
      </c>
      <c r="C823" s="35">
        <f t="shared" si="83"/>
        <v>0</v>
      </c>
      <c r="D823" s="35"/>
      <c r="E823" s="44"/>
      <c r="F823" s="44"/>
      <c r="G823" s="44"/>
      <c r="H823" s="44"/>
      <c r="I823" s="44"/>
      <c r="J823" s="44"/>
      <c r="K823" s="44"/>
      <c r="L823" s="44"/>
      <c r="M823" s="44"/>
      <c r="N823" s="44"/>
      <c r="O823" s="44"/>
      <c r="P823" s="44"/>
      <c r="Q823" s="38"/>
      <c r="R823" s="44"/>
      <c r="S823" s="44"/>
      <c r="T823" s="27"/>
      <c r="U823" s="37"/>
      <c r="V823" s="37"/>
      <c r="W823" s="37"/>
      <c r="X823" s="37"/>
      <c r="Y823" s="37"/>
      <c r="Z823" s="37"/>
      <c r="AA823" s="37"/>
      <c r="AB823" s="37"/>
      <c r="AC823" s="37">
        <v>10607</v>
      </c>
      <c r="AD823" s="35">
        <f t="shared" si="84"/>
        <v>-1.5500278448115856E-2</v>
      </c>
      <c r="AE823" s="40">
        <v>1.0007649999999999</v>
      </c>
      <c r="AF823" s="37">
        <v>3565262643</v>
      </c>
      <c r="AG823" s="35">
        <f t="shared" si="85"/>
        <v>7.6499999999990465E-4</v>
      </c>
      <c r="AH823" s="38">
        <f t="shared" si="86"/>
        <v>7.6499999999990465E-4</v>
      </c>
      <c r="AI823" s="38" t="str">
        <f t="shared" si="87"/>
        <v/>
      </c>
      <c r="AJ823" s="35">
        <f t="shared" si="88"/>
        <v>7.6499999999990465E-4</v>
      </c>
      <c r="AK823" s="41" t="str">
        <f t="shared" si="89"/>
        <v/>
      </c>
      <c r="AL823" s="41" t="str">
        <f t="shared" si="90"/>
        <v/>
      </c>
      <c r="AM823" s="41" t="str">
        <f t="shared" si="91"/>
        <v/>
      </c>
    </row>
    <row r="824" spans="1:39" x14ac:dyDescent="0.2">
      <c r="A824" s="33">
        <v>43667</v>
      </c>
      <c r="B824" s="34">
        <v>1.4</v>
      </c>
      <c r="C824" s="35">
        <f t="shared" si="83"/>
        <v>7.194244604316502E-3</v>
      </c>
      <c r="D824" s="35"/>
      <c r="E824" s="44"/>
      <c r="F824" s="44"/>
      <c r="G824" s="44"/>
      <c r="H824" s="44"/>
      <c r="I824" s="44"/>
      <c r="J824" s="44"/>
      <c r="K824" s="44"/>
      <c r="L824" s="44"/>
      <c r="M824" s="44"/>
      <c r="N824" s="44"/>
      <c r="O824" s="44"/>
      <c r="P824" s="44"/>
      <c r="Q824" s="38"/>
      <c r="R824" s="44"/>
      <c r="S824" s="44"/>
      <c r="T824" s="27"/>
      <c r="U824" s="37"/>
      <c r="V824" s="37"/>
      <c r="W824" s="37"/>
      <c r="X824" s="37"/>
      <c r="Y824" s="37"/>
      <c r="Z824" s="37"/>
      <c r="AA824" s="37"/>
      <c r="AB824" s="37"/>
      <c r="AC824" s="37">
        <v>10774</v>
      </c>
      <c r="AD824" s="35">
        <f t="shared" si="84"/>
        <v>2.2492170446996251E-2</v>
      </c>
      <c r="AE824" s="40">
        <v>1.0057430000000001</v>
      </c>
      <c r="AF824" s="37">
        <v>3560422723</v>
      </c>
      <c r="AG824" s="35">
        <f t="shared" si="85"/>
        <v>5.7430000000000536E-3</v>
      </c>
      <c r="AH824" s="38">
        <f t="shared" si="86"/>
        <v>5.7430000000000536E-3</v>
      </c>
      <c r="AI824" s="38" t="str">
        <f t="shared" si="87"/>
        <v/>
      </c>
      <c r="AJ824" s="42" t="str">
        <f t="shared" si="88"/>
        <v/>
      </c>
      <c r="AK824" s="41" t="str">
        <f t="shared" si="89"/>
        <v/>
      </c>
      <c r="AL824" s="41" t="str">
        <f t="shared" si="90"/>
        <v/>
      </c>
      <c r="AM824" s="41" t="str">
        <f t="shared" si="91"/>
        <v/>
      </c>
    </row>
    <row r="825" spans="1:39" x14ac:dyDescent="0.2">
      <c r="A825" s="33">
        <v>43666</v>
      </c>
      <c r="B825" s="34">
        <v>1.39</v>
      </c>
      <c r="C825" s="35">
        <f t="shared" si="83"/>
        <v>-2.7972027972028024E-2</v>
      </c>
      <c r="D825" s="35"/>
      <c r="E825" s="44"/>
      <c r="F825" s="44"/>
      <c r="G825" s="44"/>
      <c r="H825" s="44"/>
      <c r="I825" s="44"/>
      <c r="J825" s="44"/>
      <c r="K825" s="44"/>
      <c r="L825" s="44"/>
      <c r="M825" s="44"/>
      <c r="N825" s="44"/>
      <c r="O825" s="44"/>
      <c r="P825" s="44"/>
      <c r="Q825" s="38"/>
      <c r="R825" s="44"/>
      <c r="S825" s="44"/>
      <c r="T825" s="27"/>
      <c r="U825" s="37"/>
      <c r="V825" s="37"/>
      <c r="W825" s="37"/>
      <c r="X825" s="37"/>
      <c r="Y825" s="37"/>
      <c r="Z825" s="37"/>
      <c r="AA825" s="37"/>
      <c r="AB825" s="37"/>
      <c r="AC825" s="37">
        <v>10537</v>
      </c>
      <c r="AD825" s="35">
        <f t="shared" si="84"/>
        <v>-9.3080105302745242E-3</v>
      </c>
      <c r="AE825" s="40">
        <v>1.0031350000000001</v>
      </c>
      <c r="AF825" s="37">
        <v>3563721291</v>
      </c>
      <c r="AG825" s="35">
        <f t="shared" si="85"/>
        <v>3.1350000000001099E-3</v>
      </c>
      <c r="AH825" s="38">
        <f t="shared" si="86"/>
        <v>3.1350000000001099E-3</v>
      </c>
      <c r="AI825" s="38" t="str">
        <f t="shared" si="87"/>
        <v/>
      </c>
      <c r="AJ825" s="35">
        <f t="shared" si="88"/>
        <v>3.1350000000001099E-3</v>
      </c>
      <c r="AK825" s="41" t="str">
        <f t="shared" si="89"/>
        <v/>
      </c>
      <c r="AL825" s="41" t="str">
        <f t="shared" si="90"/>
        <v/>
      </c>
      <c r="AM825" s="41" t="str">
        <f t="shared" si="91"/>
        <v/>
      </c>
    </row>
    <row r="826" spans="1:39" x14ac:dyDescent="0.2">
      <c r="A826" s="33">
        <v>43665</v>
      </c>
      <c r="B826" s="34">
        <v>1.43</v>
      </c>
      <c r="C826" s="35">
        <f t="shared" si="83"/>
        <v>1.4184397163120588E-2</v>
      </c>
      <c r="D826" s="35"/>
      <c r="E826" s="44"/>
      <c r="F826" s="44"/>
      <c r="G826" s="44"/>
      <c r="H826" s="44"/>
      <c r="I826" s="44"/>
      <c r="J826" s="44"/>
      <c r="K826" s="44"/>
      <c r="L826" s="44"/>
      <c r="M826" s="44"/>
      <c r="N826" s="44"/>
      <c r="O826" s="44"/>
      <c r="P826" s="44"/>
      <c r="Q826" s="38"/>
      <c r="R826" s="44"/>
      <c r="S826" s="44"/>
      <c r="T826" s="27"/>
      <c r="U826" s="37"/>
      <c r="V826" s="37"/>
      <c r="W826" s="37"/>
      <c r="X826" s="37"/>
      <c r="Y826" s="37"/>
      <c r="Z826" s="37"/>
      <c r="AA826" s="37"/>
      <c r="AB826" s="37"/>
      <c r="AC826" s="37">
        <v>10636</v>
      </c>
      <c r="AD826" s="35">
        <f t="shared" si="84"/>
        <v>0.10137723930827369</v>
      </c>
      <c r="AE826" s="40">
        <v>1.0010790000000001</v>
      </c>
      <c r="AF826" s="37">
        <v>3558610544</v>
      </c>
      <c r="AG826" s="35">
        <f t="shared" si="85"/>
        <v>1.0790000000000521E-3</v>
      </c>
      <c r="AH826" s="38">
        <f t="shared" si="86"/>
        <v>1.0790000000000521E-3</v>
      </c>
      <c r="AI826" s="38" t="str">
        <f t="shared" si="87"/>
        <v/>
      </c>
      <c r="AJ826" s="42" t="str">
        <f t="shared" si="88"/>
        <v/>
      </c>
      <c r="AK826" s="41" t="str">
        <f t="shared" si="89"/>
        <v/>
      </c>
      <c r="AL826" s="41" t="str">
        <f t="shared" si="90"/>
        <v/>
      </c>
      <c r="AM826" s="41" t="str">
        <f t="shared" si="91"/>
        <v/>
      </c>
    </row>
    <row r="827" spans="1:39" x14ac:dyDescent="0.2">
      <c r="A827" s="33">
        <v>43664</v>
      </c>
      <c r="B827" s="34">
        <v>1.41</v>
      </c>
      <c r="C827" s="35">
        <f t="shared" si="83"/>
        <v>-2.083333333333337E-2</v>
      </c>
      <c r="D827" s="35"/>
      <c r="E827" s="44"/>
      <c r="F827" s="44"/>
      <c r="G827" s="44"/>
      <c r="H827" s="44"/>
      <c r="I827" s="44"/>
      <c r="J827" s="44"/>
      <c r="K827" s="44"/>
      <c r="L827" s="44"/>
      <c r="M827" s="44"/>
      <c r="N827" s="44"/>
      <c r="O827" s="44"/>
      <c r="P827" s="44"/>
      <c r="Q827" s="38"/>
      <c r="R827" s="44"/>
      <c r="S827" s="44"/>
      <c r="T827" s="27"/>
      <c r="U827" s="37"/>
      <c r="V827" s="37"/>
      <c r="W827" s="37"/>
      <c r="X827" s="37"/>
      <c r="Y827" s="37"/>
      <c r="Z827" s="37"/>
      <c r="AA827" s="37"/>
      <c r="AB827" s="37"/>
      <c r="AC827" s="37">
        <v>9657</v>
      </c>
      <c r="AD827" s="35">
        <f t="shared" si="84"/>
        <v>1.2370269420274749E-2</v>
      </c>
      <c r="AE827" s="40">
        <v>1.0010950000000001</v>
      </c>
      <c r="AF827" s="37">
        <v>3570843223</v>
      </c>
      <c r="AG827" s="35">
        <f t="shared" si="85"/>
        <v>1.0950000000000681E-3</v>
      </c>
      <c r="AH827" s="38">
        <f t="shared" si="86"/>
        <v>1.0950000000000681E-3</v>
      </c>
      <c r="AI827" s="38" t="str">
        <f t="shared" si="87"/>
        <v/>
      </c>
      <c r="AJ827" s="42" t="str">
        <f t="shared" si="88"/>
        <v/>
      </c>
      <c r="AK827" s="41" t="str">
        <f t="shared" si="89"/>
        <v/>
      </c>
      <c r="AL827" s="41" t="str">
        <f t="shared" si="90"/>
        <v/>
      </c>
      <c r="AM827" s="41" t="str">
        <f t="shared" si="91"/>
        <v/>
      </c>
    </row>
    <row r="828" spans="1:39" x14ac:dyDescent="0.2">
      <c r="A828" s="33">
        <v>43663</v>
      </c>
      <c r="B828" s="34">
        <v>1.44</v>
      </c>
      <c r="C828" s="35">
        <f t="shared" si="83"/>
        <v>-5.8823529411764719E-2</v>
      </c>
      <c r="D828" s="35"/>
      <c r="E828" s="44"/>
      <c r="F828" s="44"/>
      <c r="G828" s="44"/>
      <c r="H828" s="44"/>
      <c r="I828" s="44"/>
      <c r="J828" s="44"/>
      <c r="K828" s="44"/>
      <c r="L828" s="44"/>
      <c r="M828" s="44"/>
      <c r="N828" s="44"/>
      <c r="O828" s="44"/>
      <c r="P828" s="44"/>
      <c r="Q828" s="38"/>
      <c r="R828" s="44"/>
      <c r="S828" s="44"/>
      <c r="T828" s="27"/>
      <c r="U828" s="37"/>
      <c r="V828" s="37"/>
      <c r="W828" s="37"/>
      <c r="X828" s="37"/>
      <c r="Y828" s="37"/>
      <c r="Z828" s="37"/>
      <c r="AA828" s="37"/>
      <c r="AB828" s="37"/>
      <c r="AC828" s="37">
        <v>9539</v>
      </c>
      <c r="AD828" s="35">
        <f t="shared" si="84"/>
        <v>-0.12574466135093021</v>
      </c>
      <c r="AE828" s="40">
        <v>1.003474</v>
      </c>
      <c r="AF828" s="37">
        <v>3579597489</v>
      </c>
      <c r="AG828" s="35">
        <f t="shared" si="85"/>
        <v>3.4739999999999771E-3</v>
      </c>
      <c r="AH828" s="38">
        <f t="shared" si="86"/>
        <v>3.4739999999999771E-3</v>
      </c>
      <c r="AI828" s="38" t="str">
        <f t="shared" si="87"/>
        <v/>
      </c>
      <c r="AJ828" s="35">
        <f t="shared" si="88"/>
        <v>3.4739999999999771E-3</v>
      </c>
      <c r="AK828" s="43">
        <f t="shared" si="89"/>
        <v>3.4739999999999771E-3</v>
      </c>
      <c r="AL828" s="43">
        <f t="shared" si="90"/>
        <v>3.4739999999999771E-3</v>
      </c>
      <c r="AM828" s="43">
        <f t="shared" si="91"/>
        <v>3.4739999999999771E-3</v>
      </c>
    </row>
    <row r="829" spans="1:39" x14ac:dyDescent="0.2">
      <c r="A829" s="33">
        <v>43662</v>
      </c>
      <c r="B829" s="34">
        <v>1.53</v>
      </c>
      <c r="C829" s="35">
        <f t="shared" si="83"/>
        <v>2.6845637583892579E-2</v>
      </c>
      <c r="D829" s="35"/>
      <c r="E829" s="44"/>
      <c r="F829" s="44"/>
      <c r="G829" s="44"/>
      <c r="H829" s="44"/>
      <c r="I829" s="44"/>
      <c r="J829" s="44"/>
      <c r="K829" s="44"/>
      <c r="L829" s="44"/>
      <c r="M829" s="44"/>
      <c r="N829" s="44"/>
      <c r="O829" s="44"/>
      <c r="P829" s="44"/>
      <c r="Q829" s="38"/>
      <c r="R829" s="44"/>
      <c r="S829" s="44"/>
      <c r="T829" s="27"/>
      <c r="U829" s="37"/>
      <c r="V829" s="37"/>
      <c r="W829" s="37"/>
      <c r="X829" s="37"/>
      <c r="Y829" s="37"/>
      <c r="Z829" s="37"/>
      <c r="AA829" s="37"/>
      <c r="AB829" s="37"/>
      <c r="AC829" s="37">
        <v>10911</v>
      </c>
      <c r="AD829" s="35">
        <f t="shared" si="84"/>
        <v>6.0865337870685376E-2</v>
      </c>
      <c r="AE829" s="40">
        <v>1.002621</v>
      </c>
      <c r="AF829" s="37">
        <v>3566889749</v>
      </c>
      <c r="AG829" s="35">
        <f t="shared" si="85"/>
        <v>2.6209999999999845E-3</v>
      </c>
      <c r="AH829" s="38">
        <f t="shared" si="86"/>
        <v>2.6209999999999845E-3</v>
      </c>
      <c r="AI829" s="38" t="str">
        <f t="shared" si="87"/>
        <v/>
      </c>
      <c r="AJ829" s="42" t="str">
        <f t="shared" si="88"/>
        <v/>
      </c>
      <c r="AK829" s="41" t="str">
        <f t="shared" si="89"/>
        <v/>
      </c>
      <c r="AL829" s="41" t="str">
        <f t="shared" si="90"/>
        <v/>
      </c>
      <c r="AM829" s="41" t="str">
        <f t="shared" si="91"/>
        <v/>
      </c>
    </row>
    <row r="830" spans="1:39" x14ac:dyDescent="0.2">
      <c r="A830" s="33">
        <v>43661</v>
      </c>
      <c r="B830" s="34">
        <v>1.49</v>
      </c>
      <c r="C830" s="35">
        <f t="shared" si="83"/>
        <v>-4.4871794871794934E-2</v>
      </c>
      <c r="D830" s="35"/>
      <c r="E830" s="44"/>
      <c r="F830" s="44"/>
      <c r="G830" s="44"/>
      <c r="H830" s="44"/>
      <c r="I830" s="44"/>
      <c r="J830" s="44"/>
      <c r="K830" s="44"/>
      <c r="L830" s="44"/>
      <c r="M830" s="44"/>
      <c r="N830" s="44"/>
      <c r="O830" s="44"/>
      <c r="P830" s="44"/>
      <c r="Q830" s="38"/>
      <c r="R830" s="44"/>
      <c r="S830" s="44"/>
      <c r="T830" s="27"/>
      <c r="U830" s="37"/>
      <c r="V830" s="37"/>
      <c r="W830" s="37"/>
      <c r="X830" s="37"/>
      <c r="Y830" s="37"/>
      <c r="Z830" s="37"/>
      <c r="AA830" s="37"/>
      <c r="AB830" s="37"/>
      <c r="AC830" s="37">
        <v>10285</v>
      </c>
      <c r="AD830" s="35">
        <f t="shared" si="84"/>
        <v>-9.9308170592871559E-2</v>
      </c>
      <c r="AE830" s="40">
        <v>1.0026729999999999</v>
      </c>
      <c r="AF830" s="37">
        <v>3563402791</v>
      </c>
      <c r="AG830" s="35">
        <f t="shared" si="85"/>
        <v>2.6729999999999254E-3</v>
      </c>
      <c r="AH830" s="38">
        <f t="shared" si="86"/>
        <v>2.6729999999999254E-3</v>
      </c>
      <c r="AI830" s="38" t="str">
        <f t="shared" si="87"/>
        <v/>
      </c>
      <c r="AJ830" s="35">
        <f t="shared" si="88"/>
        <v>2.6729999999999254E-3</v>
      </c>
      <c r="AK830" s="43">
        <f t="shared" si="89"/>
        <v>2.6729999999999254E-3</v>
      </c>
      <c r="AL830" s="43">
        <f t="shared" si="90"/>
        <v>2.6729999999999254E-3</v>
      </c>
      <c r="AM830" s="41" t="str">
        <f t="shared" si="91"/>
        <v/>
      </c>
    </row>
    <row r="831" spans="1:39" x14ac:dyDescent="0.2">
      <c r="A831" s="33">
        <v>43660</v>
      </c>
      <c r="B831" s="34">
        <v>1.56</v>
      </c>
      <c r="C831" s="35">
        <f t="shared" si="83"/>
        <v>2.6315789473684292E-2</v>
      </c>
      <c r="D831" s="35"/>
      <c r="E831" s="44"/>
      <c r="F831" s="44"/>
      <c r="G831" s="44"/>
      <c r="H831" s="44"/>
      <c r="I831" s="44"/>
      <c r="J831" s="44"/>
      <c r="K831" s="44"/>
      <c r="L831" s="44"/>
      <c r="M831" s="44"/>
      <c r="N831" s="44"/>
      <c r="O831" s="44"/>
      <c r="P831" s="44"/>
      <c r="Q831" s="38"/>
      <c r="R831" s="44"/>
      <c r="S831" s="44"/>
      <c r="T831" s="27"/>
      <c r="U831" s="37"/>
      <c r="V831" s="37"/>
      <c r="W831" s="37"/>
      <c r="X831" s="37"/>
      <c r="Y831" s="37"/>
      <c r="Z831" s="37"/>
      <c r="AA831" s="37"/>
      <c r="AB831" s="37"/>
      <c r="AC831" s="37">
        <v>11419</v>
      </c>
      <c r="AD831" s="35">
        <f t="shared" si="84"/>
        <v>-3.269800931808553E-2</v>
      </c>
      <c r="AE831" s="40">
        <v>1.0048379999999999</v>
      </c>
      <c r="AF831" s="37">
        <v>3570423337</v>
      </c>
      <c r="AG831" s="35">
        <f t="shared" si="85"/>
        <v>4.8379999999998979E-3</v>
      </c>
      <c r="AH831" s="38">
        <f t="shared" si="86"/>
        <v>4.8379999999998979E-3</v>
      </c>
      <c r="AI831" s="38" t="str">
        <f t="shared" si="87"/>
        <v/>
      </c>
      <c r="AJ831" s="35">
        <f t="shared" si="88"/>
        <v>4.8379999999998979E-3</v>
      </c>
      <c r="AK831" s="41" t="str">
        <f t="shared" si="89"/>
        <v/>
      </c>
      <c r="AL831" s="41" t="str">
        <f t="shared" si="90"/>
        <v/>
      </c>
      <c r="AM831" s="41" t="str">
        <f t="shared" si="91"/>
        <v/>
      </c>
    </row>
    <row r="832" spans="1:39" x14ac:dyDescent="0.2">
      <c r="A832" s="33">
        <v>43659</v>
      </c>
      <c r="B832" s="34">
        <v>1.52</v>
      </c>
      <c r="C832" s="35">
        <f t="shared" si="83"/>
        <v>0</v>
      </c>
      <c r="D832" s="35"/>
      <c r="E832" s="44"/>
      <c r="F832" s="44"/>
      <c r="G832" s="44"/>
      <c r="H832" s="44"/>
      <c r="I832" s="44"/>
      <c r="J832" s="44"/>
      <c r="K832" s="44"/>
      <c r="L832" s="44"/>
      <c r="M832" s="44"/>
      <c r="N832" s="44"/>
      <c r="O832" s="44"/>
      <c r="P832" s="44"/>
      <c r="Q832" s="38"/>
      <c r="R832" s="44"/>
      <c r="S832" s="44"/>
      <c r="T832" s="27"/>
      <c r="U832" s="37"/>
      <c r="V832" s="37"/>
      <c r="W832" s="37"/>
      <c r="X832" s="37"/>
      <c r="Y832" s="37"/>
      <c r="Z832" s="37"/>
      <c r="AA832" s="37"/>
      <c r="AB832" s="37"/>
      <c r="AC832" s="37">
        <v>11805</v>
      </c>
      <c r="AD832" s="35">
        <f t="shared" si="84"/>
        <v>3.6890645586297843E-2</v>
      </c>
      <c r="AE832" s="40">
        <v>1.005304</v>
      </c>
      <c r="AF832" s="37">
        <v>3542690109</v>
      </c>
      <c r="AG832" s="35">
        <f t="shared" si="85"/>
        <v>5.3039999999999754E-3</v>
      </c>
      <c r="AH832" s="38">
        <f t="shared" si="86"/>
        <v>5.3039999999999754E-3</v>
      </c>
      <c r="AI832" s="38" t="str">
        <f t="shared" si="87"/>
        <v/>
      </c>
      <c r="AJ832" s="42" t="str">
        <f t="shared" si="88"/>
        <v/>
      </c>
      <c r="AK832" s="41" t="str">
        <f t="shared" si="89"/>
        <v/>
      </c>
      <c r="AL832" s="41" t="str">
        <f t="shared" si="90"/>
        <v/>
      </c>
      <c r="AM832" s="41" t="str">
        <f t="shared" si="91"/>
        <v/>
      </c>
    </row>
    <row r="833" spans="1:39" x14ac:dyDescent="0.2">
      <c r="A833" s="33">
        <v>43658</v>
      </c>
      <c r="B833" s="34">
        <v>1.52</v>
      </c>
      <c r="C833" s="35">
        <f t="shared" si="83"/>
        <v>-1.9354838709677469E-2</v>
      </c>
      <c r="D833" s="35"/>
      <c r="E833" s="44"/>
      <c r="F833" s="44"/>
      <c r="G833" s="44"/>
      <c r="H833" s="44"/>
      <c r="I833" s="44"/>
      <c r="J833" s="44"/>
      <c r="K833" s="44"/>
      <c r="L833" s="44"/>
      <c r="M833" s="44"/>
      <c r="N833" s="44"/>
      <c r="O833" s="44"/>
      <c r="P833" s="44"/>
      <c r="Q833" s="38"/>
      <c r="R833" s="44"/>
      <c r="S833" s="44"/>
      <c r="T833" s="27"/>
      <c r="U833" s="37"/>
      <c r="V833" s="37"/>
      <c r="W833" s="37"/>
      <c r="X833" s="37"/>
      <c r="Y833" s="37"/>
      <c r="Z833" s="37"/>
      <c r="AA833" s="37"/>
      <c r="AB833" s="37"/>
      <c r="AC833" s="37">
        <v>11385</v>
      </c>
      <c r="AD833" s="35">
        <f t="shared" si="84"/>
        <v>-6.4195298372513587E-2</v>
      </c>
      <c r="AE833" s="40">
        <v>1.0038469999999999</v>
      </c>
      <c r="AF833" s="37">
        <v>3571889150</v>
      </c>
      <c r="AG833" s="35">
        <f t="shared" si="85"/>
        <v>3.8469999999999338E-3</v>
      </c>
      <c r="AH833" s="38">
        <f t="shared" si="86"/>
        <v>3.8469999999999338E-3</v>
      </c>
      <c r="AI833" s="38" t="str">
        <f t="shared" si="87"/>
        <v/>
      </c>
      <c r="AJ833" s="35">
        <f t="shared" si="88"/>
        <v>3.8469999999999338E-3</v>
      </c>
      <c r="AK833" s="43">
        <f t="shared" si="89"/>
        <v>3.8469999999999338E-3</v>
      </c>
      <c r="AL833" s="41" t="str">
        <f t="shared" si="90"/>
        <v/>
      </c>
      <c r="AM833" s="41" t="str">
        <f t="shared" si="91"/>
        <v/>
      </c>
    </row>
    <row r="834" spans="1:39" x14ac:dyDescent="0.2">
      <c r="A834" s="33">
        <v>43657</v>
      </c>
      <c r="B834" s="34">
        <v>1.55</v>
      </c>
      <c r="C834" s="35">
        <f t="shared" si="83"/>
        <v>-6.4102564102563875E-3</v>
      </c>
      <c r="D834" s="35"/>
      <c r="E834" s="44"/>
      <c r="F834" s="44"/>
      <c r="G834" s="44"/>
      <c r="H834" s="44"/>
      <c r="I834" s="44"/>
      <c r="J834" s="44"/>
      <c r="K834" s="44"/>
      <c r="L834" s="44"/>
      <c r="M834" s="44"/>
      <c r="N834" s="44"/>
      <c r="O834" s="44"/>
      <c r="P834" s="44"/>
      <c r="Q834" s="38"/>
      <c r="R834" s="44"/>
      <c r="S834" s="44"/>
      <c r="T834" s="27"/>
      <c r="U834" s="37"/>
      <c r="V834" s="37"/>
      <c r="W834" s="37"/>
      <c r="X834" s="37"/>
      <c r="Y834" s="37"/>
      <c r="Z834" s="37"/>
      <c r="AA834" s="37"/>
      <c r="AB834" s="37"/>
      <c r="AC834" s="37">
        <v>12166</v>
      </c>
      <c r="AD834" s="35">
        <f t="shared" si="84"/>
        <v>-3.0133928571428603E-2</v>
      </c>
      <c r="AE834" s="40">
        <v>1.003312</v>
      </c>
      <c r="AF834" s="37">
        <v>3576348204</v>
      </c>
      <c r="AG834" s="35">
        <f t="shared" si="85"/>
        <v>3.3119999999999816E-3</v>
      </c>
      <c r="AH834" s="38">
        <f t="shared" si="86"/>
        <v>3.3119999999999816E-3</v>
      </c>
      <c r="AI834" s="38" t="str">
        <f t="shared" si="87"/>
        <v/>
      </c>
      <c r="AJ834" s="35">
        <f t="shared" si="88"/>
        <v>3.3119999999999816E-3</v>
      </c>
      <c r="AK834" s="41" t="str">
        <f t="shared" si="89"/>
        <v/>
      </c>
      <c r="AL834" s="41" t="str">
        <f t="shared" si="90"/>
        <v/>
      </c>
      <c r="AM834" s="41" t="str">
        <f t="shared" si="91"/>
        <v/>
      </c>
    </row>
    <row r="835" spans="1:39" x14ac:dyDescent="0.2">
      <c r="A835" s="33">
        <v>43656</v>
      </c>
      <c r="B835" s="34">
        <v>1.56</v>
      </c>
      <c r="C835" s="35">
        <f t="shared" si="83"/>
        <v>-1.2658227848101222E-2</v>
      </c>
      <c r="D835" s="35"/>
      <c r="E835" s="44"/>
      <c r="F835" s="44"/>
      <c r="G835" s="44"/>
      <c r="H835" s="44"/>
      <c r="I835" s="44"/>
      <c r="J835" s="44"/>
      <c r="K835" s="44"/>
      <c r="L835" s="44"/>
      <c r="M835" s="44"/>
      <c r="N835" s="44"/>
      <c r="O835" s="44"/>
      <c r="P835" s="44"/>
      <c r="Q835" s="38"/>
      <c r="R835" s="44"/>
      <c r="S835" s="44"/>
      <c r="T835" s="27"/>
      <c r="U835" s="37"/>
      <c r="V835" s="37"/>
      <c r="W835" s="37"/>
      <c r="X835" s="37"/>
      <c r="Y835" s="37"/>
      <c r="Z835" s="37"/>
      <c r="AA835" s="37"/>
      <c r="AB835" s="37"/>
      <c r="AC835" s="37">
        <v>12544</v>
      </c>
      <c r="AD835" s="35">
        <f t="shared" si="84"/>
        <v>2.316476345840135E-2</v>
      </c>
      <c r="AE835" s="40">
        <v>1.0019340000000001</v>
      </c>
      <c r="AF835" s="37">
        <v>3576444028</v>
      </c>
      <c r="AG835" s="35">
        <f t="shared" si="85"/>
        <v>1.9340000000001023E-3</v>
      </c>
      <c r="AH835" s="38">
        <f t="shared" si="86"/>
        <v>1.9340000000001023E-3</v>
      </c>
      <c r="AI835" s="38" t="str">
        <f t="shared" si="87"/>
        <v/>
      </c>
      <c r="AJ835" s="42" t="str">
        <f t="shared" si="88"/>
        <v/>
      </c>
      <c r="AK835" s="41" t="str">
        <f t="shared" si="89"/>
        <v/>
      </c>
      <c r="AL835" s="41" t="str">
        <f t="shared" si="90"/>
        <v/>
      </c>
      <c r="AM835" s="41" t="str">
        <f t="shared" si="91"/>
        <v/>
      </c>
    </row>
    <row r="836" spans="1:39" x14ac:dyDescent="0.2">
      <c r="A836" s="33">
        <v>43655</v>
      </c>
      <c r="B836" s="34">
        <v>1.58</v>
      </c>
      <c r="C836" s="35">
        <f t="shared" si="83"/>
        <v>-2.4691358024691357E-2</v>
      </c>
      <c r="D836" s="35"/>
      <c r="E836" s="44"/>
      <c r="F836" s="44"/>
      <c r="G836" s="44"/>
      <c r="H836" s="44"/>
      <c r="I836" s="44"/>
      <c r="J836" s="44"/>
      <c r="K836" s="44"/>
      <c r="L836" s="44"/>
      <c r="M836" s="44"/>
      <c r="N836" s="44"/>
      <c r="O836" s="44"/>
      <c r="P836" s="44"/>
      <c r="Q836" s="38"/>
      <c r="R836" s="44"/>
      <c r="S836" s="44"/>
      <c r="T836" s="27"/>
      <c r="U836" s="37"/>
      <c r="V836" s="37"/>
      <c r="W836" s="37"/>
      <c r="X836" s="37"/>
      <c r="Y836" s="37"/>
      <c r="Z836" s="37"/>
      <c r="AA836" s="37"/>
      <c r="AB836" s="37"/>
      <c r="AC836" s="37">
        <v>12260</v>
      </c>
      <c r="AD836" s="35">
        <f t="shared" si="84"/>
        <v>7.2053165442462319E-2</v>
      </c>
      <c r="AE836" s="40">
        <v>1.003112</v>
      </c>
      <c r="AF836" s="37">
        <v>3576572917</v>
      </c>
      <c r="AG836" s="35">
        <f t="shared" si="85"/>
        <v>3.1120000000000037E-3</v>
      </c>
      <c r="AH836" s="38">
        <f t="shared" si="86"/>
        <v>3.1120000000000037E-3</v>
      </c>
      <c r="AI836" s="38" t="str">
        <f t="shared" si="87"/>
        <v/>
      </c>
      <c r="AJ836" s="42" t="str">
        <f t="shared" si="88"/>
        <v/>
      </c>
      <c r="AK836" s="41" t="str">
        <f t="shared" si="89"/>
        <v/>
      </c>
      <c r="AL836" s="41" t="str">
        <f t="shared" si="90"/>
        <v/>
      </c>
      <c r="AM836" s="41" t="str">
        <f t="shared" si="91"/>
        <v/>
      </c>
    </row>
    <row r="837" spans="1:39" x14ac:dyDescent="0.2">
      <c r="A837" s="33">
        <v>43654</v>
      </c>
      <c r="B837" s="34">
        <v>1.62</v>
      </c>
      <c r="C837" s="35">
        <f t="shared" si="83"/>
        <v>1.8867924528301883E-2</v>
      </c>
      <c r="D837" s="35"/>
      <c r="E837" s="44"/>
      <c r="F837" s="44"/>
      <c r="G837" s="44"/>
      <c r="H837" s="44"/>
      <c r="I837" s="44"/>
      <c r="J837" s="44"/>
      <c r="K837" s="44"/>
      <c r="L837" s="44"/>
      <c r="M837" s="44"/>
      <c r="N837" s="44"/>
      <c r="O837" s="44"/>
      <c r="P837" s="44"/>
      <c r="Q837" s="38"/>
      <c r="R837" s="44"/>
      <c r="S837" s="44"/>
      <c r="T837" s="27"/>
      <c r="U837" s="37"/>
      <c r="V837" s="37"/>
      <c r="W837" s="37"/>
      <c r="X837" s="37"/>
      <c r="Y837" s="37"/>
      <c r="Z837" s="37"/>
      <c r="AA837" s="37"/>
      <c r="AB837" s="37"/>
      <c r="AC837" s="37">
        <v>11436</v>
      </c>
      <c r="AD837" s="35">
        <f t="shared" si="84"/>
        <v>1.3919673729940518E-2</v>
      </c>
      <c r="AE837" s="40">
        <v>1.004529</v>
      </c>
      <c r="AF837" s="37">
        <v>3562808036</v>
      </c>
      <c r="AG837" s="35">
        <f t="shared" si="85"/>
        <v>4.5290000000000052E-3</v>
      </c>
      <c r="AH837" s="38">
        <f t="shared" si="86"/>
        <v>4.5290000000000052E-3</v>
      </c>
      <c r="AI837" s="38" t="str">
        <f t="shared" si="87"/>
        <v/>
      </c>
      <c r="AJ837" s="42" t="str">
        <f t="shared" si="88"/>
        <v/>
      </c>
      <c r="AK837" s="41" t="str">
        <f t="shared" si="89"/>
        <v/>
      </c>
      <c r="AL837" s="41" t="str">
        <f t="shared" si="90"/>
        <v/>
      </c>
      <c r="AM837" s="41" t="str">
        <f t="shared" si="91"/>
        <v/>
      </c>
    </row>
    <row r="838" spans="1:39" x14ac:dyDescent="0.2">
      <c r="A838" s="33">
        <v>43653</v>
      </c>
      <c r="B838" s="34">
        <v>1.59</v>
      </c>
      <c r="C838" s="35">
        <f t="shared" si="83"/>
        <v>-1.2422360248447228E-2</v>
      </c>
      <c r="D838" s="35"/>
      <c r="E838" s="44"/>
      <c r="F838" s="44"/>
      <c r="G838" s="44"/>
      <c r="H838" s="44"/>
      <c r="I838" s="44"/>
      <c r="J838" s="44"/>
      <c r="K838" s="44"/>
      <c r="L838" s="44"/>
      <c r="M838" s="44"/>
      <c r="N838" s="44"/>
      <c r="O838" s="44"/>
      <c r="P838" s="44"/>
      <c r="Q838" s="38"/>
      <c r="R838" s="44"/>
      <c r="S838" s="44"/>
      <c r="T838" s="27"/>
      <c r="U838" s="37"/>
      <c r="V838" s="37"/>
      <c r="W838" s="37"/>
      <c r="X838" s="37"/>
      <c r="Y838" s="37"/>
      <c r="Z838" s="37"/>
      <c r="AA838" s="37"/>
      <c r="AB838" s="37"/>
      <c r="AC838" s="37">
        <v>11279</v>
      </c>
      <c r="AD838" s="35">
        <f t="shared" si="84"/>
        <v>2.6576863566032616E-2</v>
      </c>
      <c r="AE838" s="40">
        <v>1.0042310000000001</v>
      </c>
      <c r="AF838" s="37">
        <v>3564791485</v>
      </c>
      <c r="AG838" s="35">
        <f t="shared" si="85"/>
        <v>4.2310000000000958E-3</v>
      </c>
      <c r="AH838" s="38">
        <f t="shared" si="86"/>
        <v>4.2310000000000958E-3</v>
      </c>
      <c r="AI838" s="38" t="str">
        <f t="shared" si="87"/>
        <v/>
      </c>
      <c r="AJ838" s="42" t="str">
        <f t="shared" si="88"/>
        <v/>
      </c>
      <c r="AK838" s="41" t="str">
        <f t="shared" si="89"/>
        <v/>
      </c>
      <c r="AL838" s="41" t="str">
        <f t="shared" si="90"/>
        <v/>
      </c>
      <c r="AM838" s="41" t="str">
        <f t="shared" si="91"/>
        <v/>
      </c>
    </row>
    <row r="839" spans="1:39" x14ac:dyDescent="0.2">
      <c r="A839" s="33">
        <v>43652</v>
      </c>
      <c r="B839" s="34">
        <v>1.61</v>
      </c>
      <c r="C839" s="35">
        <f t="shared" si="83"/>
        <v>0</v>
      </c>
      <c r="D839" s="35"/>
      <c r="E839" s="44"/>
      <c r="F839" s="44"/>
      <c r="G839" s="44"/>
      <c r="H839" s="44"/>
      <c r="I839" s="44"/>
      <c r="J839" s="44"/>
      <c r="K839" s="44"/>
      <c r="L839" s="44"/>
      <c r="M839" s="44"/>
      <c r="N839" s="44"/>
      <c r="O839" s="44"/>
      <c r="P839" s="44"/>
      <c r="Q839" s="38"/>
      <c r="R839" s="44"/>
      <c r="S839" s="44"/>
      <c r="T839" s="27"/>
      <c r="U839" s="37"/>
      <c r="V839" s="37"/>
      <c r="W839" s="37"/>
      <c r="X839" s="37"/>
      <c r="Y839" s="37"/>
      <c r="Z839" s="37"/>
      <c r="AA839" s="37"/>
      <c r="AB839" s="37"/>
      <c r="AC839" s="37">
        <v>10987</v>
      </c>
      <c r="AD839" s="35">
        <f t="shared" si="84"/>
        <v>-2.1638468388245791E-2</v>
      </c>
      <c r="AE839" s="40">
        <v>1.0016149999999999</v>
      </c>
      <c r="AF839" s="37">
        <v>3577075804</v>
      </c>
      <c r="AG839" s="35">
        <f t="shared" si="85"/>
        <v>1.6149999999999221E-3</v>
      </c>
      <c r="AH839" s="38">
        <f t="shared" si="86"/>
        <v>1.6149999999999221E-3</v>
      </c>
      <c r="AI839" s="38" t="str">
        <f t="shared" si="87"/>
        <v/>
      </c>
      <c r="AJ839" s="35">
        <f t="shared" si="88"/>
        <v>1.6149999999999221E-3</v>
      </c>
      <c r="AK839" s="41" t="str">
        <f t="shared" si="89"/>
        <v/>
      </c>
      <c r="AL839" s="41" t="str">
        <f t="shared" si="90"/>
        <v/>
      </c>
      <c r="AM839" s="41" t="str">
        <f t="shared" si="91"/>
        <v/>
      </c>
    </row>
    <row r="840" spans="1:39" x14ac:dyDescent="0.2">
      <c r="A840" s="33">
        <v>43651</v>
      </c>
      <c r="B840" s="34">
        <v>1.61</v>
      </c>
      <c r="C840" s="35">
        <f t="shared" si="83"/>
        <v>3.8709677419354938E-2</v>
      </c>
      <c r="D840" s="35"/>
      <c r="E840" s="44"/>
      <c r="F840" s="44"/>
      <c r="G840" s="44"/>
      <c r="H840" s="44"/>
      <c r="I840" s="44"/>
      <c r="J840" s="44"/>
      <c r="K840" s="44"/>
      <c r="L840" s="44"/>
      <c r="M840" s="44"/>
      <c r="N840" s="44"/>
      <c r="O840" s="44"/>
      <c r="P840" s="44"/>
      <c r="Q840" s="38"/>
      <c r="R840" s="44"/>
      <c r="S840" s="44"/>
      <c r="T840" s="27"/>
      <c r="U840" s="37"/>
      <c r="V840" s="37"/>
      <c r="W840" s="37"/>
      <c r="X840" s="37"/>
      <c r="Y840" s="37"/>
      <c r="Z840" s="37"/>
      <c r="AA840" s="37"/>
      <c r="AB840" s="37"/>
      <c r="AC840" s="37">
        <v>11230</v>
      </c>
      <c r="AD840" s="35">
        <f t="shared" si="84"/>
        <v>-6.229124916499662E-2</v>
      </c>
      <c r="AE840" s="40">
        <v>1.004561</v>
      </c>
      <c r="AF840" s="37">
        <v>3579481363</v>
      </c>
      <c r="AG840" s="35">
        <f t="shared" si="85"/>
        <v>4.5610000000000372E-3</v>
      </c>
      <c r="AH840" s="38">
        <f t="shared" si="86"/>
        <v>4.5610000000000372E-3</v>
      </c>
      <c r="AI840" s="38" t="str">
        <f t="shared" si="87"/>
        <v/>
      </c>
      <c r="AJ840" s="35">
        <f t="shared" si="88"/>
        <v>4.5610000000000372E-3</v>
      </c>
      <c r="AK840" s="43">
        <f t="shared" si="89"/>
        <v>4.5610000000000372E-3</v>
      </c>
      <c r="AL840" s="41" t="str">
        <f t="shared" si="90"/>
        <v/>
      </c>
      <c r="AM840" s="41" t="str">
        <f t="shared" si="91"/>
        <v/>
      </c>
    </row>
    <row r="841" spans="1:39" x14ac:dyDescent="0.2">
      <c r="A841" s="33">
        <v>43650</v>
      </c>
      <c r="B841" s="34">
        <v>1.55</v>
      </c>
      <c r="C841" s="35">
        <f t="shared" si="83"/>
        <v>0</v>
      </c>
      <c r="D841" s="44"/>
      <c r="E841" s="44"/>
      <c r="F841" s="44"/>
      <c r="G841" s="44"/>
      <c r="H841" s="44"/>
      <c r="I841" s="44"/>
      <c r="J841" s="44"/>
      <c r="K841" s="44"/>
      <c r="L841" s="44"/>
      <c r="M841" s="44"/>
      <c r="N841" s="44"/>
      <c r="O841" s="44"/>
      <c r="P841" s="44"/>
      <c r="Q841" s="38"/>
      <c r="R841" s="44"/>
      <c r="S841" s="44"/>
      <c r="T841" s="27"/>
      <c r="U841" s="37"/>
      <c r="V841" s="37"/>
      <c r="W841" s="37"/>
      <c r="X841" s="37"/>
      <c r="Y841" s="37"/>
      <c r="Z841" s="37"/>
      <c r="AA841" s="37"/>
      <c r="AB841" s="37"/>
      <c r="AC841" s="37">
        <v>11976</v>
      </c>
      <c r="AD841" s="35">
        <f t="shared" si="84"/>
        <v>0.10653238473620985</v>
      </c>
      <c r="AE841" s="40">
        <v>1.0039100000000001</v>
      </c>
      <c r="AF841" s="37">
        <v>3559642713</v>
      </c>
      <c r="AG841" s="35">
        <f t="shared" si="85"/>
        <v>3.9100000000000801E-3</v>
      </c>
      <c r="AH841" s="38">
        <f t="shared" si="86"/>
        <v>3.9100000000000801E-3</v>
      </c>
      <c r="AI841" s="38" t="str">
        <f t="shared" si="87"/>
        <v/>
      </c>
      <c r="AJ841" s="42" t="str">
        <f t="shared" si="88"/>
        <v/>
      </c>
      <c r="AK841" s="41" t="str">
        <f t="shared" si="89"/>
        <v/>
      </c>
      <c r="AL841" s="41" t="str">
        <f t="shared" si="90"/>
        <v/>
      </c>
      <c r="AM841" s="41" t="str">
        <f t="shared" si="91"/>
        <v/>
      </c>
    </row>
    <row r="842" spans="1:39" x14ac:dyDescent="0.2">
      <c r="A842" s="33">
        <v>43649</v>
      </c>
      <c r="B842" s="34">
        <v>1.55</v>
      </c>
      <c r="C842" s="35">
        <f t="shared" si="83"/>
        <v>-1.2738853503184711E-2</v>
      </c>
      <c r="D842" s="44"/>
      <c r="E842" s="44"/>
      <c r="F842" s="44"/>
      <c r="G842" s="44"/>
      <c r="H842" s="44"/>
      <c r="I842" s="44"/>
      <c r="J842" s="44"/>
      <c r="K842" s="44"/>
      <c r="L842" s="44"/>
      <c r="M842" s="44"/>
      <c r="N842" s="44"/>
      <c r="O842" s="44"/>
      <c r="P842" s="44"/>
      <c r="Q842" s="38"/>
      <c r="R842" s="44"/>
      <c r="S842" s="44"/>
      <c r="T842" s="27"/>
      <c r="U842" s="37"/>
      <c r="V842" s="37"/>
      <c r="W842" s="37"/>
      <c r="X842" s="37"/>
      <c r="Y842" s="37"/>
      <c r="Z842" s="37"/>
      <c r="AA842" s="37"/>
      <c r="AB842" s="37"/>
      <c r="AC842" s="37">
        <v>10823</v>
      </c>
      <c r="AD842" s="35">
        <f t="shared" si="84"/>
        <v>1.7294858539336433E-2</v>
      </c>
      <c r="AE842" s="40">
        <v>1.0025740000000001</v>
      </c>
      <c r="AF842" s="37">
        <v>3570217113</v>
      </c>
      <c r="AG842" s="35">
        <f t="shared" si="85"/>
        <v>2.5740000000000762E-3</v>
      </c>
      <c r="AH842" s="38">
        <f t="shared" si="86"/>
        <v>2.5740000000000762E-3</v>
      </c>
      <c r="AI842" s="38" t="str">
        <f t="shared" si="87"/>
        <v/>
      </c>
      <c r="AJ842" s="42" t="str">
        <f t="shared" si="88"/>
        <v/>
      </c>
      <c r="AK842" s="41" t="str">
        <f t="shared" si="89"/>
        <v/>
      </c>
      <c r="AL842" s="41" t="str">
        <f t="shared" si="90"/>
        <v/>
      </c>
      <c r="AM842" s="41" t="str">
        <f t="shared" si="91"/>
        <v/>
      </c>
    </row>
    <row r="843" spans="1:39" x14ac:dyDescent="0.2">
      <c r="A843" s="33">
        <v>43648</v>
      </c>
      <c r="B843" s="34">
        <v>1.57</v>
      </c>
      <c r="C843" s="35">
        <f t="shared" si="83"/>
        <v>-1.2578616352201255E-2</v>
      </c>
      <c r="D843" s="44"/>
      <c r="E843" s="44"/>
      <c r="F843" s="44"/>
      <c r="G843" s="44"/>
      <c r="H843" s="44"/>
      <c r="I843" s="44"/>
      <c r="J843" s="44"/>
      <c r="K843" s="44"/>
      <c r="L843" s="44"/>
      <c r="M843" s="44"/>
      <c r="N843" s="44"/>
      <c r="O843" s="44"/>
      <c r="P843" s="44"/>
      <c r="Q843" s="38"/>
      <c r="R843" s="44"/>
      <c r="S843" s="44"/>
      <c r="T843" s="27"/>
      <c r="U843" s="37"/>
      <c r="V843" s="37"/>
      <c r="W843" s="37"/>
      <c r="X843" s="37"/>
      <c r="Y843" s="37"/>
      <c r="Z843" s="37"/>
      <c r="AA843" s="37"/>
      <c r="AB843" s="37"/>
      <c r="AC843" s="37">
        <v>10639</v>
      </c>
      <c r="AD843" s="35">
        <f t="shared" si="84"/>
        <v>-2.286921381337248E-2</v>
      </c>
      <c r="AE843" s="40">
        <v>1.00098</v>
      </c>
      <c r="AF843" s="37">
        <v>3577972123</v>
      </c>
      <c r="AG843" s="35">
        <f t="shared" si="85"/>
        <v>9.7999999999998089E-4</v>
      </c>
      <c r="AH843" s="38">
        <f t="shared" si="86"/>
        <v>9.7999999999998089E-4</v>
      </c>
      <c r="AI843" s="38" t="str">
        <f t="shared" si="87"/>
        <v/>
      </c>
      <c r="AJ843" s="35">
        <f t="shared" si="88"/>
        <v>9.7999999999998089E-4</v>
      </c>
      <c r="AK843" s="41" t="str">
        <f t="shared" si="89"/>
        <v/>
      </c>
      <c r="AL843" s="41" t="str">
        <f t="shared" si="90"/>
        <v/>
      </c>
      <c r="AM843" s="41" t="str">
        <f t="shared" si="91"/>
        <v/>
      </c>
    </row>
    <row r="844" spans="1:39" x14ac:dyDescent="0.2">
      <c r="A844" s="33">
        <v>43647</v>
      </c>
      <c r="B844" s="34">
        <v>1.59</v>
      </c>
      <c r="C844" s="35">
        <f t="shared" si="83"/>
        <v>-3.0487804878048697E-2</v>
      </c>
      <c r="D844" s="44"/>
      <c r="E844" s="44"/>
      <c r="F844" s="44"/>
      <c r="G844" s="44"/>
      <c r="H844" s="44"/>
      <c r="I844" s="44"/>
      <c r="J844" s="44"/>
      <c r="K844" s="44"/>
      <c r="L844" s="44"/>
      <c r="M844" s="44"/>
      <c r="N844" s="44"/>
      <c r="O844" s="44"/>
      <c r="P844" s="44"/>
      <c r="Q844" s="38"/>
      <c r="R844" s="44"/>
      <c r="S844" s="44"/>
      <c r="T844" s="27"/>
      <c r="U844" s="37"/>
      <c r="V844" s="37"/>
      <c r="W844" s="37"/>
      <c r="X844" s="37"/>
      <c r="Y844" s="37"/>
      <c r="Z844" s="37"/>
      <c r="AA844" s="37"/>
      <c r="AB844" s="37"/>
      <c r="AC844" s="37">
        <v>10888</v>
      </c>
      <c r="AD844" s="35">
        <f t="shared" si="84"/>
        <v>-9.062056293326648E-2</v>
      </c>
      <c r="AE844" s="40">
        <v>0.99852200000000002</v>
      </c>
      <c r="AF844" s="37">
        <v>3566382379</v>
      </c>
      <c r="AG844" s="35">
        <f t="shared" si="85"/>
        <v>-1.4779999999999793E-3</v>
      </c>
      <c r="AH844" s="38" t="str">
        <f t="shared" si="86"/>
        <v/>
      </c>
      <c r="AI844" s="38">
        <f t="shared" si="87"/>
        <v>-1.4779999999999793E-3</v>
      </c>
      <c r="AJ844" s="35">
        <f t="shared" si="88"/>
        <v>-1.4779999999999793E-3</v>
      </c>
      <c r="AK844" s="43">
        <f t="shared" si="89"/>
        <v>-1.4779999999999793E-3</v>
      </c>
      <c r="AL844" s="43">
        <f t="shared" si="90"/>
        <v>-1.4779999999999793E-3</v>
      </c>
      <c r="AM844" s="41" t="str">
        <f t="shared" si="91"/>
        <v/>
      </c>
    </row>
    <row r="845" spans="1:39" x14ac:dyDescent="0.2">
      <c r="A845" s="33">
        <v>43646</v>
      </c>
      <c r="B845" s="34">
        <v>1.64</v>
      </c>
      <c r="C845" s="35">
        <f t="shared" si="83"/>
        <v>0</v>
      </c>
      <c r="D845" s="44"/>
      <c r="E845" s="44"/>
      <c r="F845" s="44"/>
      <c r="G845" s="44"/>
      <c r="H845" s="44"/>
      <c r="I845" s="44"/>
      <c r="J845" s="44"/>
      <c r="K845" s="44"/>
      <c r="L845" s="44"/>
      <c r="M845" s="44"/>
      <c r="N845" s="44"/>
      <c r="O845" s="44"/>
      <c r="P845" s="44"/>
      <c r="Q845" s="38"/>
      <c r="R845" s="44"/>
      <c r="S845" s="44"/>
      <c r="T845" s="27"/>
      <c r="U845" s="37"/>
      <c r="V845" s="37"/>
      <c r="W845" s="37"/>
      <c r="X845" s="37"/>
      <c r="Y845" s="37"/>
      <c r="Z845" s="37"/>
      <c r="AA845" s="37"/>
      <c r="AB845" s="37"/>
      <c r="AC845" s="37">
        <v>11973</v>
      </c>
      <c r="AD845" s="35">
        <f t="shared" si="84"/>
        <v>-3.0683290155440468E-2</v>
      </c>
      <c r="AE845" s="40">
        <v>0.99988999999999995</v>
      </c>
      <c r="AF845" s="37">
        <v>3561457686</v>
      </c>
      <c r="AG845" s="35">
        <f t="shared" si="85"/>
        <v>-1.100000000000545E-4</v>
      </c>
      <c r="AH845" s="38" t="str">
        <f t="shared" si="86"/>
        <v/>
      </c>
      <c r="AI845" s="38">
        <f t="shared" si="87"/>
        <v>-1.100000000000545E-4</v>
      </c>
      <c r="AJ845" s="35">
        <f t="shared" si="88"/>
        <v>-1.100000000000545E-4</v>
      </c>
      <c r="AK845" s="41" t="str">
        <f t="shared" si="89"/>
        <v/>
      </c>
      <c r="AL845" s="41" t="str">
        <f t="shared" si="90"/>
        <v/>
      </c>
      <c r="AM845" s="41" t="str">
        <f t="shared" si="91"/>
        <v/>
      </c>
    </row>
    <row r="846" spans="1:39" x14ac:dyDescent="0.2">
      <c r="A846" s="33">
        <v>43645</v>
      </c>
      <c r="B846" s="34">
        <v>1.64</v>
      </c>
      <c r="C846" s="35">
        <f t="shared" si="83"/>
        <v>3.7974683544303778E-2</v>
      </c>
      <c r="D846" s="44"/>
      <c r="E846" s="44"/>
      <c r="F846" s="44"/>
      <c r="G846" s="44"/>
      <c r="H846" s="44"/>
      <c r="I846" s="44"/>
      <c r="J846" s="44"/>
      <c r="K846" s="44"/>
      <c r="L846" s="44"/>
      <c r="M846" s="44"/>
      <c r="N846" s="44"/>
      <c r="O846" s="44"/>
      <c r="P846" s="44"/>
      <c r="Q846" s="38"/>
      <c r="R846" s="44"/>
      <c r="S846" s="44"/>
      <c r="T846" s="27"/>
      <c r="U846" s="37"/>
      <c r="V846" s="37"/>
      <c r="W846" s="37"/>
      <c r="X846" s="37"/>
      <c r="Y846" s="37"/>
      <c r="Z846" s="37"/>
      <c r="AA846" s="37"/>
      <c r="AB846" s="37"/>
      <c r="AC846" s="37">
        <v>12352</v>
      </c>
      <c r="AD846" s="35">
        <f t="shared" si="84"/>
        <v>0.10492888451560956</v>
      </c>
      <c r="AE846" s="40">
        <v>0.99825699999999995</v>
      </c>
      <c r="AF846" s="37">
        <v>3535311442</v>
      </c>
      <c r="AG846" s="35">
        <f t="shared" si="85"/>
        <v>-1.7430000000000501E-3</v>
      </c>
      <c r="AH846" s="38" t="str">
        <f t="shared" si="86"/>
        <v/>
      </c>
      <c r="AI846" s="38">
        <f t="shared" si="87"/>
        <v>-1.7430000000000501E-3</v>
      </c>
      <c r="AJ846" s="42" t="str">
        <f t="shared" si="88"/>
        <v/>
      </c>
      <c r="AK846" s="41" t="str">
        <f t="shared" si="89"/>
        <v/>
      </c>
      <c r="AL846" s="41" t="str">
        <f t="shared" si="90"/>
        <v/>
      </c>
      <c r="AM846" s="41" t="str">
        <f t="shared" si="91"/>
        <v/>
      </c>
    </row>
    <row r="847" spans="1:39" x14ac:dyDescent="0.2">
      <c r="A847" s="33">
        <v>43644</v>
      </c>
      <c r="B847" s="34">
        <v>1.58</v>
      </c>
      <c r="C847" s="35">
        <f t="shared" si="83"/>
        <v>-7.0588235294117618E-2</v>
      </c>
      <c r="D847" s="44"/>
      <c r="E847" s="44"/>
      <c r="F847" s="44"/>
      <c r="G847" s="44"/>
      <c r="H847" s="44"/>
      <c r="I847" s="44"/>
      <c r="J847" s="44"/>
      <c r="K847" s="44"/>
      <c r="L847" s="44"/>
      <c r="M847" s="44"/>
      <c r="N847" s="44"/>
      <c r="O847" s="44"/>
      <c r="P847" s="44"/>
      <c r="Q847" s="38"/>
      <c r="R847" s="44"/>
      <c r="S847" s="44"/>
      <c r="T847" s="27"/>
      <c r="U847" s="37"/>
      <c r="V847" s="37"/>
      <c r="W847" s="37"/>
      <c r="X847" s="37"/>
      <c r="Y847" s="37"/>
      <c r="Z847" s="37"/>
      <c r="AA847" s="37"/>
      <c r="AB847" s="37"/>
      <c r="AC847" s="37">
        <v>11179</v>
      </c>
      <c r="AD847" s="35">
        <f t="shared" si="84"/>
        <v>-0.1398122499230533</v>
      </c>
      <c r="AE847" s="40">
        <v>0.99727900000000003</v>
      </c>
      <c r="AF847" s="37">
        <v>3561919866</v>
      </c>
      <c r="AG847" s="35">
        <f t="shared" si="85"/>
        <v>-2.7209999999999734E-3</v>
      </c>
      <c r="AH847" s="38" t="str">
        <f t="shared" si="86"/>
        <v/>
      </c>
      <c r="AI847" s="38">
        <f t="shared" si="87"/>
        <v>-2.7209999999999734E-3</v>
      </c>
      <c r="AJ847" s="35">
        <f t="shared" si="88"/>
        <v>-2.7209999999999734E-3</v>
      </c>
      <c r="AK847" s="43">
        <f t="shared" si="89"/>
        <v>-2.7209999999999734E-3</v>
      </c>
      <c r="AL847" s="43">
        <f t="shared" si="90"/>
        <v>-2.7209999999999734E-3</v>
      </c>
      <c r="AM847" s="43">
        <f t="shared" si="91"/>
        <v>-2.7209999999999734E-3</v>
      </c>
    </row>
    <row r="848" spans="1:39" x14ac:dyDescent="0.2">
      <c r="A848" s="33">
        <v>43643</v>
      </c>
      <c r="B848" s="34">
        <v>1.7</v>
      </c>
      <c r="C848" s="35">
        <f t="shared" si="83"/>
        <v>-1.1627906976744207E-2</v>
      </c>
      <c r="D848" s="44"/>
      <c r="E848" s="44"/>
      <c r="F848" s="44"/>
      <c r="G848" s="44"/>
      <c r="H848" s="44"/>
      <c r="I848" s="44"/>
      <c r="J848" s="44"/>
      <c r="K848" s="44"/>
      <c r="L848" s="44"/>
      <c r="M848" s="44"/>
      <c r="N848" s="44"/>
      <c r="O848" s="44"/>
      <c r="P848" s="44"/>
      <c r="Q848" s="38"/>
      <c r="R848" s="44"/>
      <c r="S848" s="44"/>
      <c r="T848" s="27"/>
      <c r="U848" s="37"/>
      <c r="V848" s="37"/>
      <c r="W848" s="37"/>
      <c r="X848" s="37"/>
      <c r="Y848" s="37"/>
      <c r="Z848" s="37"/>
      <c r="AA848" s="37"/>
      <c r="AB848" s="37"/>
      <c r="AC848" s="37">
        <v>12996</v>
      </c>
      <c r="AD848" s="35">
        <f t="shared" si="84"/>
        <v>0.10060975609756095</v>
      </c>
      <c r="AE848" s="40">
        <v>0.995475</v>
      </c>
      <c r="AF848" s="37">
        <v>3551389707</v>
      </c>
      <c r="AG848" s="35">
        <f t="shared" si="85"/>
        <v>-4.5250000000000012E-3</v>
      </c>
      <c r="AH848" s="38" t="str">
        <f t="shared" si="86"/>
        <v/>
      </c>
      <c r="AI848" s="38">
        <f t="shared" si="87"/>
        <v>-4.5250000000000012E-3</v>
      </c>
      <c r="AJ848" s="42" t="str">
        <f t="shared" si="88"/>
        <v/>
      </c>
      <c r="AK848" s="41" t="str">
        <f t="shared" si="89"/>
        <v/>
      </c>
      <c r="AL848" s="41" t="str">
        <f t="shared" si="90"/>
        <v/>
      </c>
      <c r="AM848" s="41" t="str">
        <f t="shared" si="91"/>
        <v/>
      </c>
    </row>
    <row r="849" spans="1:39" x14ac:dyDescent="0.2">
      <c r="A849" s="33">
        <v>43642</v>
      </c>
      <c r="B849" s="34">
        <v>1.72</v>
      </c>
      <c r="C849" s="35">
        <f t="shared" si="83"/>
        <v>-3.9106145251396662E-2</v>
      </c>
      <c r="D849" s="44"/>
      <c r="E849" s="44"/>
      <c r="F849" s="44"/>
      <c r="G849" s="44"/>
      <c r="H849" s="44"/>
      <c r="I849" s="44"/>
      <c r="J849" s="44"/>
      <c r="K849" s="44"/>
      <c r="L849" s="44"/>
      <c r="M849" s="44"/>
      <c r="N849" s="44"/>
      <c r="O849" s="44"/>
      <c r="P849" s="44"/>
      <c r="Q849" s="38"/>
      <c r="R849" s="44"/>
      <c r="S849" s="44"/>
      <c r="T849" s="27"/>
      <c r="U849" s="37"/>
      <c r="V849" s="37"/>
      <c r="W849" s="37"/>
      <c r="X849" s="37"/>
      <c r="Y849" s="37"/>
      <c r="Z849" s="37"/>
      <c r="AA849" s="37"/>
      <c r="AB849" s="37"/>
      <c r="AC849" s="37">
        <v>11808</v>
      </c>
      <c r="AD849" s="35">
        <f t="shared" si="84"/>
        <v>6.8984247691471934E-2</v>
      </c>
      <c r="AE849" s="40">
        <v>1.0015620000000001</v>
      </c>
      <c r="AF849" s="37">
        <v>3552864720</v>
      </c>
      <c r="AG849" s="35">
        <f t="shared" si="85"/>
        <v>1.5620000000000633E-3</v>
      </c>
      <c r="AH849" s="38">
        <f t="shared" si="86"/>
        <v>1.5620000000000633E-3</v>
      </c>
      <c r="AI849" s="38" t="str">
        <f t="shared" si="87"/>
        <v/>
      </c>
      <c r="AJ849" s="42" t="str">
        <f t="shared" si="88"/>
        <v/>
      </c>
      <c r="AK849" s="41" t="str">
        <f t="shared" si="89"/>
        <v/>
      </c>
      <c r="AL849" s="41" t="str">
        <f t="shared" si="90"/>
        <v/>
      </c>
      <c r="AM849" s="41" t="str">
        <f t="shared" si="91"/>
        <v/>
      </c>
    </row>
    <row r="850" spans="1:39" x14ac:dyDescent="0.2">
      <c r="A850" s="33">
        <v>43641</v>
      </c>
      <c r="B850" s="34">
        <v>1.79</v>
      </c>
      <c r="C850" s="35">
        <f t="shared" si="83"/>
        <v>7.8313253012048278E-2</v>
      </c>
      <c r="D850" s="44"/>
      <c r="E850" s="44"/>
      <c r="F850" s="44"/>
      <c r="G850" s="44"/>
      <c r="H850" s="44"/>
      <c r="I850" s="44"/>
      <c r="J850" s="44"/>
      <c r="K850" s="44"/>
      <c r="L850" s="44"/>
      <c r="M850" s="44"/>
      <c r="N850" s="44"/>
      <c r="O850" s="44"/>
      <c r="P850" s="44"/>
      <c r="Q850" s="38"/>
      <c r="R850" s="44"/>
      <c r="S850" s="44"/>
      <c r="T850" s="27"/>
      <c r="U850" s="37"/>
      <c r="V850" s="37"/>
      <c r="W850" s="37"/>
      <c r="X850" s="37"/>
      <c r="Y850" s="37"/>
      <c r="Z850" s="37"/>
      <c r="AA850" s="37"/>
      <c r="AB850" s="37"/>
      <c r="AC850" s="37">
        <v>11046</v>
      </c>
      <c r="AD850" s="35">
        <f t="shared" si="84"/>
        <v>1.8439977872026558E-2</v>
      </c>
      <c r="AE850" s="40">
        <v>1.001396</v>
      </c>
      <c r="AF850" s="37">
        <v>3539771132</v>
      </c>
      <c r="AG850" s="35">
        <f t="shared" si="85"/>
        <v>1.3959999999999528E-3</v>
      </c>
      <c r="AH850" s="38">
        <f t="shared" si="86"/>
        <v>1.3959999999999528E-3</v>
      </c>
      <c r="AI850" s="38" t="str">
        <f t="shared" si="87"/>
        <v/>
      </c>
      <c r="AJ850" s="42" t="str">
        <f t="shared" si="88"/>
        <v/>
      </c>
      <c r="AK850" s="41" t="str">
        <f t="shared" si="89"/>
        <v/>
      </c>
      <c r="AL850" s="41" t="str">
        <f t="shared" si="90"/>
        <v/>
      </c>
      <c r="AM850" s="41" t="str">
        <f t="shared" si="91"/>
        <v/>
      </c>
    </row>
    <row r="851" spans="1:39" x14ac:dyDescent="0.2">
      <c r="A851" s="33">
        <v>43640</v>
      </c>
      <c r="B851" s="34">
        <v>1.66</v>
      </c>
      <c r="C851" s="35">
        <f t="shared" si="83"/>
        <v>-5.9880239520958556E-3</v>
      </c>
      <c r="D851" s="44"/>
      <c r="E851" s="44"/>
      <c r="F851" s="44"/>
      <c r="G851" s="44"/>
      <c r="H851" s="44"/>
      <c r="I851" s="44"/>
      <c r="J851" s="44"/>
      <c r="K851" s="44"/>
      <c r="L851" s="44"/>
      <c r="M851" s="44"/>
      <c r="N851" s="44"/>
      <c r="O851" s="44"/>
      <c r="P851" s="44"/>
      <c r="Q851" s="38"/>
      <c r="R851" s="44"/>
      <c r="S851" s="44"/>
      <c r="T851" s="27"/>
      <c r="U851" s="37"/>
      <c r="V851" s="37"/>
      <c r="W851" s="37"/>
      <c r="X851" s="37"/>
      <c r="Y851" s="37"/>
      <c r="Z851" s="37"/>
      <c r="AA851" s="37"/>
      <c r="AB851" s="37"/>
      <c r="AC851" s="37">
        <v>10846</v>
      </c>
      <c r="AD851" s="35">
        <f t="shared" si="84"/>
        <v>1.3171415226529648E-2</v>
      </c>
      <c r="AE851" s="40">
        <v>0.99792000000000003</v>
      </c>
      <c r="AF851" s="37">
        <v>3564219247</v>
      </c>
      <c r="AG851" s="35">
        <f t="shared" si="85"/>
        <v>-2.0799999999999708E-3</v>
      </c>
      <c r="AH851" s="38" t="str">
        <f t="shared" si="86"/>
        <v/>
      </c>
      <c r="AI851" s="38">
        <f t="shared" si="87"/>
        <v>-2.0799999999999708E-3</v>
      </c>
      <c r="AJ851" s="42" t="str">
        <f t="shared" si="88"/>
        <v/>
      </c>
      <c r="AK851" s="41" t="str">
        <f t="shared" si="89"/>
        <v/>
      </c>
      <c r="AL851" s="41" t="str">
        <f t="shared" si="90"/>
        <v/>
      </c>
      <c r="AM851" s="41" t="str">
        <f t="shared" si="91"/>
        <v/>
      </c>
    </row>
    <row r="852" spans="1:39" x14ac:dyDescent="0.2">
      <c r="A852" s="33">
        <v>43639</v>
      </c>
      <c r="B852" s="34">
        <v>1.67</v>
      </c>
      <c r="C852" s="35">
        <f t="shared" si="83"/>
        <v>-2.9069767441860517E-2</v>
      </c>
      <c r="D852" s="44"/>
      <c r="E852" s="44"/>
      <c r="F852" s="44"/>
      <c r="G852" s="44"/>
      <c r="H852" s="44"/>
      <c r="I852" s="44"/>
      <c r="J852" s="44"/>
      <c r="K852" s="44"/>
      <c r="L852" s="44"/>
      <c r="M852" s="44"/>
      <c r="N852" s="44"/>
      <c r="O852" s="44"/>
      <c r="P852" s="44"/>
      <c r="Q852" s="38"/>
      <c r="R852" s="44"/>
      <c r="S852" s="44"/>
      <c r="T852" s="27"/>
      <c r="U852" s="37"/>
      <c r="V852" s="37"/>
      <c r="W852" s="37"/>
      <c r="X852" s="37"/>
      <c r="Y852" s="37"/>
      <c r="Z852" s="37"/>
      <c r="AA852" s="37"/>
      <c r="AB852" s="37"/>
      <c r="AC852" s="37">
        <v>10705</v>
      </c>
      <c r="AD852" s="35">
        <f t="shared" si="84"/>
        <v>5.8015418066811542E-2</v>
      </c>
      <c r="AE852" s="40">
        <v>0.99851500000000004</v>
      </c>
      <c r="AF852" s="37">
        <v>3564523271</v>
      </c>
      <c r="AG852" s="35">
        <f t="shared" si="85"/>
        <v>-1.4849999999999586E-3</v>
      </c>
      <c r="AH852" s="38" t="str">
        <f t="shared" si="86"/>
        <v/>
      </c>
      <c r="AI852" s="38">
        <f t="shared" si="87"/>
        <v>-1.4849999999999586E-3</v>
      </c>
      <c r="AJ852" s="42" t="str">
        <f t="shared" si="88"/>
        <v/>
      </c>
      <c r="AK852" s="41" t="str">
        <f t="shared" si="89"/>
        <v/>
      </c>
      <c r="AL852" s="41" t="str">
        <f t="shared" si="90"/>
        <v/>
      </c>
      <c r="AM852" s="41" t="str">
        <f t="shared" si="91"/>
        <v/>
      </c>
    </row>
    <row r="853" spans="1:39" x14ac:dyDescent="0.2">
      <c r="A853" s="33">
        <v>43638</v>
      </c>
      <c r="B853" s="34">
        <v>1.72</v>
      </c>
      <c r="C853" s="35">
        <f t="shared" si="83"/>
        <v>0.10967741935483866</v>
      </c>
      <c r="D853" s="44"/>
      <c r="E853" s="44"/>
      <c r="F853" s="44"/>
      <c r="G853" s="44"/>
      <c r="H853" s="44"/>
      <c r="I853" s="44"/>
      <c r="J853" s="44"/>
      <c r="K853" s="44"/>
      <c r="L853" s="44"/>
      <c r="M853" s="44"/>
      <c r="N853" s="44"/>
      <c r="O853" s="44"/>
      <c r="P853" s="44"/>
      <c r="Q853" s="38"/>
      <c r="R853" s="44"/>
      <c r="S853" s="44"/>
      <c r="T853" s="27"/>
      <c r="U853" s="37"/>
      <c r="V853" s="37"/>
      <c r="W853" s="37"/>
      <c r="X853" s="37"/>
      <c r="Y853" s="37"/>
      <c r="Z853" s="37"/>
      <c r="AA853" s="37"/>
      <c r="AB853" s="37"/>
      <c r="AC853" s="37">
        <v>10118</v>
      </c>
      <c r="AD853" s="35">
        <f t="shared" si="84"/>
        <v>5.9698366149979032E-2</v>
      </c>
      <c r="AE853" s="40">
        <v>1.003841</v>
      </c>
      <c r="AF853" s="37">
        <v>3557802745</v>
      </c>
      <c r="AG853" s="35">
        <f t="shared" si="85"/>
        <v>3.8409999999999833E-3</v>
      </c>
      <c r="AH853" s="38">
        <f t="shared" si="86"/>
        <v>3.8409999999999833E-3</v>
      </c>
      <c r="AI853" s="38" t="str">
        <f t="shared" si="87"/>
        <v/>
      </c>
      <c r="AJ853" s="42" t="str">
        <f t="shared" si="88"/>
        <v/>
      </c>
      <c r="AK853" s="41" t="str">
        <f t="shared" si="89"/>
        <v/>
      </c>
      <c r="AL853" s="41" t="str">
        <f t="shared" si="90"/>
        <v/>
      </c>
      <c r="AM853" s="41" t="str">
        <f t="shared" si="91"/>
        <v/>
      </c>
    </row>
    <row r="854" spans="1:39" x14ac:dyDescent="0.2">
      <c r="A854" s="33">
        <v>43637</v>
      </c>
      <c r="B854" s="34">
        <v>1.55</v>
      </c>
      <c r="C854" s="35">
        <f t="shared" si="83"/>
        <v>-6.4102564102563875E-3</v>
      </c>
      <c r="D854" s="44"/>
      <c r="E854" s="44"/>
      <c r="F854" s="44"/>
      <c r="G854" s="44"/>
      <c r="H854" s="44"/>
      <c r="I854" s="44"/>
      <c r="J854" s="44"/>
      <c r="K854" s="44"/>
      <c r="L854" s="44"/>
      <c r="M854" s="44"/>
      <c r="N854" s="44"/>
      <c r="O854" s="44"/>
      <c r="P854" s="44"/>
      <c r="Q854" s="38"/>
      <c r="R854" s="44"/>
      <c r="S854" s="44"/>
      <c r="T854" s="27"/>
      <c r="U854" s="37"/>
      <c r="V854" s="37"/>
      <c r="W854" s="37"/>
      <c r="X854" s="37"/>
      <c r="Y854" s="37"/>
      <c r="Z854" s="37"/>
      <c r="AA854" s="37"/>
      <c r="AB854" s="37"/>
      <c r="AC854" s="37">
        <v>9548</v>
      </c>
      <c r="AD854" s="35">
        <f t="shared" si="84"/>
        <v>2.8214516476416041E-2</v>
      </c>
      <c r="AE854" s="40">
        <v>1.0027779999999999</v>
      </c>
      <c r="AF854" s="37">
        <v>3562869654</v>
      </c>
      <c r="AG854" s="35">
        <f t="shared" si="85"/>
        <v>2.7779999999999472E-3</v>
      </c>
      <c r="AH854" s="38">
        <f t="shared" si="86"/>
        <v>2.7779999999999472E-3</v>
      </c>
      <c r="AI854" s="38" t="str">
        <f t="shared" si="87"/>
        <v/>
      </c>
      <c r="AJ854" s="42" t="str">
        <f t="shared" si="88"/>
        <v/>
      </c>
      <c r="AK854" s="41" t="str">
        <f t="shared" si="89"/>
        <v/>
      </c>
      <c r="AL854" s="41" t="str">
        <f t="shared" si="90"/>
        <v/>
      </c>
      <c r="AM854" s="41" t="str">
        <f t="shared" si="91"/>
        <v/>
      </c>
    </row>
    <row r="855" spans="1:39" x14ac:dyDescent="0.2">
      <c r="A855" s="33">
        <v>43636</v>
      </c>
      <c r="B855" s="34">
        <v>1.56</v>
      </c>
      <c r="C855" s="35">
        <f t="shared" si="83"/>
        <v>-6.3694267515923553E-3</v>
      </c>
      <c r="D855" s="44"/>
      <c r="E855" s="44"/>
      <c r="F855" s="44"/>
      <c r="G855" s="44"/>
      <c r="H855" s="44"/>
      <c r="I855" s="44"/>
      <c r="J855" s="44"/>
      <c r="K855" s="44"/>
      <c r="L855" s="44"/>
      <c r="M855" s="44"/>
      <c r="N855" s="44"/>
      <c r="O855" s="44"/>
      <c r="P855" s="44"/>
      <c r="Q855" s="38"/>
      <c r="R855" s="44"/>
      <c r="S855" s="44"/>
      <c r="T855" s="27"/>
      <c r="U855" s="37"/>
      <c r="V855" s="37"/>
      <c r="W855" s="37"/>
      <c r="X855" s="37"/>
      <c r="Y855" s="37"/>
      <c r="Z855" s="37"/>
      <c r="AA855" s="37"/>
      <c r="AB855" s="37"/>
      <c r="AC855" s="37">
        <v>9286</v>
      </c>
      <c r="AD855" s="35">
        <f t="shared" si="84"/>
        <v>2.111282164064221E-2</v>
      </c>
      <c r="AE855" s="40">
        <v>1.00326</v>
      </c>
      <c r="AF855" s="37">
        <v>3573088607</v>
      </c>
      <c r="AG855" s="35">
        <f t="shared" si="85"/>
        <v>3.2600000000000406E-3</v>
      </c>
      <c r="AH855" s="38">
        <f t="shared" si="86"/>
        <v>3.2600000000000406E-3</v>
      </c>
      <c r="AI855" s="38" t="str">
        <f t="shared" si="87"/>
        <v/>
      </c>
      <c r="AJ855" s="42" t="str">
        <f t="shared" si="88"/>
        <v/>
      </c>
      <c r="AK855" s="41" t="str">
        <f t="shared" si="89"/>
        <v/>
      </c>
      <c r="AL855" s="41" t="str">
        <f t="shared" si="90"/>
        <v/>
      </c>
      <c r="AM855" s="41" t="str">
        <f t="shared" si="91"/>
        <v/>
      </c>
    </row>
    <row r="856" spans="1:39" x14ac:dyDescent="0.2">
      <c r="A856" s="33">
        <v>43635</v>
      </c>
      <c r="B856" s="34">
        <v>1.57</v>
      </c>
      <c r="C856" s="35">
        <f t="shared" si="83"/>
        <v>6.4102564102563875E-3</v>
      </c>
      <c r="D856" s="44"/>
      <c r="E856" s="44"/>
      <c r="F856" s="44"/>
      <c r="G856" s="44"/>
      <c r="H856" s="44"/>
      <c r="I856" s="44"/>
      <c r="J856" s="44"/>
      <c r="K856" s="44"/>
      <c r="L856" s="44"/>
      <c r="M856" s="44"/>
      <c r="N856" s="44"/>
      <c r="O856" s="44"/>
      <c r="P856" s="44"/>
      <c r="Q856" s="38"/>
      <c r="R856" s="44"/>
      <c r="S856" s="44"/>
      <c r="T856" s="27"/>
      <c r="U856" s="37"/>
      <c r="V856" s="37"/>
      <c r="W856" s="37"/>
      <c r="X856" s="37"/>
      <c r="Y856" s="37"/>
      <c r="Z856" s="37"/>
      <c r="AA856" s="37"/>
      <c r="AB856" s="37"/>
      <c r="AC856" s="37">
        <v>9094</v>
      </c>
      <c r="AD856" s="35">
        <f t="shared" si="84"/>
        <v>-2.3515515945452647E-2</v>
      </c>
      <c r="AE856" s="40">
        <v>1.0039419999999999</v>
      </c>
      <c r="AF856" s="37">
        <v>3576128693</v>
      </c>
      <c r="AG856" s="35">
        <f t="shared" si="85"/>
        <v>3.94199999999989E-3</v>
      </c>
      <c r="AH856" s="38">
        <f t="shared" si="86"/>
        <v>3.94199999999989E-3</v>
      </c>
      <c r="AI856" s="38" t="str">
        <f t="shared" si="87"/>
        <v/>
      </c>
      <c r="AJ856" s="35">
        <f t="shared" si="88"/>
        <v>3.94199999999989E-3</v>
      </c>
      <c r="AK856" s="41" t="str">
        <f t="shared" si="89"/>
        <v/>
      </c>
      <c r="AL856" s="41" t="str">
        <f t="shared" si="90"/>
        <v/>
      </c>
      <c r="AM856" s="41" t="str">
        <f t="shared" si="91"/>
        <v/>
      </c>
    </row>
    <row r="857" spans="1:39" x14ac:dyDescent="0.2">
      <c r="A857" s="33">
        <v>43634</v>
      </c>
      <c r="B857" s="34">
        <v>1.56</v>
      </c>
      <c r="C857" s="35">
        <f t="shared" si="83"/>
        <v>-1.2658227848101222E-2</v>
      </c>
      <c r="D857" s="44"/>
      <c r="E857" s="44"/>
      <c r="F857" s="44"/>
      <c r="G857" s="44"/>
      <c r="H857" s="44"/>
      <c r="I857" s="44"/>
      <c r="J857" s="44"/>
      <c r="K857" s="44"/>
      <c r="L857" s="44"/>
      <c r="M857" s="44"/>
      <c r="N857" s="44"/>
      <c r="O857" s="44"/>
      <c r="P857" s="44"/>
      <c r="Q857" s="38"/>
      <c r="R857" s="44"/>
      <c r="S857" s="44"/>
      <c r="T857" s="27"/>
      <c r="U857" s="37"/>
      <c r="V857" s="37"/>
      <c r="W857" s="37"/>
      <c r="X857" s="37"/>
      <c r="Y857" s="37"/>
      <c r="Z857" s="37"/>
      <c r="AA857" s="37"/>
      <c r="AB857" s="37"/>
      <c r="AC857" s="37">
        <v>9313</v>
      </c>
      <c r="AD857" s="35">
        <f t="shared" si="84"/>
        <v>3.7197906225637567E-2</v>
      </c>
      <c r="AE857" s="40">
        <v>1.0022530000000001</v>
      </c>
      <c r="AF857" s="37">
        <v>3570229455</v>
      </c>
      <c r="AG857" s="35">
        <f t="shared" si="85"/>
        <v>2.2530000000000605E-3</v>
      </c>
      <c r="AH857" s="38">
        <f t="shared" si="86"/>
        <v>2.2530000000000605E-3</v>
      </c>
      <c r="AI857" s="38" t="str">
        <f t="shared" si="87"/>
        <v/>
      </c>
      <c r="AJ857" s="42" t="str">
        <f t="shared" si="88"/>
        <v/>
      </c>
      <c r="AK857" s="41" t="str">
        <f t="shared" si="89"/>
        <v/>
      </c>
      <c r="AL857" s="41" t="str">
        <f t="shared" si="90"/>
        <v/>
      </c>
      <c r="AM857" s="41" t="str">
        <f t="shared" si="91"/>
        <v/>
      </c>
    </row>
    <row r="858" spans="1:39" x14ac:dyDescent="0.2">
      <c r="A858" s="33">
        <v>43633</v>
      </c>
      <c r="B858" s="34">
        <v>1.58</v>
      </c>
      <c r="C858" s="35">
        <f t="shared" si="83"/>
        <v>-6.2893081761006275E-3</v>
      </c>
      <c r="D858" s="44"/>
      <c r="E858" s="44"/>
      <c r="F858" s="44"/>
      <c r="G858" s="44"/>
      <c r="H858" s="44"/>
      <c r="I858" s="44"/>
      <c r="J858" s="44"/>
      <c r="K858" s="44"/>
      <c r="L858" s="44"/>
      <c r="M858" s="44"/>
      <c r="N858" s="44"/>
      <c r="O858" s="44"/>
      <c r="P858" s="44"/>
      <c r="Q858" s="38"/>
      <c r="R858" s="44"/>
      <c r="S858" s="44"/>
      <c r="T858" s="27"/>
      <c r="U858" s="37"/>
      <c r="V858" s="37"/>
      <c r="W858" s="37"/>
      <c r="X858" s="37"/>
      <c r="Y858" s="37"/>
      <c r="Z858" s="37"/>
      <c r="AA858" s="37"/>
      <c r="AB858" s="37"/>
      <c r="AC858" s="37">
        <v>8979</v>
      </c>
      <c r="AD858" s="35">
        <f t="shared" si="84"/>
        <v>1.8142646558566788E-2</v>
      </c>
      <c r="AE858" s="40">
        <v>0.99972300000000003</v>
      </c>
      <c r="AF858" s="37">
        <v>2069235158</v>
      </c>
      <c r="AG858" s="35">
        <f t="shared" si="85"/>
        <v>-2.7699999999997171E-4</v>
      </c>
      <c r="AH858" s="38" t="str">
        <f t="shared" si="86"/>
        <v/>
      </c>
      <c r="AI858" s="38">
        <f t="shared" si="87"/>
        <v>-2.7699999999997171E-4</v>
      </c>
      <c r="AJ858" s="42" t="str">
        <f t="shared" si="88"/>
        <v/>
      </c>
      <c r="AK858" s="41" t="str">
        <f t="shared" si="89"/>
        <v/>
      </c>
      <c r="AL858" s="41" t="str">
        <f t="shared" si="90"/>
        <v/>
      </c>
      <c r="AM858" s="41" t="str">
        <f t="shared" si="91"/>
        <v/>
      </c>
    </row>
    <row r="859" spans="1:39" x14ac:dyDescent="0.2">
      <c r="A859" s="33">
        <v>43632</v>
      </c>
      <c r="B859" s="34">
        <v>1.59</v>
      </c>
      <c r="C859" s="35">
        <f t="shared" si="83"/>
        <v>-2.4539877300613355E-2</v>
      </c>
      <c r="D859" s="44"/>
      <c r="E859" s="44"/>
      <c r="F859" s="44"/>
      <c r="G859" s="44"/>
      <c r="H859" s="44"/>
      <c r="I859" s="44"/>
      <c r="J859" s="44"/>
      <c r="K859" s="44"/>
      <c r="L859" s="44"/>
      <c r="M859" s="44"/>
      <c r="N859" s="44"/>
      <c r="O859" s="44"/>
      <c r="P859" s="44"/>
      <c r="Q859" s="38"/>
      <c r="R859" s="44"/>
      <c r="S859" s="44"/>
      <c r="T859" s="27"/>
      <c r="U859" s="37"/>
      <c r="V859" s="37"/>
      <c r="W859" s="37"/>
      <c r="X859" s="37"/>
      <c r="Y859" s="37"/>
      <c r="Z859" s="37"/>
      <c r="AA859" s="37"/>
      <c r="AB859" s="37"/>
      <c r="AC859" s="37">
        <v>8819</v>
      </c>
      <c r="AD859" s="35">
        <f t="shared" si="84"/>
        <v>1.6951107011070166E-2</v>
      </c>
      <c r="AE859" s="40">
        <v>1.00275</v>
      </c>
      <c r="AF859" s="37">
        <v>2060407742</v>
      </c>
      <c r="AG859" s="35">
        <f t="shared" si="85"/>
        <v>2.7500000000000302E-3</v>
      </c>
      <c r="AH859" s="38">
        <f t="shared" si="86"/>
        <v>2.7500000000000302E-3</v>
      </c>
      <c r="AI859" s="38" t="str">
        <f t="shared" si="87"/>
        <v/>
      </c>
      <c r="AJ859" s="42" t="str">
        <f t="shared" si="88"/>
        <v/>
      </c>
      <c r="AK859" s="41" t="str">
        <f t="shared" si="89"/>
        <v/>
      </c>
      <c r="AL859" s="41" t="str">
        <f t="shared" si="90"/>
        <v/>
      </c>
      <c r="AM859" s="41" t="str">
        <f t="shared" si="91"/>
        <v/>
      </c>
    </row>
    <row r="860" spans="1:39" x14ac:dyDescent="0.2">
      <c r="A860" s="33">
        <v>43631</v>
      </c>
      <c r="B860" s="34">
        <v>1.63</v>
      </c>
      <c r="C860" s="35">
        <f t="shared" si="83"/>
        <v>-2.39520958083832E-2</v>
      </c>
      <c r="D860" s="44"/>
      <c r="E860" s="44"/>
      <c r="F860" s="44"/>
      <c r="G860" s="44"/>
      <c r="H860" s="44"/>
      <c r="I860" s="44"/>
      <c r="J860" s="44"/>
      <c r="K860" s="44"/>
      <c r="L860" s="44"/>
      <c r="M860" s="44"/>
      <c r="N860" s="44"/>
      <c r="O860" s="44"/>
      <c r="P860" s="44"/>
      <c r="Q860" s="38"/>
      <c r="R860" s="44"/>
      <c r="S860" s="44"/>
      <c r="T860" s="27"/>
      <c r="U860" s="37"/>
      <c r="V860" s="37"/>
      <c r="W860" s="37"/>
      <c r="X860" s="37"/>
      <c r="Y860" s="37"/>
      <c r="Z860" s="37"/>
      <c r="AA860" s="37"/>
      <c r="AB860" s="37"/>
      <c r="AC860" s="37">
        <v>8672</v>
      </c>
      <c r="AD860" s="35">
        <f t="shared" si="84"/>
        <v>5.3962080700048709E-2</v>
      </c>
      <c r="AE860" s="40">
        <v>1.0004649999999999</v>
      </c>
      <c r="AF860" s="37">
        <v>2061521966</v>
      </c>
      <c r="AG860" s="35">
        <f t="shared" si="85"/>
        <v>4.6499999999993769E-4</v>
      </c>
      <c r="AH860" s="38">
        <f t="shared" si="86"/>
        <v>4.6499999999993769E-4</v>
      </c>
      <c r="AI860" s="38" t="str">
        <f t="shared" si="87"/>
        <v/>
      </c>
      <c r="AJ860" s="42" t="str">
        <f t="shared" si="88"/>
        <v/>
      </c>
      <c r="AK860" s="41" t="str">
        <f t="shared" si="89"/>
        <v/>
      </c>
      <c r="AL860" s="41" t="str">
        <f t="shared" si="90"/>
        <v/>
      </c>
      <c r="AM860" s="41" t="str">
        <f t="shared" si="91"/>
        <v/>
      </c>
    </row>
    <row r="861" spans="1:39" x14ac:dyDescent="0.2">
      <c r="A861" s="33">
        <v>43630</v>
      </c>
      <c r="B861" s="34">
        <v>1.67</v>
      </c>
      <c r="C861" s="35">
        <f t="shared" si="83"/>
        <v>-4.0229885057471271E-2</v>
      </c>
      <c r="D861" s="44"/>
      <c r="E861" s="44"/>
      <c r="F861" s="44"/>
      <c r="G861" s="44"/>
      <c r="H861" s="44"/>
      <c r="I861" s="44"/>
      <c r="J861" s="44"/>
      <c r="K861" s="44"/>
      <c r="L861" s="44"/>
      <c r="M861" s="44"/>
      <c r="N861" s="44"/>
      <c r="O861" s="44"/>
      <c r="P861" s="44"/>
      <c r="Q861" s="38"/>
      <c r="R861" s="44"/>
      <c r="S861" s="44"/>
      <c r="T861" s="27"/>
      <c r="U861" s="37"/>
      <c r="V861" s="37"/>
      <c r="W861" s="37"/>
      <c r="X861" s="37"/>
      <c r="Y861" s="37"/>
      <c r="Z861" s="37"/>
      <c r="AA861" s="37"/>
      <c r="AB861" s="37"/>
      <c r="AC861" s="37">
        <v>8228</v>
      </c>
      <c r="AD861" s="35">
        <f t="shared" si="84"/>
        <v>1.0190300798035512E-2</v>
      </c>
      <c r="AE861" s="40">
        <v>1.0026520000000001</v>
      </c>
      <c r="AF861" s="37">
        <v>2064294986</v>
      </c>
      <c r="AG861" s="35">
        <f t="shared" si="85"/>
        <v>2.6520000000000987E-3</v>
      </c>
      <c r="AH861" s="38">
        <f t="shared" si="86"/>
        <v>2.6520000000000987E-3</v>
      </c>
      <c r="AI861" s="38" t="str">
        <f t="shared" si="87"/>
        <v/>
      </c>
      <c r="AJ861" s="42" t="str">
        <f t="shared" si="88"/>
        <v/>
      </c>
      <c r="AK861" s="41" t="str">
        <f t="shared" si="89"/>
        <v/>
      </c>
      <c r="AL861" s="41" t="str">
        <f t="shared" si="90"/>
        <v/>
      </c>
      <c r="AM861" s="41" t="str">
        <f t="shared" si="91"/>
        <v/>
      </c>
    </row>
    <row r="862" spans="1:39" x14ac:dyDescent="0.2">
      <c r="A862" s="33">
        <v>43629</v>
      </c>
      <c r="B862" s="34">
        <v>1.74</v>
      </c>
      <c r="C862" s="35">
        <f t="shared" si="83"/>
        <v>0</v>
      </c>
      <c r="D862" s="44"/>
      <c r="E862" s="44"/>
      <c r="F862" s="44"/>
      <c r="G862" s="44"/>
      <c r="H862" s="44"/>
      <c r="I862" s="44"/>
      <c r="J862" s="44"/>
      <c r="K862" s="44"/>
      <c r="L862" s="44"/>
      <c r="M862" s="44"/>
      <c r="N862" s="44"/>
      <c r="O862" s="44"/>
      <c r="P862" s="44"/>
      <c r="Q862" s="38"/>
      <c r="R862" s="44"/>
      <c r="S862" s="44"/>
      <c r="T862" s="27"/>
      <c r="U862" s="37"/>
      <c r="V862" s="37"/>
      <c r="W862" s="37"/>
      <c r="X862" s="37"/>
      <c r="Y862" s="37"/>
      <c r="Z862" s="37"/>
      <c r="AA862" s="37"/>
      <c r="AB862" s="37"/>
      <c r="AC862" s="37">
        <v>8145</v>
      </c>
      <c r="AD862" s="35">
        <f t="shared" si="84"/>
        <v>3.1273740187389265E-2</v>
      </c>
      <c r="AE862" s="40">
        <v>1.00369</v>
      </c>
      <c r="AF862" s="37">
        <v>2062747245</v>
      </c>
      <c r="AG862" s="35">
        <f t="shared" si="85"/>
        <v>3.6899999999999711E-3</v>
      </c>
      <c r="AH862" s="38">
        <f t="shared" si="86"/>
        <v>3.6899999999999711E-3</v>
      </c>
      <c r="AI862" s="38" t="str">
        <f t="shared" si="87"/>
        <v/>
      </c>
      <c r="AJ862" s="42" t="str">
        <f t="shared" si="88"/>
        <v/>
      </c>
      <c r="AK862" s="41" t="str">
        <f t="shared" si="89"/>
        <v/>
      </c>
      <c r="AL862" s="41" t="str">
        <f t="shared" si="90"/>
        <v/>
      </c>
      <c r="AM862" s="41" t="str">
        <f t="shared" si="91"/>
        <v/>
      </c>
    </row>
    <row r="863" spans="1:39" x14ac:dyDescent="0.2">
      <c r="A863" s="33">
        <v>43628</v>
      </c>
      <c r="B863" s="34">
        <v>1.74</v>
      </c>
      <c r="C863" s="35">
        <f t="shared" si="83"/>
        <v>-5.9459459459459518E-2</v>
      </c>
      <c r="D863" s="44"/>
      <c r="E863" s="44"/>
      <c r="F863" s="44"/>
      <c r="G863" s="44"/>
      <c r="H863" s="44"/>
      <c r="I863" s="44"/>
      <c r="J863" s="44"/>
      <c r="K863" s="44"/>
      <c r="L863" s="44"/>
      <c r="M863" s="44"/>
      <c r="N863" s="44"/>
      <c r="O863" s="44"/>
      <c r="P863" s="44"/>
      <c r="Q863" s="38"/>
      <c r="R863" s="44"/>
      <c r="S863" s="44"/>
      <c r="T863" s="27"/>
      <c r="U863" s="37"/>
      <c r="V863" s="37"/>
      <c r="W863" s="37"/>
      <c r="X863" s="37"/>
      <c r="Y863" s="37"/>
      <c r="Z863" s="37"/>
      <c r="AA863" s="37"/>
      <c r="AB863" s="37"/>
      <c r="AC863" s="37">
        <v>7898</v>
      </c>
      <c r="AD863" s="35">
        <f t="shared" si="84"/>
        <v>-1.31200799700113E-2</v>
      </c>
      <c r="AE863" s="40">
        <v>1.001401</v>
      </c>
      <c r="AF863" s="37">
        <v>2061629670</v>
      </c>
      <c r="AG863" s="35">
        <f t="shared" si="85"/>
        <v>1.4009999999999856E-3</v>
      </c>
      <c r="AH863" s="38">
        <f t="shared" si="86"/>
        <v>1.4009999999999856E-3</v>
      </c>
      <c r="AI863" s="38" t="str">
        <f t="shared" si="87"/>
        <v/>
      </c>
      <c r="AJ863" s="35">
        <f t="shared" si="88"/>
        <v>1.4009999999999856E-3</v>
      </c>
      <c r="AK863" s="41" t="str">
        <f t="shared" si="89"/>
        <v/>
      </c>
      <c r="AL863" s="41" t="str">
        <f t="shared" si="90"/>
        <v/>
      </c>
      <c r="AM863" s="41" t="str">
        <f t="shared" si="91"/>
        <v/>
      </c>
    </row>
    <row r="864" spans="1:39" x14ac:dyDescent="0.2">
      <c r="A864" s="33">
        <v>43627</v>
      </c>
      <c r="B864" s="34">
        <v>1.85</v>
      </c>
      <c r="C864" s="35">
        <f t="shared" si="83"/>
        <v>8.8235294117647189E-2</v>
      </c>
      <c r="D864" s="44"/>
      <c r="E864" s="44"/>
      <c r="F864" s="44"/>
      <c r="G864" s="44"/>
      <c r="H864" s="44"/>
      <c r="I864" s="44"/>
      <c r="J864" s="44"/>
      <c r="K864" s="44"/>
      <c r="L864" s="44"/>
      <c r="M864" s="44"/>
      <c r="N864" s="44"/>
      <c r="O864" s="44"/>
      <c r="P864" s="44"/>
      <c r="Q864" s="38"/>
      <c r="R864" s="44"/>
      <c r="S864" s="44"/>
      <c r="T864" s="27"/>
      <c r="U864" s="37"/>
      <c r="V864" s="37"/>
      <c r="W864" s="37"/>
      <c r="X864" s="37"/>
      <c r="Y864" s="37"/>
      <c r="Z864" s="37"/>
      <c r="AA864" s="37"/>
      <c r="AB864" s="37"/>
      <c r="AC864" s="37">
        <v>8003</v>
      </c>
      <c r="AD864" s="35">
        <f t="shared" si="84"/>
        <v>4.3688054251434627E-2</v>
      </c>
      <c r="AE864" s="40">
        <v>1.005771</v>
      </c>
      <c r="AF864" s="37">
        <v>2064333364</v>
      </c>
      <c r="AG864" s="35">
        <f t="shared" si="85"/>
        <v>5.7709999999999706E-3</v>
      </c>
      <c r="AH864" s="38">
        <f t="shared" si="86"/>
        <v>5.7709999999999706E-3</v>
      </c>
      <c r="AI864" s="38" t="str">
        <f t="shared" si="87"/>
        <v/>
      </c>
      <c r="AJ864" s="42" t="str">
        <f t="shared" si="88"/>
        <v/>
      </c>
      <c r="AK864" s="41" t="str">
        <f t="shared" si="89"/>
        <v/>
      </c>
      <c r="AL864" s="41" t="str">
        <f t="shared" si="90"/>
        <v/>
      </c>
      <c r="AM864" s="41" t="str">
        <f t="shared" si="91"/>
        <v/>
      </c>
    </row>
    <row r="865" spans="1:39" x14ac:dyDescent="0.2">
      <c r="A865" s="33">
        <v>43626</v>
      </c>
      <c r="B865" s="34">
        <v>1.7</v>
      </c>
      <c r="C865" s="35">
        <f t="shared" si="83"/>
        <v>-5.8479532163743242E-3</v>
      </c>
      <c r="D865" s="44"/>
      <c r="E865" s="44"/>
      <c r="F865" s="44"/>
      <c r="G865" s="44"/>
      <c r="H865" s="44"/>
      <c r="I865" s="44"/>
      <c r="J865" s="44"/>
      <c r="K865" s="44"/>
      <c r="L865" s="44"/>
      <c r="M865" s="44"/>
      <c r="N865" s="44"/>
      <c r="O865" s="44"/>
      <c r="P865" s="44"/>
      <c r="Q865" s="38"/>
      <c r="R865" s="44"/>
      <c r="S865" s="44"/>
      <c r="T865" s="27"/>
      <c r="U865" s="37"/>
      <c r="V865" s="37"/>
      <c r="W865" s="37"/>
      <c r="X865" s="37"/>
      <c r="Y865" s="37"/>
      <c r="Z865" s="37"/>
      <c r="AA865" s="37"/>
      <c r="AB865" s="37"/>
      <c r="AC865" s="37">
        <v>7668</v>
      </c>
      <c r="AD865" s="35">
        <f t="shared" si="84"/>
        <v>-3.4621679466196653E-2</v>
      </c>
      <c r="AE865" s="40">
        <v>1.003071</v>
      </c>
      <c r="AF865" s="37">
        <v>2066354112</v>
      </c>
      <c r="AG865" s="35">
        <f t="shared" si="85"/>
        <v>3.0710000000000459E-3</v>
      </c>
      <c r="AH865" s="38">
        <f t="shared" si="86"/>
        <v>3.0710000000000459E-3</v>
      </c>
      <c r="AI865" s="38" t="str">
        <f t="shared" si="87"/>
        <v/>
      </c>
      <c r="AJ865" s="35">
        <f t="shared" si="88"/>
        <v>3.0710000000000459E-3</v>
      </c>
      <c r="AK865" s="41" t="str">
        <f t="shared" si="89"/>
        <v/>
      </c>
      <c r="AL865" s="41" t="str">
        <f t="shared" si="90"/>
        <v/>
      </c>
      <c r="AM865" s="41" t="str">
        <f t="shared" si="91"/>
        <v/>
      </c>
    </row>
    <row r="866" spans="1:39" x14ac:dyDescent="0.2">
      <c r="A866" s="33">
        <v>43625</v>
      </c>
      <c r="B866" s="34">
        <v>1.71</v>
      </c>
      <c r="C866" s="35">
        <f t="shared" si="83"/>
        <v>0</v>
      </c>
      <c r="D866" s="44"/>
      <c r="E866" s="44"/>
      <c r="F866" s="44"/>
      <c r="G866" s="44"/>
      <c r="H866" s="44"/>
      <c r="I866" s="44"/>
      <c r="J866" s="44"/>
      <c r="K866" s="44"/>
      <c r="L866" s="44"/>
      <c r="M866" s="44"/>
      <c r="N866" s="44"/>
      <c r="O866" s="44"/>
      <c r="P866" s="44"/>
      <c r="Q866" s="38"/>
      <c r="R866" s="44"/>
      <c r="S866" s="44"/>
      <c r="T866" s="27"/>
      <c r="U866" s="37"/>
      <c r="V866" s="37"/>
      <c r="W866" s="37"/>
      <c r="X866" s="37"/>
      <c r="Y866" s="37"/>
      <c r="Z866" s="37"/>
      <c r="AA866" s="37"/>
      <c r="AB866" s="37"/>
      <c r="AC866" s="37">
        <v>7943</v>
      </c>
      <c r="AD866" s="35">
        <f t="shared" si="84"/>
        <v>-1.1572921851667473E-2</v>
      </c>
      <c r="AE866" s="40">
        <v>1.005258</v>
      </c>
      <c r="AF866" s="37">
        <v>2067920867</v>
      </c>
      <c r="AG866" s="35">
        <f t="shared" si="85"/>
        <v>5.2579999999999849E-3</v>
      </c>
      <c r="AH866" s="38">
        <f t="shared" si="86"/>
        <v>5.2579999999999849E-3</v>
      </c>
      <c r="AI866" s="38" t="str">
        <f t="shared" si="87"/>
        <v/>
      </c>
      <c r="AJ866" s="35">
        <f t="shared" si="88"/>
        <v>5.2579999999999849E-3</v>
      </c>
      <c r="AK866" s="41" t="str">
        <f t="shared" si="89"/>
        <v/>
      </c>
      <c r="AL866" s="41" t="str">
        <f t="shared" si="90"/>
        <v/>
      </c>
      <c r="AM866" s="41" t="str">
        <f t="shared" si="91"/>
        <v/>
      </c>
    </row>
    <row r="867" spans="1:39" x14ac:dyDescent="0.2">
      <c r="A867" s="33">
        <v>43624</v>
      </c>
      <c r="B867" s="34">
        <v>1.71</v>
      </c>
      <c r="C867" s="35">
        <f t="shared" si="83"/>
        <v>6.8749999999999867E-2</v>
      </c>
      <c r="D867" s="44"/>
      <c r="E867" s="44"/>
      <c r="F867" s="44"/>
      <c r="G867" s="44"/>
      <c r="H867" s="44"/>
      <c r="I867" s="44"/>
      <c r="J867" s="44"/>
      <c r="K867" s="44"/>
      <c r="L867" s="44"/>
      <c r="M867" s="44"/>
      <c r="N867" s="44"/>
      <c r="O867" s="44"/>
      <c r="P867" s="44"/>
      <c r="Q867" s="38"/>
      <c r="R867" s="44"/>
      <c r="S867" s="44"/>
      <c r="T867" s="27"/>
      <c r="U867" s="37"/>
      <c r="V867" s="37"/>
      <c r="W867" s="37"/>
      <c r="X867" s="37"/>
      <c r="Y867" s="37"/>
      <c r="Z867" s="37"/>
      <c r="AA867" s="37"/>
      <c r="AB867" s="37"/>
      <c r="AC867" s="37">
        <v>8036</v>
      </c>
      <c r="AD867" s="35">
        <f t="shared" si="84"/>
        <v>2.7490090781230103E-2</v>
      </c>
      <c r="AE867" s="40">
        <v>1.0035160000000001</v>
      </c>
      <c r="AF867" s="37">
        <v>2065095172</v>
      </c>
      <c r="AG867" s="35">
        <f t="shared" si="85"/>
        <v>3.5160000000000746E-3</v>
      </c>
      <c r="AH867" s="38">
        <f t="shared" si="86"/>
        <v>3.5160000000000746E-3</v>
      </c>
      <c r="AI867" s="38" t="str">
        <f t="shared" si="87"/>
        <v/>
      </c>
      <c r="AJ867" s="42" t="str">
        <f t="shared" si="88"/>
        <v/>
      </c>
      <c r="AK867" s="41" t="str">
        <f t="shared" si="89"/>
        <v/>
      </c>
      <c r="AL867" s="41" t="str">
        <f t="shared" si="90"/>
        <v/>
      </c>
      <c r="AM867" s="41" t="str">
        <f t="shared" si="91"/>
        <v/>
      </c>
    </row>
    <row r="868" spans="1:39" x14ac:dyDescent="0.2">
      <c r="A868" s="33">
        <v>43623</v>
      </c>
      <c r="B868" s="34">
        <v>1.6</v>
      </c>
      <c r="C868" s="35">
        <f t="shared" si="83"/>
        <v>-1.8404907975460016E-2</v>
      </c>
      <c r="D868" s="44"/>
      <c r="E868" s="44"/>
      <c r="F868" s="44"/>
      <c r="G868" s="44"/>
      <c r="H868" s="44"/>
      <c r="I868" s="44"/>
      <c r="J868" s="44"/>
      <c r="K868" s="44"/>
      <c r="L868" s="44"/>
      <c r="M868" s="44"/>
      <c r="N868" s="44"/>
      <c r="O868" s="44"/>
      <c r="P868" s="44"/>
      <c r="Q868" s="38"/>
      <c r="R868" s="44"/>
      <c r="S868" s="44"/>
      <c r="T868" s="27"/>
      <c r="U868" s="37"/>
      <c r="V868" s="37"/>
      <c r="W868" s="37"/>
      <c r="X868" s="37"/>
      <c r="Y868" s="37"/>
      <c r="Z868" s="37"/>
      <c r="AA868" s="37"/>
      <c r="AB868" s="37"/>
      <c r="AC868" s="37">
        <v>7821</v>
      </c>
      <c r="AD868" s="35">
        <f t="shared" si="84"/>
        <v>1.1520737327188613E-3</v>
      </c>
      <c r="AE868" s="40">
        <v>1.004834</v>
      </c>
      <c r="AF868" s="37">
        <v>2068443263</v>
      </c>
      <c r="AG868" s="35">
        <f t="shared" si="85"/>
        <v>4.834000000000005E-3</v>
      </c>
      <c r="AH868" s="38">
        <f t="shared" si="86"/>
        <v>4.834000000000005E-3</v>
      </c>
      <c r="AI868" s="38" t="str">
        <f t="shared" si="87"/>
        <v/>
      </c>
      <c r="AJ868" s="42" t="str">
        <f t="shared" si="88"/>
        <v/>
      </c>
      <c r="AK868" s="41" t="str">
        <f t="shared" si="89"/>
        <v/>
      </c>
      <c r="AL868" s="41" t="str">
        <f t="shared" si="90"/>
        <v/>
      </c>
      <c r="AM868" s="41" t="str">
        <f t="shared" si="91"/>
        <v/>
      </c>
    </row>
    <row r="869" spans="1:39" x14ac:dyDescent="0.2">
      <c r="A869" s="33">
        <v>43622</v>
      </c>
      <c r="B869" s="34">
        <v>1.63</v>
      </c>
      <c r="C869" s="35">
        <f t="shared" si="83"/>
        <v>7.9470198675496651E-2</v>
      </c>
      <c r="D869" s="44"/>
      <c r="E869" s="44"/>
      <c r="F869" s="44"/>
      <c r="G869" s="44"/>
      <c r="H869" s="44"/>
      <c r="I869" s="44"/>
      <c r="J869" s="44"/>
      <c r="K869" s="44"/>
      <c r="L869" s="44"/>
      <c r="M869" s="44"/>
      <c r="N869" s="44"/>
      <c r="O869" s="44"/>
      <c r="P869" s="44"/>
      <c r="Q869" s="38"/>
      <c r="R869" s="44"/>
      <c r="S869" s="44"/>
      <c r="T869" s="27"/>
      <c r="U869" s="37"/>
      <c r="V869" s="37"/>
      <c r="W869" s="37"/>
      <c r="X869" s="37"/>
      <c r="Y869" s="37"/>
      <c r="Z869" s="37"/>
      <c r="AA869" s="37"/>
      <c r="AB869" s="37"/>
      <c r="AC869" s="37">
        <v>7812</v>
      </c>
      <c r="AD869" s="35">
        <f t="shared" si="84"/>
        <v>1.665799062988027E-2</v>
      </c>
      <c r="AE869" s="40">
        <v>1.0041869999999999</v>
      </c>
      <c r="AF869" s="37">
        <v>2067383138</v>
      </c>
      <c r="AG869" s="35">
        <f t="shared" si="85"/>
        <v>4.1869999999999408E-3</v>
      </c>
      <c r="AH869" s="38">
        <f t="shared" si="86"/>
        <v>4.1869999999999408E-3</v>
      </c>
      <c r="AI869" s="38" t="str">
        <f t="shared" si="87"/>
        <v/>
      </c>
      <c r="AJ869" s="42" t="str">
        <f t="shared" si="88"/>
        <v/>
      </c>
      <c r="AK869" s="41" t="str">
        <f t="shared" si="89"/>
        <v/>
      </c>
      <c r="AL869" s="41" t="str">
        <f t="shared" si="90"/>
        <v/>
      </c>
      <c r="AM869" s="41" t="str">
        <f t="shared" si="91"/>
        <v/>
      </c>
    </row>
    <row r="870" spans="1:39" x14ac:dyDescent="0.2">
      <c r="A870" s="33">
        <v>43621</v>
      </c>
      <c r="B870" s="34">
        <v>1.51</v>
      </c>
      <c r="C870" s="35">
        <f t="shared" si="83"/>
        <v>-1.3071895424836666E-2</v>
      </c>
      <c r="D870" s="44"/>
      <c r="E870" s="44"/>
      <c r="F870" s="44"/>
      <c r="G870" s="44"/>
      <c r="H870" s="44"/>
      <c r="I870" s="44"/>
      <c r="J870" s="44"/>
      <c r="K870" s="44"/>
      <c r="L870" s="44"/>
      <c r="M870" s="44"/>
      <c r="N870" s="44"/>
      <c r="O870" s="44"/>
      <c r="P870" s="44"/>
      <c r="Q870" s="38"/>
      <c r="R870" s="44"/>
      <c r="S870" s="44"/>
      <c r="T870" s="27"/>
      <c r="U870" s="37"/>
      <c r="V870" s="37"/>
      <c r="W870" s="37"/>
      <c r="X870" s="37"/>
      <c r="Y870" s="37"/>
      <c r="Z870" s="37"/>
      <c r="AA870" s="37"/>
      <c r="AB870" s="37"/>
      <c r="AC870" s="37">
        <v>7684</v>
      </c>
      <c r="AD870" s="35">
        <f t="shared" si="84"/>
        <v>-5.9946170785417197E-2</v>
      </c>
      <c r="AE870" s="40">
        <v>1.000426</v>
      </c>
      <c r="AF870" s="37">
        <v>2068011737</v>
      </c>
      <c r="AG870" s="35">
        <f t="shared" si="85"/>
        <v>4.2600000000003746E-4</v>
      </c>
      <c r="AH870" s="38">
        <f t="shared" si="86"/>
        <v>4.2600000000003746E-4</v>
      </c>
      <c r="AI870" s="38" t="str">
        <f t="shared" si="87"/>
        <v/>
      </c>
      <c r="AJ870" s="35">
        <f t="shared" si="88"/>
        <v>4.2600000000003746E-4</v>
      </c>
      <c r="AK870" s="43">
        <f t="shared" si="89"/>
        <v>4.2600000000003746E-4</v>
      </c>
      <c r="AL870" s="41" t="str">
        <f t="shared" si="90"/>
        <v/>
      </c>
      <c r="AM870" s="41" t="str">
        <f t="shared" si="91"/>
        <v/>
      </c>
    </row>
    <row r="871" spans="1:39" x14ac:dyDescent="0.2">
      <c r="A871" s="33">
        <v>43620</v>
      </c>
      <c r="B871" s="34">
        <v>1.53</v>
      </c>
      <c r="C871" s="35">
        <f t="shared" si="83"/>
        <v>-0.11046511627906974</v>
      </c>
      <c r="D871" s="44"/>
      <c r="E871" s="44"/>
      <c r="F871" s="44"/>
      <c r="G871" s="44"/>
      <c r="H871" s="44"/>
      <c r="I871" s="44"/>
      <c r="J871" s="44"/>
      <c r="K871" s="44"/>
      <c r="L871" s="44"/>
      <c r="M871" s="44"/>
      <c r="N871" s="44"/>
      <c r="O871" s="44"/>
      <c r="P871" s="44"/>
      <c r="Q871" s="38"/>
      <c r="R871" s="44"/>
      <c r="S871" s="44"/>
      <c r="T871" s="27"/>
      <c r="U871" s="37"/>
      <c r="V871" s="37"/>
      <c r="W871" s="37"/>
      <c r="X871" s="37"/>
      <c r="Y871" s="37"/>
      <c r="Z871" s="37"/>
      <c r="AA871" s="37"/>
      <c r="AB871" s="37"/>
      <c r="AC871" s="37">
        <v>8174</v>
      </c>
      <c r="AD871" s="35">
        <f t="shared" si="84"/>
        <v>-6.5187557182067701E-2</v>
      </c>
      <c r="AE871" s="40">
        <v>0.99966100000000002</v>
      </c>
      <c r="AF871" s="37">
        <v>2061510172</v>
      </c>
      <c r="AG871" s="35">
        <f t="shared" si="85"/>
        <v>-3.3899999999997821E-4</v>
      </c>
      <c r="AH871" s="38" t="str">
        <f t="shared" si="86"/>
        <v/>
      </c>
      <c r="AI871" s="38">
        <f t="shared" si="87"/>
        <v>-3.3899999999997821E-4</v>
      </c>
      <c r="AJ871" s="35">
        <f t="shared" si="88"/>
        <v>-3.3899999999997821E-4</v>
      </c>
      <c r="AK871" s="43">
        <f t="shared" si="89"/>
        <v>-3.3899999999997821E-4</v>
      </c>
      <c r="AL871" s="41" t="str">
        <f t="shared" si="90"/>
        <v/>
      </c>
      <c r="AM871" s="41" t="str">
        <f t="shared" si="91"/>
        <v/>
      </c>
    </row>
    <row r="872" spans="1:39" x14ac:dyDescent="0.2">
      <c r="A872" s="33">
        <v>43619</v>
      </c>
      <c r="B872" s="34">
        <v>1.72</v>
      </c>
      <c r="C872" s="35">
        <f t="shared" si="83"/>
        <v>4.2424242424242475E-2</v>
      </c>
      <c r="D872" s="44"/>
      <c r="E872" s="44"/>
      <c r="F872" s="44"/>
      <c r="G872" s="44"/>
      <c r="H872" s="44"/>
      <c r="I872" s="44"/>
      <c r="J872" s="44"/>
      <c r="K872" s="44"/>
      <c r="L872" s="44"/>
      <c r="M872" s="44"/>
      <c r="N872" s="44"/>
      <c r="O872" s="44"/>
      <c r="P872" s="44"/>
      <c r="Q872" s="38"/>
      <c r="R872" s="44"/>
      <c r="S872" s="44"/>
      <c r="T872" s="27"/>
      <c r="U872" s="37"/>
      <c r="V872" s="37"/>
      <c r="W872" s="37"/>
      <c r="X872" s="37"/>
      <c r="Y872" s="37"/>
      <c r="Z872" s="37"/>
      <c r="AA872" s="37"/>
      <c r="AB872" s="37"/>
      <c r="AC872" s="37">
        <v>8744</v>
      </c>
      <c r="AD872" s="35">
        <f t="shared" si="84"/>
        <v>2.2211830722469017E-2</v>
      </c>
      <c r="AE872" s="40">
        <v>1.0008760000000001</v>
      </c>
      <c r="AF872" s="37">
        <v>2056503895</v>
      </c>
      <c r="AG872" s="35">
        <f t="shared" si="85"/>
        <v>8.7600000000009892E-4</v>
      </c>
      <c r="AH872" s="38">
        <f t="shared" si="86"/>
        <v>8.7600000000009892E-4</v>
      </c>
      <c r="AI872" s="38" t="str">
        <f t="shared" si="87"/>
        <v/>
      </c>
      <c r="AJ872" s="42" t="str">
        <f t="shared" si="88"/>
        <v/>
      </c>
      <c r="AK872" s="41" t="str">
        <f t="shared" si="89"/>
        <v/>
      </c>
      <c r="AL872" s="41" t="str">
        <f t="shared" si="90"/>
        <v/>
      </c>
      <c r="AM872" s="41" t="str">
        <f t="shared" si="91"/>
        <v/>
      </c>
    </row>
    <row r="873" spans="1:39" x14ac:dyDescent="0.2">
      <c r="A873" s="33">
        <v>43618</v>
      </c>
      <c r="B873" s="34">
        <v>1.65</v>
      </c>
      <c r="C873" s="35">
        <f t="shared" si="83"/>
        <v>-1.19760479041916E-2</v>
      </c>
      <c r="D873" s="44"/>
      <c r="E873" s="44"/>
      <c r="F873" s="44"/>
      <c r="G873" s="44"/>
      <c r="H873" s="44"/>
      <c r="I873" s="44"/>
      <c r="J873" s="44"/>
      <c r="K873" s="44"/>
      <c r="L873" s="44"/>
      <c r="M873" s="44"/>
      <c r="N873" s="44"/>
      <c r="O873" s="44"/>
      <c r="P873" s="44"/>
      <c r="Q873" s="38"/>
      <c r="R873" s="44"/>
      <c r="S873" s="44"/>
      <c r="T873" s="27"/>
      <c r="U873" s="37"/>
      <c r="V873" s="37"/>
      <c r="W873" s="37"/>
      <c r="X873" s="37"/>
      <c r="Y873" s="37"/>
      <c r="Z873" s="37"/>
      <c r="AA873" s="37"/>
      <c r="AB873" s="37"/>
      <c r="AC873" s="37">
        <v>8554</v>
      </c>
      <c r="AD873" s="35">
        <f t="shared" si="84"/>
        <v>-2.5652985074626766E-3</v>
      </c>
      <c r="AE873" s="40">
        <v>1.0020640000000001</v>
      </c>
      <c r="AF873" s="37">
        <v>2050467008</v>
      </c>
      <c r="AG873" s="35">
        <f t="shared" si="85"/>
        <v>2.0640000000000658E-3</v>
      </c>
      <c r="AH873" s="38">
        <f t="shared" si="86"/>
        <v>2.0640000000000658E-3</v>
      </c>
      <c r="AI873" s="38" t="str">
        <f t="shared" si="87"/>
        <v/>
      </c>
      <c r="AJ873" s="35">
        <f t="shared" si="88"/>
        <v>2.0640000000000658E-3</v>
      </c>
      <c r="AK873" s="41" t="str">
        <f t="shared" si="89"/>
        <v/>
      </c>
      <c r="AL873" s="41" t="str">
        <f t="shared" si="90"/>
        <v/>
      </c>
      <c r="AM873" s="41" t="str">
        <f t="shared" si="91"/>
        <v/>
      </c>
    </row>
    <row r="874" spans="1:39" x14ac:dyDescent="0.2">
      <c r="A874" s="33">
        <v>43617</v>
      </c>
      <c r="B874" s="34">
        <v>1.67</v>
      </c>
      <c r="C874" s="35">
        <f t="shared" si="83"/>
        <v>0</v>
      </c>
      <c r="D874" s="44"/>
      <c r="E874" s="44"/>
      <c r="F874" s="44"/>
      <c r="G874" s="44"/>
      <c r="H874" s="44"/>
      <c r="I874" s="44"/>
      <c r="J874" s="44"/>
      <c r="K874" s="44"/>
      <c r="L874" s="44"/>
      <c r="M874" s="44"/>
      <c r="N874" s="44"/>
      <c r="O874" s="44"/>
      <c r="P874" s="44"/>
      <c r="Q874" s="38"/>
      <c r="R874" s="44"/>
      <c r="S874" s="44"/>
      <c r="T874" s="27"/>
      <c r="U874" s="37"/>
      <c r="V874" s="37"/>
      <c r="W874" s="37"/>
      <c r="X874" s="37"/>
      <c r="Y874" s="37"/>
      <c r="Z874" s="37"/>
      <c r="AA874" s="37"/>
      <c r="AB874" s="37"/>
      <c r="AC874" s="37">
        <v>8576</v>
      </c>
      <c r="AD874" s="35">
        <f t="shared" si="84"/>
        <v>3.1885453014077747E-2</v>
      </c>
      <c r="AE874" s="40">
        <v>1.001582</v>
      </c>
      <c r="AF874" s="37">
        <v>2058220780</v>
      </c>
      <c r="AG874" s="35">
        <f t="shared" si="85"/>
        <v>1.5819999999999723E-3</v>
      </c>
      <c r="AH874" s="38">
        <f t="shared" si="86"/>
        <v>1.5819999999999723E-3</v>
      </c>
      <c r="AI874" s="38" t="str">
        <f t="shared" si="87"/>
        <v/>
      </c>
      <c r="AJ874" s="42" t="str">
        <f t="shared" si="88"/>
        <v/>
      </c>
      <c r="AK874" s="41" t="str">
        <f t="shared" si="89"/>
        <v/>
      </c>
      <c r="AL874" s="41" t="str">
        <f t="shared" si="90"/>
        <v/>
      </c>
      <c r="AM874" s="41" t="str">
        <f t="shared" si="91"/>
        <v/>
      </c>
    </row>
    <row r="875" spans="1:39" x14ac:dyDescent="0.2">
      <c r="A875" s="33">
        <v>43616</v>
      </c>
      <c r="B875" s="34">
        <v>1.67</v>
      </c>
      <c r="C875" s="35">
        <f t="shared" si="83"/>
        <v>-5.1136363636363646E-2</v>
      </c>
      <c r="D875" s="44"/>
      <c r="E875" s="44"/>
      <c r="F875" s="44"/>
      <c r="G875" s="44"/>
      <c r="H875" s="44"/>
      <c r="I875" s="44"/>
      <c r="J875" s="44"/>
      <c r="K875" s="44"/>
      <c r="L875" s="44"/>
      <c r="M875" s="44"/>
      <c r="N875" s="44"/>
      <c r="O875" s="44"/>
      <c r="P875" s="44"/>
      <c r="Q875" s="38"/>
      <c r="R875" s="44"/>
      <c r="S875" s="44"/>
      <c r="T875" s="27"/>
      <c r="U875" s="37"/>
      <c r="V875" s="37"/>
      <c r="W875" s="37"/>
      <c r="X875" s="37"/>
      <c r="Y875" s="37"/>
      <c r="Z875" s="37"/>
      <c r="AA875" s="37"/>
      <c r="AB875" s="37"/>
      <c r="AC875" s="37">
        <v>8311</v>
      </c>
      <c r="AD875" s="35">
        <f t="shared" si="84"/>
        <v>-3.9301814819096004E-2</v>
      </c>
      <c r="AE875" s="40">
        <v>1.0018</v>
      </c>
      <c r="AF875" s="37">
        <v>2062694257</v>
      </c>
      <c r="AG875" s="35">
        <f t="shared" si="85"/>
        <v>1.8000000000000238E-3</v>
      </c>
      <c r="AH875" s="38">
        <f t="shared" si="86"/>
        <v>1.8000000000000238E-3</v>
      </c>
      <c r="AI875" s="38" t="str">
        <f t="shared" si="87"/>
        <v/>
      </c>
      <c r="AJ875" s="35">
        <f t="shared" si="88"/>
        <v>1.8000000000000238E-3</v>
      </c>
      <c r="AK875" s="41" t="str">
        <f t="shared" si="89"/>
        <v/>
      </c>
      <c r="AL875" s="41" t="str">
        <f t="shared" si="90"/>
        <v/>
      </c>
      <c r="AM875" s="41" t="str">
        <f t="shared" si="91"/>
        <v/>
      </c>
    </row>
    <row r="876" spans="1:39" x14ac:dyDescent="0.2">
      <c r="A876" s="33">
        <v>43615</v>
      </c>
      <c r="B876" s="34">
        <v>1.76</v>
      </c>
      <c r="C876" s="35">
        <f t="shared" si="83"/>
        <v>0.18918918918918926</v>
      </c>
      <c r="D876" s="44"/>
      <c r="E876" s="44"/>
      <c r="F876" s="44"/>
      <c r="G876" s="44"/>
      <c r="H876" s="44"/>
      <c r="I876" s="44"/>
      <c r="J876" s="44"/>
      <c r="K876" s="44"/>
      <c r="L876" s="44"/>
      <c r="M876" s="44"/>
      <c r="N876" s="44"/>
      <c r="O876" s="44"/>
      <c r="P876" s="44"/>
      <c r="Q876" s="38"/>
      <c r="R876" s="44"/>
      <c r="S876" s="44"/>
      <c r="T876" s="27"/>
      <c r="U876" s="37"/>
      <c r="V876" s="37"/>
      <c r="W876" s="37"/>
      <c r="X876" s="37"/>
      <c r="Y876" s="37"/>
      <c r="Z876" s="37"/>
      <c r="AA876" s="37"/>
      <c r="AB876" s="37"/>
      <c r="AC876" s="37">
        <v>8651</v>
      </c>
      <c r="AD876" s="35">
        <f t="shared" si="84"/>
        <v>-8.7086054772544941E-3</v>
      </c>
      <c r="AE876" s="40">
        <v>1.0016989999999999</v>
      </c>
      <c r="AF876" s="37">
        <v>2060729990</v>
      </c>
      <c r="AG876" s="35">
        <f t="shared" si="85"/>
        <v>1.698999999999895E-3</v>
      </c>
      <c r="AH876" s="38">
        <f t="shared" si="86"/>
        <v>1.698999999999895E-3</v>
      </c>
      <c r="AI876" s="38" t="str">
        <f t="shared" si="87"/>
        <v/>
      </c>
      <c r="AJ876" s="35">
        <f t="shared" si="88"/>
        <v>1.698999999999895E-3</v>
      </c>
      <c r="AK876" s="41" t="str">
        <f t="shared" si="89"/>
        <v/>
      </c>
      <c r="AL876" s="41" t="str">
        <f t="shared" si="90"/>
        <v/>
      </c>
      <c r="AM876" s="41" t="str">
        <f t="shared" si="91"/>
        <v/>
      </c>
    </row>
    <row r="877" spans="1:39" x14ac:dyDescent="0.2">
      <c r="A877" s="33">
        <v>43614</v>
      </c>
      <c r="B877" s="34">
        <v>1.48</v>
      </c>
      <c r="C877" s="35">
        <f t="shared" si="83"/>
        <v>0.21311475409836067</v>
      </c>
      <c r="D877" s="44"/>
      <c r="E877" s="44"/>
      <c r="F877" s="44"/>
      <c r="G877" s="44"/>
      <c r="H877" s="44"/>
      <c r="I877" s="44"/>
      <c r="J877" s="44"/>
      <c r="K877" s="44"/>
      <c r="L877" s="44"/>
      <c r="M877" s="44"/>
      <c r="N877" s="44"/>
      <c r="O877" s="44"/>
      <c r="P877" s="44"/>
      <c r="Q877" s="38"/>
      <c r="R877" s="44"/>
      <c r="S877" s="44"/>
      <c r="T877" s="27"/>
      <c r="U877" s="37"/>
      <c r="V877" s="37"/>
      <c r="W877" s="37"/>
      <c r="X877" s="37"/>
      <c r="Y877" s="37"/>
      <c r="Z877" s="37"/>
      <c r="AA877" s="37"/>
      <c r="AB877" s="37"/>
      <c r="AC877" s="37">
        <v>8727</v>
      </c>
      <c r="AD877" s="35">
        <f t="shared" si="84"/>
        <v>-1.0095281306715109E-2</v>
      </c>
      <c r="AE877" s="40">
        <v>1.002197</v>
      </c>
      <c r="AF877" s="37">
        <v>2062917607</v>
      </c>
      <c r="AG877" s="35">
        <f t="shared" si="85"/>
        <v>2.1970000000000045E-3</v>
      </c>
      <c r="AH877" s="38">
        <f t="shared" si="86"/>
        <v>2.1970000000000045E-3</v>
      </c>
      <c r="AI877" s="38" t="str">
        <f t="shared" si="87"/>
        <v/>
      </c>
      <c r="AJ877" s="35">
        <f t="shared" si="88"/>
        <v>2.1970000000000045E-3</v>
      </c>
      <c r="AK877" s="41" t="str">
        <f t="shared" si="89"/>
        <v/>
      </c>
      <c r="AL877" s="41" t="str">
        <f t="shared" si="90"/>
        <v/>
      </c>
      <c r="AM877" s="41" t="str">
        <f t="shared" si="91"/>
        <v/>
      </c>
    </row>
    <row r="878" spans="1:39" x14ac:dyDescent="0.2">
      <c r="A878" s="33">
        <v>43613</v>
      </c>
      <c r="B878" s="34">
        <v>1.22</v>
      </c>
      <c r="C878" s="35">
        <f t="shared" si="83"/>
        <v>-8.1300813008130524E-3</v>
      </c>
      <c r="D878" s="44"/>
      <c r="E878" s="44"/>
      <c r="F878" s="44"/>
      <c r="G878" s="44"/>
      <c r="H878" s="44"/>
      <c r="I878" s="44"/>
      <c r="J878" s="44"/>
      <c r="K878" s="44"/>
      <c r="L878" s="44"/>
      <c r="M878" s="44"/>
      <c r="N878" s="44"/>
      <c r="O878" s="44"/>
      <c r="P878" s="44"/>
      <c r="Q878" s="38"/>
      <c r="R878" s="44"/>
      <c r="S878" s="44"/>
      <c r="T878" s="27"/>
      <c r="U878" s="37"/>
      <c r="V878" s="37"/>
      <c r="W878" s="37"/>
      <c r="X878" s="37"/>
      <c r="Y878" s="37"/>
      <c r="Z878" s="37"/>
      <c r="AA878" s="37"/>
      <c r="AB878" s="37"/>
      <c r="AC878" s="37">
        <v>8816</v>
      </c>
      <c r="AD878" s="35">
        <f t="shared" si="84"/>
        <v>2.1434364500057868E-2</v>
      </c>
      <c r="AE878" s="40">
        <v>1.0070650000000001</v>
      </c>
      <c r="AF878" s="37">
        <v>2060746562</v>
      </c>
      <c r="AG878" s="35">
        <f t="shared" si="85"/>
        <v>7.065000000000099E-3</v>
      </c>
      <c r="AH878" s="38">
        <f t="shared" si="86"/>
        <v>7.065000000000099E-3</v>
      </c>
      <c r="AI878" s="38" t="str">
        <f t="shared" si="87"/>
        <v/>
      </c>
      <c r="AJ878" s="42" t="str">
        <f t="shared" si="88"/>
        <v/>
      </c>
      <c r="AK878" s="41" t="str">
        <f t="shared" si="89"/>
        <v/>
      </c>
      <c r="AL878" s="41" t="str">
        <f t="shared" si="90"/>
        <v/>
      </c>
      <c r="AM878" s="41" t="str">
        <f t="shared" si="91"/>
        <v/>
      </c>
    </row>
    <row r="879" spans="1:39" x14ac:dyDescent="0.2">
      <c r="A879" s="33">
        <v>43612</v>
      </c>
      <c r="B879" s="34">
        <v>1.23</v>
      </c>
      <c r="C879" s="35">
        <f t="shared" si="83"/>
        <v>2.5000000000000133E-2</v>
      </c>
      <c r="D879" s="44"/>
      <c r="E879" s="44"/>
      <c r="F879" s="44"/>
      <c r="G879" s="44"/>
      <c r="H879" s="44"/>
      <c r="I879" s="44"/>
      <c r="J879" s="44"/>
      <c r="K879" s="44"/>
      <c r="L879" s="44"/>
      <c r="M879" s="44"/>
      <c r="N879" s="44"/>
      <c r="O879" s="44"/>
      <c r="P879" s="44"/>
      <c r="Q879" s="38"/>
      <c r="R879" s="44"/>
      <c r="S879" s="44"/>
      <c r="T879" s="27"/>
      <c r="U879" s="37"/>
      <c r="V879" s="37"/>
      <c r="W879" s="37"/>
      <c r="X879" s="37"/>
      <c r="Y879" s="37"/>
      <c r="Z879" s="37"/>
      <c r="AA879" s="37"/>
      <c r="AB879" s="37"/>
      <c r="AC879" s="37">
        <v>8631</v>
      </c>
      <c r="AD879" s="35">
        <f t="shared" si="84"/>
        <v>7.377457078875338E-2</v>
      </c>
      <c r="AE879" s="40">
        <v>1.0012350000000001</v>
      </c>
      <c r="AF879" s="37">
        <v>2061622887</v>
      </c>
      <c r="AG879" s="35">
        <f t="shared" si="85"/>
        <v>1.2350000000000971E-3</v>
      </c>
      <c r="AH879" s="38">
        <f t="shared" si="86"/>
        <v>1.2350000000000971E-3</v>
      </c>
      <c r="AI879" s="38" t="str">
        <f t="shared" si="87"/>
        <v/>
      </c>
      <c r="AJ879" s="42" t="str">
        <f t="shared" si="88"/>
        <v/>
      </c>
      <c r="AK879" s="41" t="str">
        <f t="shared" si="89"/>
        <v/>
      </c>
      <c r="AL879" s="41" t="str">
        <f t="shared" si="90"/>
        <v/>
      </c>
      <c r="AM879" s="41" t="str">
        <f t="shared" si="91"/>
        <v/>
      </c>
    </row>
    <row r="880" spans="1:39" x14ac:dyDescent="0.2">
      <c r="A880" s="33">
        <v>43611</v>
      </c>
      <c r="B880" s="34">
        <v>1.2</v>
      </c>
      <c r="C880" s="35">
        <f t="shared" si="83"/>
        <v>3.4482758620689724E-2</v>
      </c>
      <c r="D880" s="44"/>
      <c r="E880" s="44"/>
      <c r="F880" s="44"/>
      <c r="G880" s="44"/>
      <c r="H880" s="44"/>
      <c r="I880" s="44"/>
      <c r="J880" s="44"/>
      <c r="K880" s="44"/>
      <c r="L880" s="44"/>
      <c r="M880" s="44"/>
      <c r="N880" s="44"/>
      <c r="O880" s="44"/>
      <c r="P880" s="44"/>
      <c r="Q880" s="38"/>
      <c r="R880" s="44"/>
      <c r="S880" s="44"/>
      <c r="T880" s="27"/>
      <c r="U880" s="37"/>
      <c r="V880" s="37"/>
      <c r="W880" s="37"/>
      <c r="X880" s="37"/>
      <c r="Y880" s="37"/>
      <c r="Z880" s="37"/>
      <c r="AA880" s="37"/>
      <c r="AB880" s="37"/>
      <c r="AC880" s="37">
        <v>8038</v>
      </c>
      <c r="AD880" s="35">
        <f t="shared" si="84"/>
        <v>7.6469850821110352E-3</v>
      </c>
      <c r="AE880" s="40">
        <v>1.0018549999999999</v>
      </c>
      <c r="AF880" s="37">
        <v>2068333352</v>
      </c>
      <c r="AG880" s="35">
        <f t="shared" si="85"/>
        <v>1.85499999999994E-3</v>
      </c>
      <c r="AH880" s="38">
        <f t="shared" si="86"/>
        <v>1.85499999999994E-3</v>
      </c>
      <c r="AI880" s="38" t="str">
        <f t="shared" si="87"/>
        <v/>
      </c>
      <c r="AJ880" s="42" t="str">
        <f t="shared" si="88"/>
        <v/>
      </c>
      <c r="AK880" s="41" t="str">
        <f t="shared" si="89"/>
        <v/>
      </c>
      <c r="AL880" s="41" t="str">
        <f t="shared" si="90"/>
        <v/>
      </c>
      <c r="AM880" s="41" t="str">
        <f t="shared" si="91"/>
        <v/>
      </c>
    </row>
    <row r="881" spans="1:39" x14ac:dyDescent="0.2">
      <c r="A881" s="33">
        <v>43610</v>
      </c>
      <c r="B881" s="34">
        <v>1.1599999999999999</v>
      </c>
      <c r="C881" s="35">
        <f t="shared" si="83"/>
        <v>-0.40816326530612246</v>
      </c>
      <c r="D881" s="44"/>
      <c r="E881" s="44"/>
      <c r="F881" s="44"/>
      <c r="G881" s="44"/>
      <c r="H881" s="44"/>
      <c r="I881" s="44"/>
      <c r="J881" s="44"/>
      <c r="K881" s="44"/>
      <c r="L881" s="44"/>
      <c r="M881" s="44"/>
      <c r="N881" s="44"/>
      <c r="O881" s="44"/>
      <c r="P881" s="44"/>
      <c r="Q881" s="38"/>
      <c r="R881" s="44"/>
      <c r="S881" s="44"/>
      <c r="T881" s="27"/>
      <c r="U881" s="37"/>
      <c r="V881" s="37"/>
      <c r="W881" s="37"/>
      <c r="X881" s="37"/>
      <c r="Y881" s="37"/>
      <c r="Z881" s="37"/>
      <c r="AA881" s="37"/>
      <c r="AB881" s="37"/>
      <c r="AC881" s="37">
        <v>7977</v>
      </c>
      <c r="AD881" s="35">
        <f t="shared" si="84"/>
        <v>1.462732129229205E-2</v>
      </c>
      <c r="AE881" s="40">
        <v>1.0014829999999999</v>
      </c>
      <c r="AF881" s="37">
        <v>2060613019</v>
      </c>
      <c r="AG881" s="35">
        <f t="shared" si="85"/>
        <v>1.4829999999999011E-3</v>
      </c>
      <c r="AH881" s="38">
        <f t="shared" si="86"/>
        <v>1.4829999999999011E-3</v>
      </c>
      <c r="AI881" s="38" t="str">
        <f t="shared" si="87"/>
        <v/>
      </c>
      <c r="AJ881" s="42" t="str">
        <f t="shared" si="88"/>
        <v/>
      </c>
      <c r="AK881" s="41" t="str">
        <f t="shared" si="89"/>
        <v/>
      </c>
      <c r="AL881" s="41" t="str">
        <f t="shared" si="90"/>
        <v/>
      </c>
      <c r="AM881" s="41" t="str">
        <f t="shared" si="91"/>
        <v/>
      </c>
    </row>
    <row r="882" spans="1:39" x14ac:dyDescent="0.2">
      <c r="A882" s="33">
        <v>43609</v>
      </c>
      <c r="B882" s="34">
        <v>1.96</v>
      </c>
      <c r="C882" s="35">
        <f t="shared" si="83"/>
        <v>-0.1515151515151516</v>
      </c>
      <c r="D882" s="44"/>
      <c r="E882" s="44"/>
      <c r="F882" s="44"/>
      <c r="G882" s="44"/>
      <c r="H882" s="44"/>
      <c r="I882" s="44"/>
      <c r="J882" s="44"/>
      <c r="K882" s="44"/>
      <c r="L882" s="44"/>
      <c r="M882" s="44"/>
      <c r="N882" s="44"/>
      <c r="O882" s="44"/>
      <c r="P882" s="44"/>
      <c r="Q882" s="38"/>
      <c r="R882" s="44"/>
      <c r="S882" s="44"/>
      <c r="T882" s="27"/>
      <c r="U882" s="37"/>
      <c r="V882" s="37"/>
      <c r="W882" s="37"/>
      <c r="X882" s="37"/>
      <c r="Y882" s="37"/>
      <c r="Z882" s="37"/>
      <c r="AA882" s="37"/>
      <c r="AB882" s="37"/>
      <c r="AC882" s="37">
        <v>7862</v>
      </c>
      <c r="AD882" s="35">
        <f t="shared" si="84"/>
        <v>2.5567440647012774E-2</v>
      </c>
      <c r="AE882" s="40">
        <v>1.00057</v>
      </c>
      <c r="AF882" s="37">
        <v>2063259691</v>
      </c>
      <c r="AG882" s="35">
        <f t="shared" si="85"/>
        <v>5.6999999999995943E-4</v>
      </c>
      <c r="AH882" s="38">
        <f t="shared" si="86"/>
        <v>5.6999999999995943E-4</v>
      </c>
      <c r="AI882" s="38" t="str">
        <f t="shared" si="87"/>
        <v/>
      </c>
      <c r="AJ882" s="42" t="str">
        <f t="shared" si="88"/>
        <v/>
      </c>
      <c r="AK882" s="41" t="str">
        <f t="shared" si="89"/>
        <v/>
      </c>
      <c r="AL882" s="41" t="str">
        <f t="shared" si="90"/>
        <v/>
      </c>
      <c r="AM882" s="41" t="str">
        <f t="shared" si="91"/>
        <v/>
      </c>
    </row>
    <row r="883" spans="1:39" x14ac:dyDescent="0.2">
      <c r="A883" s="33">
        <v>43608</v>
      </c>
      <c r="B883" s="34">
        <v>2.31</v>
      </c>
      <c r="C883" s="35">
        <f t="shared" si="83"/>
        <v>-6.8548387096774133E-2</v>
      </c>
      <c r="D883" s="44"/>
      <c r="E883" s="44"/>
      <c r="F883" s="44"/>
      <c r="G883" s="44"/>
      <c r="H883" s="44"/>
      <c r="I883" s="44"/>
      <c r="J883" s="44"/>
      <c r="K883" s="44"/>
      <c r="L883" s="44"/>
      <c r="M883" s="44"/>
      <c r="N883" s="44"/>
      <c r="O883" s="44"/>
      <c r="P883" s="44"/>
      <c r="Q883" s="38"/>
      <c r="R883" s="44"/>
      <c r="S883" s="44"/>
      <c r="T883" s="27"/>
      <c r="U883" s="37"/>
      <c r="V883" s="37"/>
      <c r="W883" s="37"/>
      <c r="X883" s="37"/>
      <c r="Y883" s="37"/>
      <c r="Z883" s="37"/>
      <c r="AA883" s="37"/>
      <c r="AB883" s="37"/>
      <c r="AC883" s="37">
        <v>7666</v>
      </c>
      <c r="AD883" s="35">
        <f t="shared" si="84"/>
        <v>-3.669263634078912E-2</v>
      </c>
      <c r="AE883" s="40">
        <v>1.002421</v>
      </c>
      <c r="AF883" s="37">
        <v>2061262135</v>
      </c>
      <c r="AG883" s="35">
        <f t="shared" si="85"/>
        <v>2.4210000000000065E-3</v>
      </c>
      <c r="AH883" s="38">
        <f t="shared" si="86"/>
        <v>2.4210000000000065E-3</v>
      </c>
      <c r="AI883" s="38" t="str">
        <f t="shared" si="87"/>
        <v/>
      </c>
      <c r="AJ883" s="35">
        <f t="shared" si="88"/>
        <v>2.4210000000000065E-3</v>
      </c>
      <c r="AK883" s="41" t="str">
        <f t="shared" si="89"/>
        <v/>
      </c>
      <c r="AL883" s="41" t="str">
        <f t="shared" si="90"/>
        <v/>
      </c>
      <c r="AM883" s="41" t="str">
        <f t="shared" si="91"/>
        <v/>
      </c>
    </row>
    <row r="884" spans="1:39" x14ac:dyDescent="0.2">
      <c r="A884" s="33">
        <v>43607</v>
      </c>
      <c r="B884" s="34">
        <v>2.48</v>
      </c>
      <c r="C884" s="35">
        <f t="shared" si="83"/>
        <v>4.2016806722689148E-2</v>
      </c>
      <c r="D884" s="44"/>
      <c r="E884" s="44"/>
      <c r="F884" s="44"/>
      <c r="G884" s="44"/>
      <c r="H884" s="44"/>
      <c r="I884" s="44"/>
      <c r="J884" s="44"/>
      <c r="K884" s="44"/>
      <c r="L884" s="44"/>
      <c r="M884" s="44"/>
      <c r="N884" s="44"/>
      <c r="O884" s="44"/>
      <c r="P884" s="44"/>
      <c r="Q884" s="38"/>
      <c r="R884" s="44"/>
      <c r="S884" s="44"/>
      <c r="T884" s="27"/>
      <c r="U884" s="37"/>
      <c r="V884" s="37"/>
      <c r="W884" s="37"/>
      <c r="X884" s="37"/>
      <c r="Y884" s="37"/>
      <c r="Z884" s="37"/>
      <c r="AA884" s="37"/>
      <c r="AB884" s="37"/>
      <c r="AC884" s="37">
        <v>7958</v>
      </c>
      <c r="AD884" s="35">
        <f t="shared" si="84"/>
        <v>-2.3818478124608689E-3</v>
      </c>
      <c r="AE884" s="40">
        <v>1.004289</v>
      </c>
      <c r="AF884" s="37">
        <v>2056883150</v>
      </c>
      <c r="AG884" s="35">
        <f t="shared" si="85"/>
        <v>4.2889999999999873E-3</v>
      </c>
      <c r="AH884" s="38">
        <f t="shared" si="86"/>
        <v>4.2889999999999873E-3</v>
      </c>
      <c r="AI884" s="38" t="str">
        <f t="shared" si="87"/>
        <v/>
      </c>
      <c r="AJ884" s="35">
        <f t="shared" si="88"/>
        <v>4.2889999999999873E-3</v>
      </c>
      <c r="AK884" s="41" t="str">
        <f t="shared" si="89"/>
        <v/>
      </c>
      <c r="AL884" s="41" t="str">
        <f t="shared" si="90"/>
        <v/>
      </c>
      <c r="AM884" s="41" t="str">
        <f t="shared" si="91"/>
        <v/>
      </c>
    </row>
    <row r="885" spans="1:39" x14ac:dyDescent="0.2">
      <c r="A885" s="33">
        <v>43606</v>
      </c>
      <c r="B885" s="34">
        <v>2.38</v>
      </c>
      <c r="C885" s="35">
        <f t="shared" si="83"/>
        <v>-1.6528925619834767E-2</v>
      </c>
      <c r="D885" s="44"/>
      <c r="E885" s="44"/>
      <c r="F885" s="44"/>
      <c r="G885" s="44"/>
      <c r="H885" s="44"/>
      <c r="I885" s="44"/>
      <c r="J885" s="44"/>
      <c r="K885" s="44"/>
      <c r="L885" s="44"/>
      <c r="M885" s="44"/>
      <c r="N885" s="44"/>
      <c r="O885" s="44"/>
      <c r="P885" s="44"/>
      <c r="Q885" s="38"/>
      <c r="R885" s="44"/>
      <c r="S885" s="44"/>
      <c r="T885" s="27"/>
      <c r="U885" s="37"/>
      <c r="V885" s="37"/>
      <c r="W885" s="37"/>
      <c r="X885" s="37"/>
      <c r="Y885" s="37"/>
      <c r="Z885" s="37"/>
      <c r="AA885" s="37"/>
      <c r="AB885" s="37"/>
      <c r="AC885" s="37">
        <v>7977</v>
      </c>
      <c r="AD885" s="35">
        <f t="shared" si="84"/>
        <v>-2.3503488799118566E-2</v>
      </c>
      <c r="AE885" s="40">
        <v>1.002173</v>
      </c>
      <c r="AF885" s="37">
        <v>2062090281</v>
      </c>
      <c r="AG885" s="35">
        <f t="shared" si="85"/>
        <v>2.1729999999999805E-3</v>
      </c>
      <c r="AH885" s="38">
        <f t="shared" si="86"/>
        <v>2.1729999999999805E-3</v>
      </c>
      <c r="AI885" s="38" t="str">
        <f t="shared" si="87"/>
        <v/>
      </c>
      <c r="AJ885" s="35">
        <f t="shared" si="88"/>
        <v>2.1729999999999805E-3</v>
      </c>
      <c r="AK885" s="41" t="str">
        <f t="shared" si="89"/>
        <v/>
      </c>
      <c r="AL885" s="41" t="str">
        <f t="shared" si="90"/>
        <v/>
      </c>
      <c r="AM885" s="41" t="str">
        <f t="shared" si="91"/>
        <v/>
      </c>
    </row>
    <row r="886" spans="1:39" x14ac:dyDescent="0.2">
      <c r="A886" s="33">
        <v>43605</v>
      </c>
      <c r="B886" s="34">
        <v>2.42</v>
      </c>
      <c r="C886" s="35">
        <f t="shared" si="83"/>
        <v>1.6806722689075571E-2</v>
      </c>
      <c r="D886" s="44"/>
      <c r="E886" s="44"/>
      <c r="F886" s="44"/>
      <c r="G886" s="44"/>
      <c r="H886" s="44"/>
      <c r="I886" s="44"/>
      <c r="J886" s="44"/>
      <c r="K886" s="44"/>
      <c r="L886" s="44"/>
      <c r="M886" s="44"/>
      <c r="N886" s="44"/>
      <c r="O886" s="44"/>
      <c r="P886" s="44"/>
      <c r="Q886" s="38"/>
      <c r="R886" s="44"/>
      <c r="S886" s="44"/>
      <c r="T886" s="27"/>
      <c r="U886" s="37"/>
      <c r="V886" s="37"/>
      <c r="W886" s="37"/>
      <c r="X886" s="37"/>
      <c r="Y886" s="37"/>
      <c r="Z886" s="37"/>
      <c r="AA886" s="37"/>
      <c r="AB886" s="37"/>
      <c r="AC886" s="37">
        <v>8169</v>
      </c>
      <c r="AD886" s="35">
        <f t="shared" si="84"/>
        <v>0.11888782358581018</v>
      </c>
      <c r="AE886" s="40">
        <v>1.0035879999999999</v>
      </c>
      <c r="AF886" s="37">
        <v>2065921563</v>
      </c>
      <c r="AG886" s="35">
        <f t="shared" si="85"/>
        <v>3.5879999999999246E-3</v>
      </c>
      <c r="AH886" s="38">
        <f t="shared" si="86"/>
        <v>3.5879999999999246E-3</v>
      </c>
      <c r="AI886" s="38" t="str">
        <f t="shared" si="87"/>
        <v/>
      </c>
      <c r="AJ886" s="42" t="str">
        <f t="shared" si="88"/>
        <v/>
      </c>
      <c r="AK886" s="41" t="str">
        <f t="shared" si="89"/>
        <v/>
      </c>
      <c r="AL886" s="41" t="str">
        <f t="shared" si="90"/>
        <v/>
      </c>
      <c r="AM886" s="41" t="str">
        <f t="shared" si="91"/>
        <v/>
      </c>
    </row>
    <row r="887" spans="1:39" x14ac:dyDescent="0.2">
      <c r="A887" s="33">
        <v>43604</v>
      </c>
      <c r="B887" s="34">
        <v>2.38</v>
      </c>
      <c r="C887" s="35">
        <f t="shared" si="83"/>
        <v>8.4745762711864181E-3</v>
      </c>
      <c r="D887" s="44"/>
      <c r="E887" s="44"/>
      <c r="F887" s="44"/>
      <c r="G887" s="44"/>
      <c r="H887" s="44"/>
      <c r="I887" s="44"/>
      <c r="J887" s="44"/>
      <c r="K887" s="44"/>
      <c r="L887" s="44"/>
      <c r="M887" s="44"/>
      <c r="N887" s="44"/>
      <c r="O887" s="44"/>
      <c r="P887" s="44"/>
      <c r="Q887" s="38"/>
      <c r="R887" s="44"/>
      <c r="S887" s="44"/>
      <c r="T887" s="27"/>
      <c r="U887" s="37"/>
      <c r="V887" s="37"/>
      <c r="W887" s="37"/>
      <c r="X887" s="37"/>
      <c r="Y887" s="37"/>
      <c r="Z887" s="37"/>
      <c r="AA887" s="37"/>
      <c r="AB887" s="37"/>
      <c r="AC887" s="37">
        <v>7301</v>
      </c>
      <c r="AD887" s="35">
        <f t="shared" si="84"/>
        <v>-5.7197330791229906E-3</v>
      </c>
      <c r="AE887" s="40">
        <v>1.0018629999999999</v>
      </c>
      <c r="AF887" s="37">
        <v>2062926349</v>
      </c>
      <c r="AG887" s="35">
        <f t="shared" si="85"/>
        <v>1.862999999999948E-3</v>
      </c>
      <c r="AH887" s="38">
        <f t="shared" si="86"/>
        <v>1.862999999999948E-3</v>
      </c>
      <c r="AI887" s="38" t="str">
        <f t="shared" si="87"/>
        <v/>
      </c>
      <c r="AJ887" s="35">
        <f t="shared" si="88"/>
        <v>1.862999999999948E-3</v>
      </c>
      <c r="AK887" s="41" t="str">
        <f t="shared" si="89"/>
        <v/>
      </c>
      <c r="AL887" s="41" t="str">
        <f t="shared" si="90"/>
        <v/>
      </c>
      <c r="AM887" s="41" t="str">
        <f t="shared" si="91"/>
        <v/>
      </c>
    </row>
    <row r="888" spans="1:39" x14ac:dyDescent="0.2">
      <c r="A888" s="33">
        <v>43603</v>
      </c>
      <c r="B888" s="34">
        <v>2.36</v>
      </c>
      <c r="C888" s="35">
        <f t="shared" si="83"/>
        <v>-5.600000000000005E-2</v>
      </c>
      <c r="D888" s="44"/>
      <c r="E888" s="44"/>
      <c r="F888" s="44"/>
      <c r="G888" s="44"/>
      <c r="H888" s="44"/>
      <c r="I888" s="44"/>
      <c r="J888" s="44"/>
      <c r="K888" s="44"/>
      <c r="L888" s="44"/>
      <c r="M888" s="44"/>
      <c r="N888" s="44"/>
      <c r="O888" s="44"/>
      <c r="P888" s="44"/>
      <c r="Q888" s="38"/>
      <c r="R888" s="44"/>
      <c r="S888" s="44"/>
      <c r="T888" s="27"/>
      <c r="U888" s="37"/>
      <c r="V888" s="37"/>
      <c r="W888" s="37"/>
      <c r="X888" s="37"/>
      <c r="Y888" s="37"/>
      <c r="Z888" s="37"/>
      <c r="AA888" s="37"/>
      <c r="AB888" s="37"/>
      <c r="AC888" s="37">
        <v>7343</v>
      </c>
      <c r="AD888" s="35">
        <f t="shared" si="84"/>
        <v>-6.7673946165566323E-2</v>
      </c>
      <c r="AE888" s="40">
        <v>1.0008379999999999</v>
      </c>
      <c r="AF888" s="37">
        <v>2065505730</v>
      </c>
      <c r="AG888" s="35">
        <f t="shared" si="85"/>
        <v>8.3799999999989438E-4</v>
      </c>
      <c r="AH888" s="38">
        <f t="shared" si="86"/>
        <v>8.3799999999989438E-4</v>
      </c>
      <c r="AI888" s="38" t="str">
        <f t="shared" si="87"/>
        <v/>
      </c>
      <c r="AJ888" s="35">
        <f t="shared" si="88"/>
        <v>8.3799999999989438E-4</v>
      </c>
      <c r="AK888" s="43">
        <f t="shared" si="89"/>
        <v>8.3799999999989438E-4</v>
      </c>
      <c r="AL888" s="41" t="str">
        <f t="shared" si="90"/>
        <v/>
      </c>
      <c r="AM888" s="41" t="str">
        <f t="shared" si="91"/>
        <v/>
      </c>
    </row>
    <row r="889" spans="1:39" x14ac:dyDescent="0.2">
      <c r="A889" s="33">
        <v>43602</v>
      </c>
      <c r="B889" s="34">
        <v>2.5</v>
      </c>
      <c r="C889" s="35">
        <f t="shared" si="83"/>
        <v>-1.1857707509881354E-2</v>
      </c>
      <c r="D889" s="44"/>
      <c r="E889" s="44"/>
      <c r="F889" s="44"/>
      <c r="G889" s="44"/>
      <c r="H889" s="44"/>
      <c r="I889" s="44"/>
      <c r="J889" s="44"/>
      <c r="K889" s="44"/>
      <c r="L889" s="44"/>
      <c r="M889" s="44"/>
      <c r="N889" s="44"/>
      <c r="O889" s="44"/>
      <c r="P889" s="44"/>
      <c r="Q889" s="38"/>
      <c r="R889" s="44"/>
      <c r="S889" s="44"/>
      <c r="T889" s="27"/>
      <c r="U889" s="37"/>
      <c r="V889" s="37"/>
      <c r="W889" s="37"/>
      <c r="X889" s="37"/>
      <c r="Y889" s="37"/>
      <c r="Z889" s="37"/>
      <c r="AA889" s="37"/>
      <c r="AB889" s="37"/>
      <c r="AC889" s="37">
        <v>7876</v>
      </c>
      <c r="AD889" s="35">
        <f t="shared" si="84"/>
        <v>-3.857421875E-2</v>
      </c>
      <c r="AE889" s="40">
        <v>1.0010950000000001</v>
      </c>
      <c r="AF889" s="37">
        <v>2064324730</v>
      </c>
      <c r="AG889" s="35">
        <f t="shared" si="85"/>
        <v>1.0950000000000681E-3</v>
      </c>
      <c r="AH889" s="38">
        <f t="shared" si="86"/>
        <v>1.0950000000000681E-3</v>
      </c>
      <c r="AI889" s="38" t="str">
        <f t="shared" si="87"/>
        <v/>
      </c>
      <c r="AJ889" s="35">
        <f t="shared" si="88"/>
        <v>1.0950000000000681E-3</v>
      </c>
      <c r="AK889" s="41" t="str">
        <f t="shared" si="89"/>
        <v/>
      </c>
      <c r="AL889" s="41" t="str">
        <f t="shared" si="90"/>
        <v/>
      </c>
      <c r="AM889" s="41" t="str">
        <f t="shared" si="91"/>
        <v/>
      </c>
    </row>
    <row r="890" spans="1:39" x14ac:dyDescent="0.2">
      <c r="A890" s="33">
        <v>43601</v>
      </c>
      <c r="B890" s="34">
        <v>2.5299999999999998</v>
      </c>
      <c r="C890" s="35">
        <f t="shared" si="83"/>
        <v>3.9682539682539542E-3</v>
      </c>
      <c r="D890" s="44"/>
      <c r="E890" s="44"/>
      <c r="F890" s="44"/>
      <c r="G890" s="44"/>
      <c r="H890" s="44"/>
      <c r="I890" s="44"/>
      <c r="J890" s="44"/>
      <c r="K890" s="44"/>
      <c r="L890" s="44"/>
      <c r="M890" s="44"/>
      <c r="N890" s="44"/>
      <c r="O890" s="44"/>
      <c r="P890" s="44"/>
      <c r="Q890" s="38"/>
      <c r="R890" s="44"/>
      <c r="S890" s="44"/>
      <c r="T890" s="27"/>
      <c r="U890" s="37"/>
      <c r="V890" s="37"/>
      <c r="W890" s="37"/>
      <c r="X890" s="37"/>
      <c r="Y890" s="37"/>
      <c r="Z890" s="37"/>
      <c r="AA890" s="37"/>
      <c r="AB890" s="37"/>
      <c r="AC890" s="37">
        <v>8192</v>
      </c>
      <c r="AD890" s="35">
        <f t="shared" si="84"/>
        <v>2.5281602002503067E-2</v>
      </c>
      <c r="AE890" s="40">
        <v>0.99854799999999999</v>
      </c>
      <c r="AF890" s="37">
        <v>2061844884</v>
      </c>
      <c r="AG890" s="35">
        <f t="shared" si="85"/>
        <v>-1.4520000000000088E-3</v>
      </c>
      <c r="AH890" s="38" t="str">
        <f t="shared" si="86"/>
        <v/>
      </c>
      <c r="AI890" s="38">
        <f t="shared" si="87"/>
        <v>-1.4520000000000088E-3</v>
      </c>
      <c r="AJ890" s="42" t="str">
        <f t="shared" si="88"/>
        <v/>
      </c>
      <c r="AK890" s="41" t="str">
        <f t="shared" si="89"/>
        <v/>
      </c>
      <c r="AL890" s="41" t="str">
        <f t="shared" si="90"/>
        <v/>
      </c>
      <c r="AM890" s="41" t="str">
        <f t="shared" si="91"/>
        <v/>
      </c>
    </row>
    <row r="891" spans="1:39" x14ac:dyDescent="0.2">
      <c r="A891" s="33">
        <v>43600</v>
      </c>
      <c r="B891" s="34">
        <v>2.52</v>
      </c>
      <c r="C891" s="35">
        <f t="shared" si="83"/>
        <v>-3.9525691699603405E-3</v>
      </c>
      <c r="D891" s="44"/>
      <c r="E891" s="44"/>
      <c r="F891" s="44"/>
      <c r="G891" s="44"/>
      <c r="H891" s="44"/>
      <c r="I891" s="44"/>
      <c r="J891" s="44"/>
      <c r="K891" s="44"/>
      <c r="L891" s="44"/>
      <c r="M891" s="44"/>
      <c r="N891" s="44"/>
      <c r="O891" s="44"/>
      <c r="P891" s="44"/>
      <c r="Q891" s="38"/>
      <c r="R891" s="44"/>
      <c r="S891" s="44"/>
      <c r="T891" s="27"/>
      <c r="U891" s="37"/>
      <c r="V891" s="37"/>
      <c r="W891" s="37"/>
      <c r="X891" s="37"/>
      <c r="Y891" s="37"/>
      <c r="Z891" s="37"/>
      <c r="AA891" s="37"/>
      <c r="AB891" s="37"/>
      <c r="AC891" s="37">
        <v>7990</v>
      </c>
      <c r="AD891" s="35">
        <f t="shared" si="84"/>
        <v>2.3571611580835317E-2</v>
      </c>
      <c r="AE891" s="40">
        <v>0.99818399999999996</v>
      </c>
      <c r="AF891" s="37">
        <v>2056410949</v>
      </c>
      <c r="AG891" s="35">
        <f t="shared" si="85"/>
        <v>-1.8160000000000398E-3</v>
      </c>
      <c r="AH891" s="38" t="str">
        <f t="shared" si="86"/>
        <v/>
      </c>
      <c r="AI891" s="38">
        <f t="shared" si="87"/>
        <v>-1.8160000000000398E-3</v>
      </c>
      <c r="AJ891" s="42" t="str">
        <f t="shared" si="88"/>
        <v/>
      </c>
      <c r="AK891" s="41" t="str">
        <f t="shared" si="89"/>
        <v/>
      </c>
      <c r="AL891" s="41" t="str">
        <f t="shared" si="90"/>
        <v/>
      </c>
      <c r="AM891" s="41" t="str">
        <f t="shared" si="91"/>
        <v/>
      </c>
    </row>
    <row r="892" spans="1:39" x14ac:dyDescent="0.2">
      <c r="A892" s="33">
        <v>43599</v>
      </c>
      <c r="B892" s="34">
        <v>2.5299999999999998</v>
      </c>
      <c r="C892" s="35">
        <f t="shared" si="83"/>
        <v>-3.9370078740158521E-3</v>
      </c>
      <c r="D892" s="44"/>
      <c r="E892" s="44"/>
      <c r="F892" s="44"/>
      <c r="G892" s="44"/>
      <c r="H892" s="44"/>
      <c r="I892" s="44"/>
      <c r="J892" s="44"/>
      <c r="K892" s="44"/>
      <c r="L892" s="44"/>
      <c r="M892" s="44"/>
      <c r="N892" s="44"/>
      <c r="O892" s="44"/>
      <c r="P892" s="44"/>
      <c r="Q892" s="38"/>
      <c r="R892" s="44"/>
      <c r="S892" s="44"/>
      <c r="T892" s="27"/>
      <c r="U892" s="37"/>
      <c r="V892" s="37"/>
      <c r="W892" s="37"/>
      <c r="X892" s="37"/>
      <c r="Y892" s="37"/>
      <c r="Z892" s="37"/>
      <c r="AA892" s="37"/>
      <c r="AB892" s="37"/>
      <c r="AC892" s="37">
        <v>7806</v>
      </c>
      <c r="AD892" s="35">
        <f t="shared" si="84"/>
        <v>0.12251941328731664</v>
      </c>
      <c r="AE892" s="40">
        <v>0.99898699999999996</v>
      </c>
      <c r="AF892" s="37">
        <v>2053417469</v>
      </c>
      <c r="AG892" s="35">
        <f t="shared" si="85"/>
        <v>-1.0130000000000416E-3</v>
      </c>
      <c r="AH892" s="38" t="str">
        <f t="shared" si="86"/>
        <v/>
      </c>
      <c r="AI892" s="38">
        <f t="shared" si="87"/>
        <v>-1.0130000000000416E-3</v>
      </c>
      <c r="AJ892" s="42" t="str">
        <f t="shared" si="88"/>
        <v/>
      </c>
      <c r="AK892" s="41" t="str">
        <f t="shared" si="89"/>
        <v/>
      </c>
      <c r="AL892" s="41" t="str">
        <f t="shared" si="90"/>
        <v/>
      </c>
      <c r="AM892" s="41" t="str">
        <f t="shared" si="91"/>
        <v/>
      </c>
    </row>
    <row r="893" spans="1:39" x14ac:dyDescent="0.2">
      <c r="A893" s="33">
        <v>43598</v>
      </c>
      <c r="B893" s="34">
        <v>2.54</v>
      </c>
      <c r="C893" s="35">
        <f t="shared" si="83"/>
        <v>-8.6330935251798468E-2</v>
      </c>
      <c r="D893" s="44"/>
      <c r="E893" s="44"/>
      <c r="F893" s="44"/>
      <c r="G893" s="44"/>
      <c r="H893" s="44"/>
      <c r="I893" s="44"/>
      <c r="J893" s="44"/>
      <c r="K893" s="44"/>
      <c r="L893" s="44"/>
      <c r="M893" s="44"/>
      <c r="N893" s="44"/>
      <c r="O893" s="44"/>
      <c r="P893" s="44"/>
      <c r="Q893" s="38"/>
      <c r="R893" s="44"/>
      <c r="S893" s="44"/>
      <c r="T893" s="27"/>
      <c r="U893" s="37"/>
      <c r="V893" s="37"/>
      <c r="W893" s="37"/>
      <c r="X893" s="37"/>
      <c r="Y893" s="37"/>
      <c r="Z893" s="37"/>
      <c r="AA893" s="37"/>
      <c r="AB893" s="37"/>
      <c r="AC893" s="37">
        <v>6954</v>
      </c>
      <c r="AD893" s="35">
        <f t="shared" si="84"/>
        <v>-4.1884816753926746E-2</v>
      </c>
      <c r="AE893" s="40">
        <v>1.002394</v>
      </c>
      <c r="AF893" s="37">
        <v>2053965936</v>
      </c>
      <c r="AG893" s="35">
        <f t="shared" si="85"/>
        <v>2.3940000000000072E-3</v>
      </c>
      <c r="AH893" s="38">
        <f t="shared" si="86"/>
        <v>2.3940000000000072E-3</v>
      </c>
      <c r="AI893" s="38" t="str">
        <f t="shared" si="87"/>
        <v/>
      </c>
      <c r="AJ893" s="35">
        <f t="shared" si="88"/>
        <v>2.3940000000000072E-3</v>
      </c>
      <c r="AK893" s="41" t="str">
        <f t="shared" si="89"/>
        <v/>
      </c>
      <c r="AL893" s="41" t="str">
        <f t="shared" si="90"/>
        <v/>
      </c>
      <c r="AM893" s="41" t="str">
        <f t="shared" si="91"/>
        <v/>
      </c>
    </row>
    <row r="894" spans="1:39" x14ac:dyDescent="0.2">
      <c r="A894" s="33">
        <v>43597</v>
      </c>
      <c r="B894" s="34">
        <v>2.78</v>
      </c>
      <c r="C894" s="35">
        <f t="shared" si="83"/>
        <v>-8.5526315789473784E-2</v>
      </c>
      <c r="D894" s="44"/>
      <c r="E894" s="44"/>
      <c r="F894" s="44"/>
      <c r="G894" s="44"/>
      <c r="H894" s="44"/>
      <c r="I894" s="44"/>
      <c r="J894" s="44"/>
      <c r="K894" s="44"/>
      <c r="L894" s="44"/>
      <c r="M894" s="44"/>
      <c r="N894" s="44"/>
      <c r="O894" s="44"/>
      <c r="P894" s="44"/>
      <c r="Q894" s="38"/>
      <c r="R894" s="44"/>
      <c r="S894" s="44"/>
      <c r="T894" s="27"/>
      <c r="U894" s="37"/>
      <c r="V894" s="37"/>
      <c r="W894" s="37"/>
      <c r="X894" s="37"/>
      <c r="Y894" s="37"/>
      <c r="Z894" s="37"/>
      <c r="AA894" s="37"/>
      <c r="AB894" s="37"/>
      <c r="AC894" s="37">
        <v>7258</v>
      </c>
      <c r="AD894" s="35">
        <f t="shared" si="84"/>
        <v>0.13940345368916796</v>
      </c>
      <c r="AE894" s="40">
        <v>0.99936999999999998</v>
      </c>
      <c r="AF894" s="37">
        <v>2053320889</v>
      </c>
      <c r="AG894" s="35">
        <f t="shared" si="85"/>
        <v>-6.3000000000001943E-4</v>
      </c>
      <c r="AH894" s="38" t="str">
        <f t="shared" si="86"/>
        <v/>
      </c>
      <c r="AI894" s="38">
        <f t="shared" si="87"/>
        <v>-6.3000000000001943E-4</v>
      </c>
      <c r="AJ894" s="42" t="str">
        <f t="shared" si="88"/>
        <v/>
      </c>
      <c r="AK894" s="41" t="str">
        <f t="shared" si="89"/>
        <v/>
      </c>
      <c r="AL894" s="41" t="str">
        <f t="shared" si="90"/>
        <v/>
      </c>
      <c r="AM894" s="41" t="str">
        <f t="shared" si="91"/>
        <v/>
      </c>
    </row>
    <row r="895" spans="1:39" x14ac:dyDescent="0.2">
      <c r="A895" s="33">
        <v>43596</v>
      </c>
      <c r="B895" s="34">
        <v>3.04</v>
      </c>
      <c r="C895" s="35">
        <f t="shared" si="83"/>
        <v>-1.2987012987012991E-2</v>
      </c>
      <c r="D895" s="44"/>
      <c r="E895" s="44"/>
      <c r="F895" s="44"/>
      <c r="G895" s="44"/>
      <c r="H895" s="44"/>
      <c r="I895" s="44"/>
      <c r="J895" s="44"/>
      <c r="K895" s="44"/>
      <c r="L895" s="44"/>
      <c r="M895" s="44"/>
      <c r="N895" s="44"/>
      <c r="O895" s="44"/>
      <c r="P895" s="44"/>
      <c r="Q895" s="38"/>
      <c r="R895" s="44"/>
      <c r="S895" s="44"/>
      <c r="T895" s="27"/>
      <c r="U895" s="37"/>
      <c r="V895" s="37"/>
      <c r="W895" s="37"/>
      <c r="X895" s="37"/>
      <c r="Y895" s="37"/>
      <c r="Z895" s="37"/>
      <c r="AA895" s="37"/>
      <c r="AB895" s="37"/>
      <c r="AC895" s="37">
        <v>6370</v>
      </c>
      <c r="AD895" s="35">
        <f t="shared" si="84"/>
        <v>3.2749675745784801E-2</v>
      </c>
      <c r="AE895" s="40">
        <v>0.99830300000000005</v>
      </c>
      <c r="AF895" s="37">
        <v>2066120589</v>
      </c>
      <c r="AG895" s="35">
        <f t="shared" si="85"/>
        <v>-1.6969999999999485E-3</v>
      </c>
      <c r="AH895" s="38" t="str">
        <f t="shared" si="86"/>
        <v/>
      </c>
      <c r="AI895" s="38">
        <f t="shared" si="87"/>
        <v>-1.6969999999999485E-3</v>
      </c>
      <c r="AJ895" s="42" t="str">
        <f t="shared" si="88"/>
        <v/>
      </c>
      <c r="AK895" s="41" t="str">
        <f t="shared" si="89"/>
        <v/>
      </c>
      <c r="AL895" s="41" t="str">
        <f t="shared" si="90"/>
        <v/>
      </c>
      <c r="AM895" s="41" t="str">
        <f t="shared" si="91"/>
        <v/>
      </c>
    </row>
    <row r="896" spans="1:39" x14ac:dyDescent="0.2">
      <c r="A896" s="33">
        <v>43595</v>
      </c>
      <c r="B896" s="34">
        <v>3.08</v>
      </c>
      <c r="C896" s="35">
        <f t="shared" si="83"/>
        <v>-6.9486404833836835E-2</v>
      </c>
      <c r="D896" s="44"/>
      <c r="E896" s="44"/>
      <c r="F896" s="44"/>
      <c r="G896" s="44"/>
      <c r="H896" s="44"/>
      <c r="I896" s="44"/>
      <c r="J896" s="44"/>
      <c r="K896" s="44"/>
      <c r="L896" s="44"/>
      <c r="M896" s="44"/>
      <c r="N896" s="44"/>
      <c r="O896" s="44"/>
      <c r="P896" s="44"/>
      <c r="Q896" s="38"/>
      <c r="R896" s="44"/>
      <c r="S896" s="44"/>
      <c r="T896" s="27"/>
      <c r="U896" s="37"/>
      <c r="V896" s="37"/>
      <c r="W896" s="37"/>
      <c r="X896" s="37"/>
      <c r="Y896" s="37"/>
      <c r="Z896" s="37"/>
      <c r="AA896" s="37"/>
      <c r="AB896" s="37"/>
      <c r="AC896" s="37">
        <v>6168</v>
      </c>
      <c r="AD896" s="35">
        <f t="shared" si="84"/>
        <v>3.5246727089627283E-2</v>
      </c>
      <c r="AE896" s="40">
        <v>0.99679799999999996</v>
      </c>
      <c r="AF896" s="37">
        <v>2055140127</v>
      </c>
      <c r="AG896" s="35">
        <f t="shared" si="85"/>
        <v>-3.2020000000000381E-3</v>
      </c>
      <c r="AH896" s="38" t="str">
        <f t="shared" si="86"/>
        <v/>
      </c>
      <c r="AI896" s="38">
        <f t="shared" si="87"/>
        <v>-3.2020000000000381E-3</v>
      </c>
      <c r="AJ896" s="42" t="str">
        <f t="shared" si="88"/>
        <v/>
      </c>
      <c r="AK896" s="41" t="str">
        <f t="shared" si="89"/>
        <v/>
      </c>
      <c r="AL896" s="41" t="str">
        <f t="shared" si="90"/>
        <v/>
      </c>
      <c r="AM896" s="41" t="str">
        <f t="shared" si="91"/>
        <v/>
      </c>
    </row>
    <row r="897" spans="1:39" x14ac:dyDescent="0.2">
      <c r="A897" s="33">
        <v>43594</v>
      </c>
      <c r="B897" s="34">
        <v>3.31</v>
      </c>
      <c r="C897" s="35">
        <f t="shared" si="83"/>
        <v>1.2232415902140747E-2</v>
      </c>
      <c r="D897" s="44"/>
      <c r="E897" s="44"/>
      <c r="F897" s="44"/>
      <c r="G897" s="44"/>
      <c r="H897" s="44"/>
      <c r="I897" s="44"/>
      <c r="J897" s="44"/>
      <c r="K897" s="44"/>
      <c r="L897" s="44"/>
      <c r="M897" s="44"/>
      <c r="N897" s="44"/>
      <c r="O897" s="44"/>
      <c r="P897" s="44"/>
      <c r="Q897" s="38"/>
      <c r="R897" s="44"/>
      <c r="S897" s="44"/>
      <c r="T897" s="27"/>
      <c r="U897" s="37"/>
      <c r="V897" s="37"/>
      <c r="W897" s="37"/>
      <c r="X897" s="37"/>
      <c r="Y897" s="37"/>
      <c r="Z897" s="37"/>
      <c r="AA897" s="37"/>
      <c r="AB897" s="37"/>
      <c r="AC897" s="37">
        <v>5958</v>
      </c>
      <c r="AD897" s="35">
        <f t="shared" si="84"/>
        <v>2.003081664098616E-2</v>
      </c>
      <c r="AE897" s="40">
        <v>0.99305699999999997</v>
      </c>
      <c r="AF897" s="37">
        <v>2055745746</v>
      </c>
      <c r="AG897" s="35">
        <f t="shared" si="85"/>
        <v>-6.9430000000000325E-3</v>
      </c>
      <c r="AH897" s="38" t="str">
        <f t="shared" si="86"/>
        <v/>
      </c>
      <c r="AI897" s="38">
        <f t="shared" si="87"/>
        <v>-6.9430000000000325E-3</v>
      </c>
      <c r="AJ897" s="42" t="str">
        <f t="shared" si="88"/>
        <v/>
      </c>
      <c r="AK897" s="41" t="str">
        <f t="shared" si="89"/>
        <v/>
      </c>
      <c r="AL897" s="41" t="str">
        <f t="shared" si="90"/>
        <v/>
      </c>
      <c r="AM897" s="41" t="str">
        <f t="shared" si="91"/>
        <v/>
      </c>
    </row>
    <row r="898" spans="1:39" x14ac:dyDescent="0.2">
      <c r="A898" s="33">
        <v>43593</v>
      </c>
      <c r="B898" s="34">
        <v>3.27</v>
      </c>
      <c r="C898" s="35"/>
      <c r="D898" s="44"/>
      <c r="E898" s="44"/>
      <c r="F898" s="44"/>
      <c r="G898" s="44"/>
      <c r="H898" s="44"/>
      <c r="I898" s="44"/>
      <c r="J898" s="44"/>
      <c r="K898" s="44"/>
      <c r="L898" s="44"/>
      <c r="M898" s="44"/>
      <c r="N898" s="44"/>
      <c r="O898" s="44"/>
      <c r="P898" s="44"/>
      <c r="Q898" s="38"/>
      <c r="R898" s="44"/>
      <c r="S898" s="44"/>
      <c r="T898" s="27"/>
      <c r="U898" s="37"/>
      <c r="V898" s="37"/>
      <c r="W898" s="37"/>
      <c r="X898" s="37"/>
      <c r="Y898" s="37"/>
      <c r="Z898" s="37"/>
      <c r="AA898" s="37"/>
      <c r="AB898" s="37"/>
      <c r="AC898" s="37">
        <v>5841</v>
      </c>
      <c r="AD898" s="35">
        <f t="shared" si="84"/>
        <v>2.1911883237863305E-2</v>
      </c>
      <c r="AE898" s="40">
        <v>0.99428899999999998</v>
      </c>
      <c r="AF898" s="37">
        <v>2049871455</v>
      </c>
      <c r="AG898" s="35">
        <f t="shared" si="85"/>
        <v>-5.7110000000000216E-3</v>
      </c>
      <c r="AH898" s="38" t="str">
        <f t="shared" si="86"/>
        <v/>
      </c>
      <c r="AI898" s="38">
        <f t="shared" si="87"/>
        <v>-5.7110000000000216E-3</v>
      </c>
      <c r="AJ898" s="42" t="str">
        <f t="shared" si="88"/>
        <v/>
      </c>
      <c r="AK898" s="41" t="str">
        <f t="shared" si="89"/>
        <v/>
      </c>
      <c r="AL898" s="41" t="str">
        <f t="shared" si="90"/>
        <v/>
      </c>
      <c r="AM898" s="41" t="str">
        <f t="shared" si="91"/>
        <v/>
      </c>
    </row>
    <row r="899" spans="1:39" x14ac:dyDescent="0.2">
      <c r="A899" s="33">
        <v>43592</v>
      </c>
      <c r="Q899" s="38"/>
      <c r="T899" s="45"/>
      <c r="U899" s="45"/>
      <c r="V899" s="37"/>
      <c r="W899" s="45"/>
      <c r="X899" s="45"/>
      <c r="Y899" s="45"/>
      <c r="Z899" s="45"/>
      <c r="AA899" s="45"/>
      <c r="AB899" s="45"/>
      <c r="AC899" s="37">
        <v>5715.7569999999996</v>
      </c>
      <c r="AD899" s="35">
        <f t="shared" si="84"/>
        <v>-5.8384255262009521E-3</v>
      </c>
      <c r="AE899" s="40">
        <v>0.99473299999999998</v>
      </c>
      <c r="AF899" s="37">
        <v>2043100838</v>
      </c>
      <c r="AG899" s="35">
        <f t="shared" si="85"/>
        <v>-5.2670000000000217E-3</v>
      </c>
      <c r="AH899" s="38" t="str">
        <f t="shared" si="86"/>
        <v/>
      </c>
      <c r="AI899" s="38">
        <f t="shared" si="87"/>
        <v>-5.2670000000000217E-3</v>
      </c>
      <c r="AJ899" s="35">
        <f t="shared" si="88"/>
        <v>-5.2670000000000217E-3</v>
      </c>
      <c r="AK899" s="41" t="str">
        <f t="shared" si="89"/>
        <v/>
      </c>
      <c r="AL899" s="41" t="str">
        <f t="shared" si="90"/>
        <v/>
      </c>
      <c r="AM899" s="41" t="str">
        <f t="shared" si="91"/>
        <v/>
      </c>
    </row>
    <row r="900" spans="1:39" x14ac:dyDescent="0.2">
      <c r="A900" s="33">
        <v>43591</v>
      </c>
      <c r="Q900" s="38"/>
      <c r="T900" s="45"/>
      <c r="U900" s="45"/>
      <c r="V900" s="37"/>
      <c r="W900" s="45"/>
      <c r="X900" s="45"/>
      <c r="Y900" s="45"/>
      <c r="Z900" s="45"/>
      <c r="AA900" s="45"/>
      <c r="AB900" s="45"/>
      <c r="AC900" s="37">
        <v>5749.3239999999996</v>
      </c>
      <c r="AD900" s="35">
        <f t="shared" si="84"/>
        <v>-9.410671331541387E-3</v>
      </c>
      <c r="AE900" s="40">
        <v>0.99601099999999998</v>
      </c>
      <c r="AF900" s="37">
        <v>2044767702</v>
      </c>
      <c r="AG900" s="35">
        <f t="shared" si="85"/>
        <v>-3.9890000000000203E-3</v>
      </c>
      <c r="AH900" s="38" t="str">
        <f t="shared" si="86"/>
        <v/>
      </c>
      <c r="AI900" s="38">
        <f t="shared" si="87"/>
        <v>-3.9890000000000203E-3</v>
      </c>
      <c r="AJ900" s="35">
        <f t="shared" si="88"/>
        <v>-3.9890000000000203E-3</v>
      </c>
      <c r="AK900" s="41" t="str">
        <f t="shared" si="89"/>
        <v/>
      </c>
      <c r="AL900" s="41" t="str">
        <f t="shared" si="90"/>
        <v/>
      </c>
      <c r="AM900" s="41" t="str">
        <f t="shared" si="91"/>
        <v/>
      </c>
    </row>
    <row r="901" spans="1:39" x14ac:dyDescent="0.2">
      <c r="A901" s="33">
        <v>43590</v>
      </c>
      <c r="Q901" s="38"/>
      <c r="T901" s="45"/>
      <c r="U901" s="45"/>
      <c r="V901" s="37"/>
      <c r="W901" s="45"/>
      <c r="X901" s="45"/>
      <c r="Y901" s="45"/>
      <c r="Z901" s="45"/>
      <c r="AA901" s="45"/>
      <c r="AB901" s="45"/>
      <c r="AC901" s="37">
        <v>5803.9430000000002</v>
      </c>
      <c r="AD901" s="35">
        <f t="shared" si="84"/>
        <v>1.2640685420011843E-2</v>
      </c>
      <c r="AE901" s="40">
        <v>0.99212400000000001</v>
      </c>
      <c r="AF901" s="37">
        <v>2046294649</v>
      </c>
      <c r="AG901" s="35">
        <f t="shared" si="85"/>
        <v>-7.8759999999999941E-3</v>
      </c>
      <c r="AH901" s="38" t="str">
        <f t="shared" si="86"/>
        <v/>
      </c>
      <c r="AI901" s="38">
        <f t="shared" si="87"/>
        <v>-7.8759999999999941E-3</v>
      </c>
      <c r="AJ901" s="42" t="str">
        <f t="shared" si="88"/>
        <v/>
      </c>
      <c r="AK901" s="41" t="str">
        <f t="shared" si="89"/>
        <v/>
      </c>
      <c r="AL901" s="41" t="str">
        <f t="shared" si="90"/>
        <v/>
      </c>
      <c r="AM901" s="41" t="str">
        <f t="shared" si="91"/>
        <v/>
      </c>
    </row>
    <row r="902" spans="1:39" x14ac:dyDescent="0.2">
      <c r="A902" s="33">
        <v>43589</v>
      </c>
      <c r="Q902" s="38"/>
      <c r="T902" s="45"/>
      <c r="U902" s="45"/>
      <c r="V902" s="37"/>
      <c r="W902" s="45"/>
      <c r="X902" s="45"/>
      <c r="Y902" s="45"/>
      <c r="Z902" s="45"/>
      <c r="AA902" s="45"/>
      <c r="AB902" s="45"/>
      <c r="AC902" s="37">
        <v>5731.4930000000004</v>
      </c>
      <c r="AD902" s="35">
        <f t="shared" si="84"/>
        <v>5.1513684371587098E-2</v>
      </c>
      <c r="AE902" s="40">
        <v>0.99180599999999997</v>
      </c>
      <c r="AF902" s="37">
        <v>2049693753</v>
      </c>
      <c r="AG902" s="35">
        <f t="shared" si="85"/>
        <v>-8.1940000000000346E-3</v>
      </c>
      <c r="AH902" s="38" t="str">
        <f t="shared" si="86"/>
        <v/>
      </c>
      <c r="AI902" s="38">
        <f t="shared" si="87"/>
        <v>-8.1940000000000346E-3</v>
      </c>
      <c r="AJ902" s="42" t="str">
        <f t="shared" si="88"/>
        <v/>
      </c>
      <c r="AK902" s="41" t="str">
        <f t="shared" si="89"/>
        <v/>
      </c>
      <c r="AL902" s="41" t="str">
        <f t="shared" si="90"/>
        <v/>
      </c>
      <c r="AM902" s="41" t="str">
        <f t="shared" si="91"/>
        <v/>
      </c>
    </row>
    <row r="903" spans="1:39" x14ac:dyDescent="0.2">
      <c r="A903" s="33">
        <v>43588</v>
      </c>
      <c r="Q903" s="38"/>
      <c r="T903" s="45"/>
      <c r="U903" s="45"/>
      <c r="V903" s="37"/>
      <c r="W903" s="45"/>
      <c r="X903" s="45"/>
      <c r="Y903" s="45"/>
      <c r="Z903" s="45"/>
      <c r="AA903" s="45"/>
      <c r="AB903" s="45"/>
      <c r="AC903" s="37">
        <v>5450.7070000000003</v>
      </c>
      <c r="AD903" s="35">
        <f t="shared" si="84"/>
        <v>1.795096428538745E-2</v>
      </c>
      <c r="AE903" s="40">
        <v>0.99545099999999997</v>
      </c>
      <c r="AF903" s="37">
        <v>2040275715</v>
      </c>
      <c r="AG903" s="35">
        <f t="shared" si="85"/>
        <v>-4.5490000000000252E-3</v>
      </c>
      <c r="AH903" s="38" t="str">
        <f t="shared" si="86"/>
        <v/>
      </c>
      <c r="AI903" s="38">
        <f t="shared" si="87"/>
        <v>-4.5490000000000252E-3</v>
      </c>
      <c r="AJ903" s="42" t="str">
        <f t="shared" si="88"/>
        <v/>
      </c>
      <c r="AK903" s="41" t="str">
        <f t="shared" si="89"/>
        <v/>
      </c>
      <c r="AL903" s="41" t="str">
        <f t="shared" si="90"/>
        <v/>
      </c>
      <c r="AM903" s="41" t="str">
        <f t="shared" si="91"/>
        <v/>
      </c>
    </row>
    <row r="904" spans="1:39" x14ac:dyDescent="0.2">
      <c r="A904" s="33">
        <v>43587</v>
      </c>
      <c r="Q904" s="38"/>
      <c r="T904" s="45"/>
      <c r="U904" s="45"/>
      <c r="V904" s="37"/>
      <c r="W904" s="45"/>
      <c r="X904" s="45"/>
      <c r="Y904" s="45"/>
      <c r="Z904" s="45"/>
      <c r="AA904" s="45"/>
      <c r="AB904" s="45"/>
      <c r="AC904" s="37">
        <v>5354.5870000000004</v>
      </c>
      <c r="AD904" s="35">
        <f t="shared" si="84"/>
        <v>1.1673018687259118E-2</v>
      </c>
      <c r="AE904" s="40">
        <v>0.99483600000000005</v>
      </c>
      <c r="AF904" s="37">
        <v>2040987464</v>
      </c>
      <c r="AG904" s="35">
        <f t="shared" si="85"/>
        <v>-5.1639999999999464E-3</v>
      </c>
      <c r="AH904" s="38" t="str">
        <f t="shared" si="86"/>
        <v/>
      </c>
      <c r="AI904" s="38">
        <f t="shared" si="87"/>
        <v>-5.1639999999999464E-3</v>
      </c>
      <c r="AJ904" s="42" t="str">
        <f t="shared" si="88"/>
        <v/>
      </c>
      <c r="AK904" s="41" t="str">
        <f t="shared" si="89"/>
        <v/>
      </c>
      <c r="AL904" s="41" t="str">
        <f t="shared" si="90"/>
        <v/>
      </c>
      <c r="AM904" s="41" t="str">
        <f t="shared" si="91"/>
        <v/>
      </c>
    </row>
    <row r="905" spans="1:39" x14ac:dyDescent="0.2">
      <c r="A905" s="33">
        <v>43586</v>
      </c>
      <c r="Q905" s="38"/>
      <c r="T905" s="45"/>
      <c r="U905" s="45"/>
      <c r="V905" s="37"/>
      <c r="W905" s="45"/>
      <c r="X905" s="45"/>
      <c r="Y905" s="45"/>
      <c r="Z905" s="45"/>
      <c r="AA905" s="45"/>
      <c r="AB905" s="45"/>
      <c r="AC905" s="37">
        <v>5292.8040000000001</v>
      </c>
      <c r="AD905" s="35">
        <f t="shared" si="84"/>
        <v>1.7894881585766909E-2</v>
      </c>
      <c r="AE905" s="40">
        <v>0.99325799999999997</v>
      </c>
      <c r="AF905" s="37">
        <v>2047453191</v>
      </c>
      <c r="AG905" s="35">
        <f t="shared" si="85"/>
        <v>-6.7420000000000258E-3</v>
      </c>
      <c r="AH905" s="38" t="str">
        <f t="shared" si="86"/>
        <v/>
      </c>
      <c r="AI905" s="38">
        <f t="shared" si="87"/>
        <v>-6.7420000000000258E-3</v>
      </c>
      <c r="AJ905" s="42" t="str">
        <f t="shared" si="88"/>
        <v/>
      </c>
      <c r="AK905" s="41" t="str">
        <f t="shared" si="89"/>
        <v/>
      </c>
      <c r="AL905" s="41" t="str">
        <f t="shared" si="90"/>
        <v/>
      </c>
      <c r="AM905" s="41" t="str">
        <f t="shared" si="91"/>
        <v/>
      </c>
    </row>
    <row r="906" spans="1:39" x14ac:dyDescent="0.2">
      <c r="A906" s="33">
        <v>43585</v>
      </c>
      <c r="Q906" s="38"/>
      <c r="T906" s="45"/>
      <c r="U906" s="45"/>
      <c r="V906" s="37"/>
      <c r="W906" s="45"/>
      <c r="X906" s="45"/>
      <c r="Y906" s="45"/>
      <c r="Z906" s="45"/>
      <c r="AA906" s="45"/>
      <c r="AB906" s="45"/>
      <c r="AC906" s="37">
        <v>5199.7550000000001</v>
      </c>
      <c r="AD906" s="35">
        <f t="shared" si="84"/>
        <v>-1.1040352786135132E-2</v>
      </c>
      <c r="AE906" s="40">
        <v>0.99091600000000002</v>
      </c>
      <c r="AF906" s="37">
        <v>2045683550</v>
      </c>
      <c r="AG906" s="35">
        <f t="shared" si="85"/>
        <v>-9.083999999999981E-3</v>
      </c>
      <c r="AH906" s="38" t="str">
        <f t="shared" si="86"/>
        <v/>
      </c>
      <c r="AI906" s="38">
        <f t="shared" si="87"/>
        <v>-9.083999999999981E-3</v>
      </c>
      <c r="AJ906" s="35">
        <f t="shared" si="88"/>
        <v>-9.083999999999981E-3</v>
      </c>
      <c r="AK906" s="41" t="str">
        <f t="shared" si="89"/>
        <v/>
      </c>
      <c r="AL906" s="41" t="str">
        <f t="shared" si="90"/>
        <v/>
      </c>
      <c r="AM906" s="41" t="str">
        <f t="shared" si="91"/>
        <v/>
      </c>
    </row>
    <row r="907" spans="1:39" x14ac:dyDescent="0.2">
      <c r="A907" s="33">
        <v>43584</v>
      </c>
      <c r="Q907" s="38"/>
      <c r="V907" s="37"/>
      <c r="AC907" s="37">
        <v>5257.8029999999999</v>
      </c>
      <c r="AD907" s="35">
        <f t="shared" si="84"/>
        <v>1.5693426908014452E-4</v>
      </c>
      <c r="AE907" s="40">
        <v>0.993726</v>
      </c>
      <c r="AF907" s="37">
        <v>2043145909</v>
      </c>
      <c r="AG907" s="35">
        <f t="shared" si="85"/>
        <v>-6.2740000000000018E-3</v>
      </c>
      <c r="AH907" s="38" t="str">
        <f t="shared" si="86"/>
        <v/>
      </c>
      <c r="AI907" s="38">
        <f t="shared" si="87"/>
        <v>-6.2740000000000018E-3</v>
      </c>
      <c r="AJ907" s="42" t="str">
        <f t="shared" si="88"/>
        <v/>
      </c>
      <c r="AK907" s="41" t="str">
        <f t="shared" si="89"/>
        <v/>
      </c>
      <c r="AL907" s="41" t="str">
        <f t="shared" si="90"/>
        <v/>
      </c>
      <c r="AM907" s="41" t="str">
        <f t="shared" si="91"/>
        <v/>
      </c>
    </row>
    <row r="908" spans="1:39" x14ac:dyDescent="0.2">
      <c r="A908" s="33">
        <v>43583</v>
      </c>
      <c r="Q908" s="38"/>
      <c r="V908" s="37"/>
      <c r="AC908" s="37">
        <v>5256.9780000000001</v>
      </c>
      <c r="AD908" s="35">
        <f t="shared" si="84"/>
        <v>-7.3395247256953233E-3</v>
      </c>
      <c r="AE908" s="40">
        <v>0.99872000000000005</v>
      </c>
      <c r="AF908" s="37">
        <v>2037015239</v>
      </c>
      <c r="AG908" s="35">
        <f t="shared" si="85"/>
        <v>-1.2799999999999478E-3</v>
      </c>
      <c r="AH908" s="38" t="str">
        <f t="shared" si="86"/>
        <v/>
      </c>
      <c r="AI908" s="38">
        <f t="shared" si="87"/>
        <v>-1.2799999999999478E-3</v>
      </c>
      <c r="AJ908" s="35">
        <f t="shared" si="88"/>
        <v>-1.2799999999999478E-3</v>
      </c>
      <c r="AK908" s="41" t="str">
        <f t="shared" si="89"/>
        <v/>
      </c>
      <c r="AL908" s="41" t="str">
        <f t="shared" si="90"/>
        <v/>
      </c>
      <c r="AM908" s="41" t="str">
        <f t="shared" si="91"/>
        <v/>
      </c>
    </row>
    <row r="909" spans="1:39" x14ac:dyDescent="0.2">
      <c r="A909" s="33">
        <v>43582</v>
      </c>
      <c r="Q909" s="38"/>
      <c r="V909" s="37"/>
      <c r="AC909" s="37">
        <v>5295.8469999999998</v>
      </c>
      <c r="AD909" s="35">
        <f t="shared" si="84"/>
        <v>1.7827486710298324E-2</v>
      </c>
      <c r="AE909" s="40">
        <v>0.99568900000000005</v>
      </c>
      <c r="AF909" s="37">
        <v>2042468591</v>
      </c>
      <c r="AG909" s="35">
        <f t="shared" si="85"/>
        <v>-4.3109999999999538E-3</v>
      </c>
      <c r="AH909" s="38" t="str">
        <f t="shared" si="86"/>
        <v/>
      </c>
      <c r="AI909" s="38">
        <f t="shared" si="87"/>
        <v>-4.3109999999999538E-3</v>
      </c>
      <c r="AJ909" s="42" t="str">
        <f t="shared" si="88"/>
        <v/>
      </c>
      <c r="AK909" s="41" t="str">
        <f t="shared" si="89"/>
        <v/>
      </c>
      <c r="AL909" s="41" t="str">
        <f t="shared" si="90"/>
        <v/>
      </c>
      <c r="AM909" s="41" t="str">
        <f t="shared" si="91"/>
        <v/>
      </c>
    </row>
    <row r="910" spans="1:39" x14ac:dyDescent="0.2">
      <c r="A910" s="33">
        <v>43581</v>
      </c>
      <c r="Q910" s="38"/>
      <c r="V910" s="37"/>
      <c r="AC910" s="37">
        <v>5203.0889999999999</v>
      </c>
      <c r="AD910" s="35">
        <f t="shared" si="84"/>
        <v>-4.5672843244678796E-2</v>
      </c>
      <c r="AE910" s="40">
        <v>1.0069079999999999</v>
      </c>
      <c r="AF910" s="37">
        <v>2042786525</v>
      </c>
      <c r="AG910" s="35">
        <f t="shared" si="85"/>
        <v>6.9079999999999142E-3</v>
      </c>
      <c r="AH910" s="38">
        <f t="shared" si="86"/>
        <v>6.9079999999999142E-3</v>
      </c>
      <c r="AI910" s="38" t="str">
        <f t="shared" si="87"/>
        <v/>
      </c>
      <c r="AJ910" s="35">
        <f t="shared" si="88"/>
        <v>6.9079999999999142E-3</v>
      </c>
      <c r="AK910" s="41" t="str">
        <f t="shared" si="89"/>
        <v/>
      </c>
      <c r="AL910" s="41" t="str">
        <f t="shared" si="90"/>
        <v/>
      </c>
      <c r="AM910" s="41" t="str">
        <f t="shared" si="91"/>
        <v/>
      </c>
    </row>
    <row r="911" spans="1:39" x14ac:dyDescent="0.2">
      <c r="A911" s="33">
        <v>43580</v>
      </c>
      <c r="Q911" s="38"/>
      <c r="V911" s="37"/>
      <c r="AC911" s="37">
        <v>5452.1019999999999</v>
      </c>
      <c r="AD911" s="35">
        <f t="shared" si="84"/>
        <v>-1.9040195929201031E-2</v>
      </c>
      <c r="AE911" s="40">
        <v>1.005817</v>
      </c>
      <c r="AF911" s="37">
        <v>2047353621</v>
      </c>
      <c r="AG911" s="35">
        <f t="shared" si="85"/>
        <v>5.8169999999999611E-3</v>
      </c>
      <c r="AH911" s="38">
        <f t="shared" si="86"/>
        <v>5.8169999999999611E-3</v>
      </c>
      <c r="AI911" s="38" t="str">
        <f t="shared" si="87"/>
        <v/>
      </c>
      <c r="AJ911" s="35">
        <f t="shared" si="88"/>
        <v>5.8169999999999611E-3</v>
      </c>
      <c r="AK911" s="41" t="str">
        <f t="shared" si="89"/>
        <v/>
      </c>
      <c r="AL911" s="41" t="str">
        <f t="shared" si="90"/>
        <v/>
      </c>
      <c r="AM911" s="41" t="str">
        <f t="shared" si="91"/>
        <v/>
      </c>
    </row>
    <row r="912" spans="1:39" x14ac:dyDescent="0.2">
      <c r="A912" s="33">
        <v>43579</v>
      </c>
      <c r="Q912" s="38"/>
      <c r="V912" s="37"/>
      <c r="AC912" s="37">
        <v>5557.9260000000004</v>
      </c>
      <c r="AD912" s="35">
        <f t="shared" si="84"/>
        <v>3.2892047034196459E-2</v>
      </c>
      <c r="AE912" s="40">
        <v>1.0035229999999999</v>
      </c>
      <c r="AF912" s="37">
        <v>2070342266</v>
      </c>
      <c r="AG912" s="35">
        <f t="shared" si="85"/>
        <v>3.5229999999999428E-3</v>
      </c>
      <c r="AH912" s="38">
        <f t="shared" si="86"/>
        <v>3.5229999999999428E-3</v>
      </c>
      <c r="AI912" s="38" t="str">
        <f t="shared" si="87"/>
        <v/>
      </c>
      <c r="AJ912" s="42" t="str">
        <f t="shared" si="88"/>
        <v/>
      </c>
      <c r="AK912" s="41" t="str">
        <f t="shared" si="89"/>
        <v/>
      </c>
      <c r="AL912" s="41" t="str">
        <f t="shared" si="90"/>
        <v/>
      </c>
      <c r="AM912" s="41" t="str">
        <f t="shared" si="91"/>
        <v/>
      </c>
    </row>
    <row r="913" spans="1:39" x14ac:dyDescent="0.2">
      <c r="A913" s="33">
        <v>43578</v>
      </c>
      <c r="Q913" s="38"/>
      <c r="V913" s="37"/>
      <c r="AC913" s="37">
        <v>5380.9359999999997</v>
      </c>
      <c r="AD913" s="35">
        <f t="shared" si="84"/>
        <v>1.3136665872741649E-2</v>
      </c>
      <c r="AE913" s="40">
        <v>1.008308</v>
      </c>
      <c r="AF913" s="37">
        <v>2066710175</v>
      </c>
      <c r="AG913" s="35">
        <f t="shared" si="85"/>
        <v>8.3079999999999821E-3</v>
      </c>
      <c r="AH913" s="38">
        <f t="shared" si="86"/>
        <v>8.3079999999999821E-3</v>
      </c>
      <c r="AI913" s="38" t="str">
        <f t="shared" si="87"/>
        <v/>
      </c>
      <c r="AJ913" s="42" t="str">
        <f t="shared" si="88"/>
        <v/>
      </c>
      <c r="AK913" s="41" t="str">
        <f t="shared" si="89"/>
        <v/>
      </c>
      <c r="AL913" s="41" t="str">
        <f t="shared" si="90"/>
        <v/>
      </c>
      <c r="AM913" s="41" t="str">
        <f t="shared" si="91"/>
        <v/>
      </c>
    </row>
    <row r="914" spans="1:39" x14ac:dyDescent="0.2">
      <c r="A914" s="33">
        <v>43577</v>
      </c>
      <c r="Q914" s="38"/>
      <c r="V914" s="37"/>
      <c r="AC914" s="37">
        <v>5311.165</v>
      </c>
      <c r="AD914" s="35">
        <f t="shared" si="84"/>
        <v>6.5489895884995875E-4</v>
      </c>
      <c r="AE914" s="40">
        <v>1.0032669999999999</v>
      </c>
      <c r="AF914" s="37">
        <v>2063826784</v>
      </c>
      <c r="AG914" s="35">
        <f t="shared" si="85"/>
        <v>3.2669999999999089E-3</v>
      </c>
      <c r="AH914" s="38">
        <f t="shared" si="86"/>
        <v>3.2669999999999089E-3</v>
      </c>
      <c r="AI914" s="38" t="str">
        <f t="shared" si="87"/>
        <v/>
      </c>
      <c r="AJ914" s="42" t="str">
        <f t="shared" si="88"/>
        <v/>
      </c>
      <c r="AK914" s="41" t="str">
        <f t="shared" si="89"/>
        <v/>
      </c>
      <c r="AL914" s="41" t="str">
        <f t="shared" si="90"/>
        <v/>
      </c>
      <c r="AM914" s="41" t="str">
        <f t="shared" si="91"/>
        <v/>
      </c>
    </row>
    <row r="915" spans="1:39" x14ac:dyDescent="0.2">
      <c r="A915" s="33">
        <v>43576</v>
      </c>
      <c r="Q915" s="38"/>
      <c r="V915" s="37"/>
      <c r="AC915" s="37">
        <v>5307.6890000000003</v>
      </c>
      <c r="AD915" s="35">
        <f t="shared" si="84"/>
        <v>5.1767362566979003E-3</v>
      </c>
      <c r="AE915" s="40">
        <v>1.002815</v>
      </c>
      <c r="AF915" s="37">
        <v>2073682938</v>
      </c>
      <c r="AG915" s="35">
        <f t="shared" si="85"/>
        <v>2.8150000000000119E-3</v>
      </c>
      <c r="AH915" s="38">
        <f t="shared" si="86"/>
        <v>2.8150000000000119E-3</v>
      </c>
      <c r="AI915" s="38" t="str">
        <f t="shared" si="87"/>
        <v/>
      </c>
      <c r="AJ915" s="42" t="str">
        <f t="shared" si="88"/>
        <v/>
      </c>
      <c r="AK915" s="41" t="str">
        <f t="shared" si="89"/>
        <v/>
      </c>
      <c r="AL915" s="41" t="str">
        <f t="shared" si="90"/>
        <v/>
      </c>
      <c r="AM915" s="41" t="str">
        <f t="shared" si="91"/>
        <v/>
      </c>
    </row>
    <row r="916" spans="1:39" x14ac:dyDescent="0.2">
      <c r="A916" s="33">
        <v>43575</v>
      </c>
      <c r="Q916" s="38"/>
      <c r="V916" s="37"/>
      <c r="AC916" s="37">
        <v>5280.3540000000003</v>
      </c>
      <c r="AD916" s="35">
        <f t="shared" si="84"/>
        <v>1.0591937046697808E-3</v>
      </c>
      <c r="AE916" s="40">
        <v>1.002953</v>
      </c>
      <c r="AF916" s="37">
        <v>2063756310</v>
      </c>
      <c r="AG916" s="35">
        <f t="shared" si="85"/>
        <v>2.9529999999999834E-3</v>
      </c>
      <c r="AH916" s="38">
        <f t="shared" si="86"/>
        <v>2.9529999999999834E-3</v>
      </c>
      <c r="AI916" s="38" t="str">
        <f t="shared" si="87"/>
        <v/>
      </c>
      <c r="AJ916" s="42" t="str">
        <f t="shared" si="88"/>
        <v/>
      </c>
      <c r="AK916" s="41" t="str">
        <f t="shared" si="89"/>
        <v/>
      </c>
      <c r="AL916" s="41" t="str">
        <f t="shared" si="90"/>
        <v/>
      </c>
      <c r="AM916" s="41" t="str">
        <f t="shared" si="91"/>
        <v/>
      </c>
    </row>
    <row r="917" spans="1:39" x14ac:dyDescent="0.2">
      <c r="A917" s="33">
        <v>43574</v>
      </c>
      <c r="Q917" s="38"/>
      <c r="V917" s="37"/>
      <c r="AC917" s="37">
        <v>5274.7669999999998</v>
      </c>
      <c r="AD917" s="35">
        <f t="shared" si="84"/>
        <v>1.069370757413779E-2</v>
      </c>
      <c r="AE917" s="40">
        <v>1.003293</v>
      </c>
      <c r="AF917" s="37">
        <v>2064755202</v>
      </c>
      <c r="AG917" s="35">
        <f t="shared" si="85"/>
        <v>3.2929999999999904E-3</v>
      </c>
      <c r="AH917" s="38">
        <f t="shared" si="86"/>
        <v>3.2929999999999904E-3</v>
      </c>
      <c r="AI917" s="38" t="str">
        <f t="shared" si="87"/>
        <v/>
      </c>
      <c r="AJ917" s="42" t="str">
        <f t="shared" si="88"/>
        <v/>
      </c>
      <c r="AK917" s="41" t="str">
        <f t="shared" si="89"/>
        <v/>
      </c>
      <c r="AL917" s="41" t="str">
        <f t="shared" si="90"/>
        <v/>
      </c>
      <c r="AM917" s="41" t="str">
        <f t="shared" si="91"/>
        <v/>
      </c>
    </row>
    <row r="918" spans="1:39" x14ac:dyDescent="0.2">
      <c r="A918" s="33">
        <v>43573</v>
      </c>
      <c r="Q918" s="38"/>
      <c r="V918" s="37"/>
      <c r="AC918" s="37">
        <v>5218.9570000000003</v>
      </c>
      <c r="AD918" s="35">
        <f t="shared" si="84"/>
        <v>1.0278889933592605E-3</v>
      </c>
      <c r="AE918" s="40">
        <v>1.004121</v>
      </c>
      <c r="AF918" s="37">
        <v>2063243046</v>
      </c>
      <c r="AG918" s="35">
        <f t="shared" si="85"/>
        <v>4.1210000000000413E-3</v>
      </c>
      <c r="AH918" s="38">
        <f t="shared" si="86"/>
        <v>4.1210000000000413E-3</v>
      </c>
      <c r="AI918" s="38" t="str">
        <f t="shared" si="87"/>
        <v/>
      </c>
      <c r="AJ918" s="42" t="str">
        <f t="shared" si="88"/>
        <v/>
      </c>
      <c r="AK918" s="41" t="str">
        <f t="shared" si="89"/>
        <v/>
      </c>
      <c r="AL918" s="41" t="str">
        <f t="shared" si="90"/>
        <v/>
      </c>
      <c r="AM918" s="41" t="str">
        <f t="shared" si="91"/>
        <v/>
      </c>
    </row>
    <row r="919" spans="1:39" x14ac:dyDescent="0.2">
      <c r="A919" s="33">
        <v>43572</v>
      </c>
      <c r="Q919" s="38"/>
      <c r="V919" s="37"/>
      <c r="AC919" s="37">
        <v>5213.598</v>
      </c>
      <c r="AD919" s="35">
        <f t="shared" si="84"/>
        <v>3.4468472569094244E-2</v>
      </c>
      <c r="AE919" s="40">
        <v>1.000939</v>
      </c>
      <c r="AF919" s="37">
        <v>2065512823</v>
      </c>
      <c r="AG919" s="35">
        <f t="shared" si="85"/>
        <v>9.3900000000002315E-4</v>
      </c>
      <c r="AH919" s="38">
        <f t="shared" si="86"/>
        <v>9.3900000000002315E-4</v>
      </c>
      <c r="AI919" s="38" t="str">
        <f t="shared" si="87"/>
        <v/>
      </c>
      <c r="AJ919" s="42" t="str">
        <f t="shared" si="88"/>
        <v/>
      </c>
      <c r="AK919" s="41" t="str">
        <f t="shared" si="89"/>
        <v/>
      </c>
      <c r="AL919" s="41" t="str">
        <f t="shared" si="90"/>
        <v/>
      </c>
      <c r="AM919" s="41" t="str">
        <f t="shared" si="91"/>
        <v/>
      </c>
    </row>
    <row r="920" spans="1:39" x14ac:dyDescent="0.2">
      <c r="A920" s="33">
        <v>43571</v>
      </c>
      <c r="Q920" s="38"/>
      <c r="V920" s="37"/>
      <c r="AC920" s="37">
        <v>5039.8810000000003</v>
      </c>
      <c r="AD920" s="35">
        <f t="shared" si="84"/>
        <v>-2.1251957056804049E-2</v>
      </c>
      <c r="AE920" s="40">
        <v>1.005069</v>
      </c>
      <c r="AF920" s="37">
        <v>2065850647</v>
      </c>
      <c r="AG920" s="35">
        <f t="shared" si="85"/>
        <v>5.0689999999999902E-3</v>
      </c>
      <c r="AH920" s="38">
        <f t="shared" si="86"/>
        <v>5.0689999999999902E-3</v>
      </c>
      <c r="AI920" s="38" t="str">
        <f t="shared" si="87"/>
        <v/>
      </c>
      <c r="AJ920" s="35">
        <f t="shared" si="88"/>
        <v>5.0689999999999902E-3</v>
      </c>
      <c r="AK920" s="41" t="str">
        <f t="shared" si="89"/>
        <v/>
      </c>
      <c r="AL920" s="41" t="str">
        <f t="shared" si="90"/>
        <v/>
      </c>
      <c r="AM920" s="41" t="str">
        <f t="shared" si="91"/>
        <v/>
      </c>
    </row>
    <row r="921" spans="1:39" x14ac:dyDescent="0.2">
      <c r="A921" s="33">
        <v>43570</v>
      </c>
      <c r="Q921" s="38"/>
      <c r="V921" s="37"/>
      <c r="AC921" s="37">
        <v>5149.3140000000003</v>
      </c>
      <c r="AD921" s="35">
        <f t="shared" si="84"/>
        <v>1.50457708643843E-2</v>
      </c>
      <c r="AE921" s="40">
        <v>1.0037499999999999</v>
      </c>
      <c r="AF921" s="37">
        <v>2061673213</v>
      </c>
      <c r="AG921" s="35">
        <f t="shared" si="85"/>
        <v>3.7499999999999201E-3</v>
      </c>
      <c r="AH921" s="38">
        <f t="shared" si="86"/>
        <v>3.7499999999999201E-3</v>
      </c>
      <c r="AI921" s="38" t="str">
        <f t="shared" si="87"/>
        <v/>
      </c>
      <c r="AJ921" s="42" t="str">
        <f t="shared" si="88"/>
        <v/>
      </c>
      <c r="AK921" s="41" t="str">
        <f t="shared" si="89"/>
        <v/>
      </c>
      <c r="AL921" s="41" t="str">
        <f t="shared" si="90"/>
        <v/>
      </c>
      <c r="AM921" s="41" t="str">
        <f t="shared" si="91"/>
        <v/>
      </c>
    </row>
    <row r="922" spans="1:39" x14ac:dyDescent="0.2">
      <c r="A922" s="33">
        <v>43569</v>
      </c>
      <c r="Q922" s="38"/>
      <c r="V922" s="37"/>
      <c r="AC922" s="37">
        <v>5072.9870000000001</v>
      </c>
      <c r="AD922" s="35">
        <f t="shared" si="84"/>
        <v>-1.8648431420580369E-3</v>
      </c>
      <c r="AE922" s="40">
        <v>1.0041249999999999</v>
      </c>
      <c r="AF922" s="37">
        <v>2067703310</v>
      </c>
      <c r="AG922" s="35">
        <f t="shared" si="85"/>
        <v>4.1249999999999343E-3</v>
      </c>
      <c r="AH922" s="38">
        <f t="shared" si="86"/>
        <v>4.1249999999999343E-3</v>
      </c>
      <c r="AI922" s="38" t="str">
        <f t="shared" si="87"/>
        <v/>
      </c>
      <c r="AJ922" s="35">
        <f t="shared" si="88"/>
        <v>4.1249999999999343E-3</v>
      </c>
      <c r="AK922" s="41" t="str">
        <f t="shared" si="89"/>
        <v/>
      </c>
      <c r="AL922" s="41" t="str">
        <f t="shared" si="90"/>
        <v/>
      </c>
      <c r="AM922" s="41" t="str">
        <f t="shared" si="91"/>
        <v/>
      </c>
    </row>
    <row r="923" spans="1:39" x14ac:dyDescent="0.2">
      <c r="A923" s="33">
        <v>43568</v>
      </c>
      <c r="Q923" s="38"/>
      <c r="V923" s="37"/>
      <c r="AC923" s="37">
        <v>5082.4650000000001</v>
      </c>
      <c r="AD923" s="35">
        <f t="shared" si="84"/>
        <v>6.8687444195909553E-3</v>
      </c>
      <c r="AE923" s="40">
        <v>1.0022530000000001</v>
      </c>
      <c r="AF923" s="37">
        <v>2064081210</v>
      </c>
      <c r="AG923" s="35">
        <f t="shared" si="85"/>
        <v>2.2530000000000605E-3</v>
      </c>
      <c r="AH923" s="38">
        <f t="shared" si="86"/>
        <v>2.2530000000000605E-3</v>
      </c>
      <c r="AI923" s="38" t="str">
        <f t="shared" si="87"/>
        <v/>
      </c>
      <c r="AJ923" s="42" t="str">
        <f t="shared" si="88"/>
        <v/>
      </c>
      <c r="AK923" s="41" t="str">
        <f t="shared" si="89"/>
        <v/>
      </c>
      <c r="AL923" s="41" t="str">
        <f t="shared" si="90"/>
        <v/>
      </c>
      <c r="AM923" s="41" t="str">
        <f t="shared" si="91"/>
        <v/>
      </c>
    </row>
    <row r="924" spans="1:39" x14ac:dyDescent="0.2">
      <c r="A924" s="33">
        <v>43567</v>
      </c>
      <c r="Q924" s="38"/>
      <c r="V924" s="37"/>
      <c r="AC924" s="37">
        <v>5047.7929999999997</v>
      </c>
      <c r="AD924" s="35">
        <f t="shared" si="84"/>
        <v>-4.9183956167240583E-2</v>
      </c>
      <c r="AE924" s="40">
        <v>1.0011429999999999</v>
      </c>
      <c r="AF924" s="37">
        <v>2064796843</v>
      </c>
      <c r="AG924" s="35">
        <f t="shared" si="85"/>
        <v>1.1429999999998941E-3</v>
      </c>
      <c r="AH924" s="38">
        <f t="shared" si="86"/>
        <v>1.1429999999998941E-3</v>
      </c>
      <c r="AI924" s="38" t="str">
        <f t="shared" si="87"/>
        <v/>
      </c>
      <c r="AJ924" s="35">
        <f t="shared" si="88"/>
        <v>1.1429999999998941E-3</v>
      </c>
      <c r="AK924" s="41" t="str">
        <f t="shared" si="89"/>
        <v/>
      </c>
      <c r="AL924" s="41" t="str">
        <f t="shared" si="90"/>
        <v/>
      </c>
      <c r="AM924" s="41" t="str">
        <f t="shared" si="91"/>
        <v/>
      </c>
    </row>
    <row r="925" spans="1:39" x14ac:dyDescent="0.2">
      <c r="A925" s="33">
        <v>43566</v>
      </c>
      <c r="Q925" s="38"/>
      <c r="V925" s="37"/>
      <c r="AC925" s="37">
        <v>5308.9059999999999</v>
      </c>
      <c r="AD925" s="35">
        <f t="shared" si="84"/>
        <v>2.6435880456481042E-2</v>
      </c>
      <c r="AE925" s="40">
        <v>1.0033879999999999</v>
      </c>
      <c r="AF925" s="37">
        <v>2064188995</v>
      </c>
      <c r="AG925" s="35">
        <f t="shared" si="85"/>
        <v>3.3879999999999466E-3</v>
      </c>
      <c r="AH925" s="38">
        <f t="shared" si="86"/>
        <v>3.3879999999999466E-3</v>
      </c>
      <c r="AI925" s="38" t="str">
        <f t="shared" si="87"/>
        <v/>
      </c>
      <c r="AJ925" s="42" t="str">
        <f t="shared" si="88"/>
        <v/>
      </c>
      <c r="AK925" s="41" t="str">
        <f t="shared" si="89"/>
        <v/>
      </c>
      <c r="AL925" s="41" t="str">
        <f t="shared" si="90"/>
        <v/>
      </c>
      <c r="AM925" s="41" t="str">
        <f t="shared" si="91"/>
        <v/>
      </c>
    </row>
    <row r="926" spans="1:39" x14ac:dyDescent="0.2">
      <c r="A926" s="33">
        <v>43565</v>
      </c>
      <c r="Q926" s="38"/>
      <c r="V926" s="37"/>
      <c r="AC926" s="37">
        <v>5172.1750000000002</v>
      </c>
      <c r="AD926" s="35">
        <f t="shared" si="84"/>
        <v>-1.7984030439186727E-2</v>
      </c>
      <c r="AE926" s="40">
        <v>1.0039530000000001</v>
      </c>
      <c r="AF926" s="37">
        <v>2059702912</v>
      </c>
      <c r="AG926" s="35">
        <f t="shared" si="85"/>
        <v>3.9530000000000953E-3</v>
      </c>
      <c r="AH926" s="38">
        <f t="shared" si="86"/>
        <v>3.9530000000000953E-3</v>
      </c>
      <c r="AI926" s="38" t="str">
        <f t="shared" si="87"/>
        <v/>
      </c>
      <c r="AJ926" s="35">
        <f t="shared" si="88"/>
        <v>3.9530000000000953E-3</v>
      </c>
      <c r="AK926" s="41" t="str">
        <f t="shared" si="89"/>
        <v/>
      </c>
      <c r="AL926" s="41" t="str">
        <f t="shared" si="90"/>
        <v/>
      </c>
      <c r="AM926" s="41" t="str">
        <f t="shared" si="91"/>
        <v/>
      </c>
    </row>
    <row r="927" spans="1:39" x14ac:dyDescent="0.2">
      <c r="A927" s="33">
        <v>43564</v>
      </c>
      <c r="Q927" s="38"/>
      <c r="V927" s="37"/>
      <c r="AC927" s="37">
        <v>5266.8950000000004</v>
      </c>
      <c r="AD927" s="35">
        <f t="shared" si="84"/>
        <v>1.7368627025264649E-2</v>
      </c>
      <c r="AE927" s="40">
        <v>1.003306</v>
      </c>
      <c r="AF927" s="37">
        <v>2064883437</v>
      </c>
      <c r="AG927" s="35">
        <f t="shared" si="85"/>
        <v>3.3060000000000311E-3</v>
      </c>
      <c r="AH927" s="38">
        <f t="shared" si="86"/>
        <v>3.3060000000000311E-3</v>
      </c>
      <c r="AI927" s="38" t="str">
        <f t="shared" si="87"/>
        <v/>
      </c>
      <c r="AJ927" s="42" t="str">
        <f t="shared" si="88"/>
        <v/>
      </c>
      <c r="AK927" s="41" t="str">
        <f t="shared" si="89"/>
        <v/>
      </c>
      <c r="AL927" s="41" t="str">
        <f t="shared" si="90"/>
        <v/>
      </c>
      <c r="AM927" s="41" t="str">
        <f t="shared" si="91"/>
        <v/>
      </c>
    </row>
    <row r="928" spans="1:39" x14ac:dyDescent="0.2">
      <c r="A928" s="33">
        <v>43563</v>
      </c>
      <c r="Q928" s="38"/>
      <c r="V928" s="37"/>
      <c r="AC928" s="37">
        <v>5176.9780000000001</v>
      </c>
      <c r="AD928" s="35">
        <f t="shared" si="84"/>
        <v>2.6797403899228689E-2</v>
      </c>
      <c r="AE928" s="40">
        <v>0.99700500000000003</v>
      </c>
      <c r="AF928" s="37">
        <v>2066844547</v>
      </c>
      <c r="AG928" s="35">
        <f t="shared" si="85"/>
        <v>-2.9949999999999699E-3</v>
      </c>
      <c r="AH928" s="38" t="str">
        <f t="shared" si="86"/>
        <v/>
      </c>
      <c r="AI928" s="38">
        <f t="shared" si="87"/>
        <v>-2.9949999999999699E-3</v>
      </c>
      <c r="AJ928" s="42" t="str">
        <f t="shared" si="88"/>
        <v/>
      </c>
      <c r="AK928" s="41" t="str">
        <f t="shared" si="89"/>
        <v/>
      </c>
      <c r="AL928" s="41" t="str">
        <f t="shared" si="90"/>
        <v/>
      </c>
      <c r="AM928" s="41" t="str">
        <f t="shared" si="91"/>
        <v/>
      </c>
    </row>
    <row r="929" spans="1:39" x14ac:dyDescent="0.2">
      <c r="A929" s="33">
        <v>43562</v>
      </c>
      <c r="Q929" s="38"/>
      <c r="V929" s="37"/>
      <c r="AC929" s="37">
        <v>5041.8689999999997</v>
      </c>
      <c r="AD929" s="35">
        <f t="shared" si="84"/>
        <v>5.3665475828701403E-3</v>
      </c>
      <c r="AE929" s="40">
        <v>1.0025409999999999</v>
      </c>
      <c r="AF929" s="37">
        <v>2063283128</v>
      </c>
      <c r="AG929" s="35">
        <f t="shared" si="85"/>
        <v>2.5409999999999044E-3</v>
      </c>
      <c r="AH929" s="38">
        <f t="shared" si="86"/>
        <v>2.5409999999999044E-3</v>
      </c>
      <c r="AI929" s="38" t="str">
        <f t="shared" si="87"/>
        <v/>
      </c>
      <c r="AJ929" s="42" t="str">
        <f t="shared" si="88"/>
        <v/>
      </c>
      <c r="AK929" s="41" t="str">
        <f t="shared" si="89"/>
        <v/>
      </c>
      <c r="AL929" s="41" t="str">
        <f t="shared" si="90"/>
        <v/>
      </c>
      <c r="AM929" s="41" t="str">
        <f t="shared" si="91"/>
        <v/>
      </c>
    </row>
    <row r="930" spans="1:39" x14ac:dyDescent="0.2">
      <c r="A930" s="33">
        <v>43561</v>
      </c>
      <c r="Q930" s="38"/>
      <c r="V930" s="37"/>
      <c r="AC930" s="37">
        <v>5014.9560000000001</v>
      </c>
      <c r="AD930" s="35">
        <f t="shared" si="84"/>
        <v>2.3664723285586442E-2</v>
      </c>
      <c r="AE930" s="40">
        <v>1.0011669999999999</v>
      </c>
      <c r="AF930" s="37">
        <v>2052047755</v>
      </c>
      <c r="AG930" s="35">
        <f t="shared" si="85"/>
        <v>1.1669999999999181E-3</v>
      </c>
      <c r="AH930" s="38">
        <f t="shared" si="86"/>
        <v>1.1669999999999181E-3</v>
      </c>
      <c r="AI930" s="38" t="str">
        <f t="shared" si="87"/>
        <v/>
      </c>
      <c r="AJ930" s="42" t="str">
        <f t="shared" si="88"/>
        <v/>
      </c>
      <c r="AK930" s="41" t="str">
        <f t="shared" si="89"/>
        <v/>
      </c>
      <c r="AL930" s="41" t="str">
        <f t="shared" si="90"/>
        <v/>
      </c>
      <c r="AM930" s="41" t="str">
        <f t="shared" si="91"/>
        <v/>
      </c>
    </row>
    <row r="931" spans="1:39" x14ac:dyDescent="0.2">
      <c r="A931" s="33">
        <v>43560</v>
      </c>
      <c r="Q931" s="38"/>
      <c r="V931" s="37"/>
      <c r="AC931" s="37">
        <v>4899.0219999999999</v>
      </c>
      <c r="AD931" s="35">
        <f t="shared" si="84"/>
        <v>-1.1463261870055419E-2</v>
      </c>
      <c r="AE931" s="40">
        <v>1.0031099999999999</v>
      </c>
      <c r="AF931" s="37">
        <v>2063645670</v>
      </c>
      <c r="AG931" s="35">
        <f t="shared" si="85"/>
        <v>3.1099999999999461E-3</v>
      </c>
      <c r="AH931" s="38">
        <f t="shared" si="86"/>
        <v>3.1099999999999461E-3</v>
      </c>
      <c r="AI931" s="38" t="str">
        <f t="shared" si="87"/>
        <v/>
      </c>
      <c r="AJ931" s="35">
        <f t="shared" si="88"/>
        <v>3.1099999999999461E-3</v>
      </c>
      <c r="AK931" s="41" t="str">
        <f t="shared" si="89"/>
        <v/>
      </c>
      <c r="AL931" s="41" t="str">
        <f t="shared" si="90"/>
        <v/>
      </c>
      <c r="AM931" s="41" t="str">
        <f t="shared" si="91"/>
        <v/>
      </c>
    </row>
    <row r="932" spans="1:39" x14ac:dyDescent="0.2">
      <c r="A932" s="33">
        <v>43559</v>
      </c>
      <c r="Q932" s="38"/>
      <c r="V932" s="37"/>
      <c r="AC932" s="37">
        <v>4955.8320000000003</v>
      </c>
      <c r="AD932" s="35">
        <f t="shared" si="84"/>
        <v>1.9250837578641988E-2</v>
      </c>
      <c r="AE932" s="40">
        <v>1.0031650000000001</v>
      </c>
      <c r="AF932" s="37">
        <v>2058884613</v>
      </c>
      <c r="AG932" s="35">
        <f t="shared" si="85"/>
        <v>3.1650000000000844E-3</v>
      </c>
      <c r="AH932" s="38">
        <f t="shared" si="86"/>
        <v>3.1650000000000844E-3</v>
      </c>
      <c r="AI932" s="38" t="str">
        <f t="shared" si="87"/>
        <v/>
      </c>
      <c r="AJ932" s="42" t="str">
        <f t="shared" si="88"/>
        <v/>
      </c>
      <c r="AK932" s="41" t="str">
        <f t="shared" si="89"/>
        <v/>
      </c>
      <c r="AL932" s="41" t="str">
        <f t="shared" si="90"/>
        <v/>
      </c>
      <c r="AM932" s="41" t="str">
        <f t="shared" si="91"/>
        <v/>
      </c>
    </row>
    <row r="933" spans="1:39" x14ac:dyDescent="0.2">
      <c r="A933" s="33">
        <v>43558</v>
      </c>
      <c r="Q933" s="38"/>
      <c r="V933" s="37"/>
      <c r="AC933" s="37">
        <v>4862.2299999999996</v>
      </c>
      <c r="AD933" s="35">
        <f t="shared" si="84"/>
        <v>0.17266097519681289</v>
      </c>
      <c r="AE933" s="40">
        <v>1.0000150000000001</v>
      </c>
      <c r="AF933" s="37">
        <v>2065955960</v>
      </c>
      <c r="AG933" s="35">
        <f t="shared" si="85"/>
        <v>1.5000000000098268E-5</v>
      </c>
      <c r="AH933" s="38">
        <f t="shared" si="86"/>
        <v>1.5000000000098268E-5</v>
      </c>
      <c r="AI933" s="38" t="str">
        <f t="shared" si="87"/>
        <v/>
      </c>
      <c r="AJ933" s="42" t="str">
        <f t="shared" si="88"/>
        <v/>
      </c>
      <c r="AK933" s="41" t="str">
        <f t="shared" si="89"/>
        <v/>
      </c>
      <c r="AL933" s="41" t="str">
        <f t="shared" si="90"/>
        <v/>
      </c>
      <c r="AM933" s="41" t="str">
        <f t="shared" si="91"/>
        <v/>
      </c>
    </row>
    <row r="934" spans="1:39" x14ac:dyDescent="0.2">
      <c r="A934" s="33">
        <v>43557</v>
      </c>
      <c r="Q934" s="38"/>
      <c r="V934" s="37"/>
      <c r="AC934" s="37">
        <v>4146.3220000000001</v>
      </c>
      <c r="AD934" s="35">
        <f t="shared" si="84"/>
        <v>1.0430064710265974E-2</v>
      </c>
      <c r="AE934" s="40">
        <v>0.99938000000000005</v>
      </c>
      <c r="AF934" s="37">
        <v>2063992652</v>
      </c>
      <c r="AG934" s="35">
        <f t="shared" si="85"/>
        <v>-6.1999999999995392E-4</v>
      </c>
      <c r="AH934" s="38" t="str">
        <f t="shared" si="86"/>
        <v/>
      </c>
      <c r="AI934" s="38">
        <f t="shared" si="87"/>
        <v>-6.1999999999995392E-4</v>
      </c>
      <c r="AJ934" s="42" t="str">
        <f t="shared" si="88"/>
        <v/>
      </c>
      <c r="AK934" s="41" t="str">
        <f t="shared" si="89"/>
        <v/>
      </c>
      <c r="AL934" s="41" t="str">
        <f t="shared" si="90"/>
        <v/>
      </c>
      <c r="AM934" s="41" t="str">
        <f t="shared" si="91"/>
        <v/>
      </c>
    </row>
    <row r="935" spans="1:39" x14ac:dyDescent="0.2">
      <c r="A935" s="33">
        <v>43556</v>
      </c>
      <c r="Q935" s="38"/>
      <c r="V935" s="37"/>
      <c r="AC935" s="37">
        <v>4103.5219999999999</v>
      </c>
      <c r="AD935" s="35">
        <f t="shared" si="84"/>
        <v>-8.138687127423605E-5</v>
      </c>
      <c r="AE935" s="40">
        <v>0.99994700000000003</v>
      </c>
      <c r="AF935" s="37">
        <v>2057429259</v>
      </c>
      <c r="AG935" s="35">
        <f t="shared" si="85"/>
        <v>-5.2999999999969738E-5</v>
      </c>
      <c r="AH935" s="38" t="str">
        <f t="shared" si="86"/>
        <v/>
      </c>
      <c r="AI935" s="38">
        <f t="shared" si="87"/>
        <v>-5.2999999999969738E-5</v>
      </c>
      <c r="AJ935" s="35">
        <f t="shared" si="88"/>
        <v>-5.2999999999969738E-5</v>
      </c>
      <c r="AK935" s="41" t="str">
        <f t="shared" si="89"/>
        <v/>
      </c>
      <c r="AL935" s="41" t="str">
        <f t="shared" si="90"/>
        <v/>
      </c>
      <c r="AM935" s="41" t="str">
        <f t="shared" si="91"/>
        <v/>
      </c>
    </row>
    <row r="936" spans="1:39" x14ac:dyDescent="0.2">
      <c r="A936" s="33">
        <v>43555</v>
      </c>
      <c r="Q936" s="38"/>
      <c r="V936" s="37"/>
      <c r="AC936" s="37">
        <v>4103.8559999999998</v>
      </c>
      <c r="AD936" s="35">
        <f t="shared" si="84"/>
        <v>1.298947219119384E-4</v>
      </c>
      <c r="AE936" s="40">
        <v>1.0001880000000001</v>
      </c>
      <c r="AF936" s="37">
        <v>2056503958</v>
      </c>
      <c r="AG936" s="35">
        <f t="shared" si="85"/>
        <v>1.8800000000007699E-4</v>
      </c>
      <c r="AH936" s="38">
        <f t="shared" si="86"/>
        <v>1.8800000000007699E-4</v>
      </c>
      <c r="AI936" s="38" t="str">
        <f t="shared" si="87"/>
        <v/>
      </c>
      <c r="AJ936" s="42" t="str">
        <f t="shared" si="88"/>
        <v/>
      </c>
      <c r="AK936" s="41" t="str">
        <f t="shared" si="89"/>
        <v/>
      </c>
      <c r="AL936" s="41" t="str">
        <f t="shared" si="90"/>
        <v/>
      </c>
      <c r="AM936" s="41" t="str">
        <f t="shared" si="91"/>
        <v/>
      </c>
    </row>
    <row r="937" spans="1:39" x14ac:dyDescent="0.2">
      <c r="A937" s="33">
        <v>43554</v>
      </c>
      <c r="Q937" s="38"/>
      <c r="V937" s="37"/>
      <c r="AC937" s="37">
        <v>4103.3230000000003</v>
      </c>
      <c r="AD937" s="35">
        <f t="shared" si="84"/>
        <v>1.8600974930189418E-2</v>
      </c>
      <c r="AE937" s="40">
        <v>1.0003010000000001</v>
      </c>
      <c r="AF937" s="37">
        <v>2059187276</v>
      </c>
      <c r="AG937" s="35">
        <f t="shared" si="85"/>
        <v>3.0100000000010674E-4</v>
      </c>
      <c r="AH937" s="38">
        <f t="shared" si="86"/>
        <v>3.0100000000010674E-4</v>
      </c>
      <c r="AI937" s="38" t="str">
        <f t="shared" si="87"/>
        <v/>
      </c>
      <c r="AJ937" s="42" t="str">
        <f t="shared" si="88"/>
        <v/>
      </c>
      <c r="AK937" s="41" t="str">
        <f t="shared" si="89"/>
        <v/>
      </c>
      <c r="AL937" s="41" t="str">
        <f t="shared" si="90"/>
        <v/>
      </c>
      <c r="AM937" s="41" t="str">
        <f t="shared" si="91"/>
        <v/>
      </c>
    </row>
    <row r="938" spans="1:39" x14ac:dyDescent="0.2">
      <c r="A938" s="33">
        <v>43553</v>
      </c>
      <c r="Q938" s="38"/>
      <c r="V938" s="37"/>
      <c r="AC938" s="37">
        <v>4028.3910000000001</v>
      </c>
      <c r="AD938" s="35">
        <f t="shared" si="84"/>
        <v>-1.9250966450545803E-3</v>
      </c>
      <c r="AE938" s="40">
        <v>0.99844100000000002</v>
      </c>
      <c r="AF938" s="37">
        <v>2057620764</v>
      </c>
      <c r="AG938" s="35">
        <f t="shared" si="85"/>
        <v>-1.5589999999999771E-3</v>
      </c>
      <c r="AH938" s="38" t="str">
        <f t="shared" si="86"/>
        <v/>
      </c>
      <c r="AI938" s="38">
        <f t="shared" si="87"/>
        <v>-1.5589999999999771E-3</v>
      </c>
      <c r="AJ938" s="35">
        <f t="shared" si="88"/>
        <v>-1.5589999999999771E-3</v>
      </c>
      <c r="AK938" s="41" t="str">
        <f t="shared" si="89"/>
        <v/>
      </c>
      <c r="AL938" s="41" t="str">
        <f t="shared" si="90"/>
        <v/>
      </c>
      <c r="AM938" s="41" t="str">
        <f t="shared" si="91"/>
        <v/>
      </c>
    </row>
    <row r="939" spans="1:39" x14ac:dyDescent="0.2">
      <c r="A939" s="33">
        <v>43552</v>
      </c>
      <c r="Q939" s="38"/>
      <c r="V939" s="37"/>
      <c r="AC939" s="37">
        <v>4036.1610000000001</v>
      </c>
      <c r="AD939" s="35">
        <f t="shared" si="84"/>
        <v>2.4754865868087172E-2</v>
      </c>
      <c r="AE939" s="40">
        <v>1.0010019999999999</v>
      </c>
      <c r="AF939" s="37">
        <v>2057938699</v>
      </c>
      <c r="AG939" s="35">
        <f t="shared" si="85"/>
        <v>1.0019999999999474E-3</v>
      </c>
      <c r="AH939" s="38">
        <f t="shared" si="86"/>
        <v>1.0019999999999474E-3</v>
      </c>
      <c r="AI939" s="38" t="str">
        <f t="shared" si="87"/>
        <v/>
      </c>
      <c r="AJ939" s="42" t="str">
        <f t="shared" si="88"/>
        <v/>
      </c>
      <c r="AK939" s="41" t="str">
        <f t="shared" si="89"/>
        <v/>
      </c>
      <c r="AL939" s="41" t="str">
        <f t="shared" si="90"/>
        <v/>
      </c>
      <c r="AM939" s="41" t="str">
        <f t="shared" si="91"/>
        <v/>
      </c>
    </row>
    <row r="940" spans="1:39" x14ac:dyDescent="0.2">
      <c r="A940" s="33">
        <v>43551</v>
      </c>
      <c r="Q940" s="38"/>
      <c r="V940" s="37"/>
      <c r="AC940" s="37">
        <v>3938.66</v>
      </c>
      <c r="AD940" s="35">
        <f t="shared" si="84"/>
        <v>2.8218415577847544E-3</v>
      </c>
      <c r="AE940" s="40">
        <v>0.99674799999999997</v>
      </c>
      <c r="AF940" s="37">
        <v>2055233666</v>
      </c>
      <c r="AG940" s="35">
        <f t="shared" si="85"/>
        <v>-3.2520000000000326E-3</v>
      </c>
      <c r="AH940" s="38" t="str">
        <f t="shared" si="86"/>
        <v/>
      </c>
      <c r="AI940" s="38">
        <f t="shared" si="87"/>
        <v>-3.2520000000000326E-3</v>
      </c>
      <c r="AJ940" s="42" t="str">
        <f t="shared" si="88"/>
        <v/>
      </c>
      <c r="AK940" s="41" t="str">
        <f t="shared" si="89"/>
        <v/>
      </c>
      <c r="AL940" s="41" t="str">
        <f t="shared" si="90"/>
        <v/>
      </c>
      <c r="AM940" s="41" t="str">
        <f t="shared" si="91"/>
        <v/>
      </c>
    </row>
    <row r="941" spans="1:39" x14ac:dyDescent="0.2">
      <c r="A941" s="33">
        <v>43550</v>
      </c>
      <c r="Q941" s="38"/>
      <c r="V941" s="37"/>
      <c r="AC941" s="37">
        <v>3927.5770000000002</v>
      </c>
      <c r="AD941" s="35">
        <f t="shared" si="84"/>
        <v>-1.6481715432608013E-2</v>
      </c>
      <c r="AE941" s="40">
        <v>0.99975000000000003</v>
      </c>
      <c r="AF941" s="37">
        <v>2059497756</v>
      </c>
      <c r="AG941" s="35">
        <f t="shared" si="85"/>
        <v>-2.4999999999997247E-4</v>
      </c>
      <c r="AH941" s="38" t="str">
        <f t="shared" si="86"/>
        <v/>
      </c>
      <c r="AI941" s="38">
        <f t="shared" si="87"/>
        <v>-2.4999999999997247E-4</v>
      </c>
      <c r="AJ941" s="35">
        <f t="shared" si="88"/>
        <v>-2.4999999999997247E-4</v>
      </c>
      <c r="AK941" s="41" t="str">
        <f t="shared" si="89"/>
        <v/>
      </c>
      <c r="AL941" s="41" t="str">
        <f t="shared" si="90"/>
        <v/>
      </c>
      <c r="AM941" s="41" t="str">
        <f t="shared" si="91"/>
        <v/>
      </c>
    </row>
    <row r="942" spans="1:39" x14ac:dyDescent="0.2">
      <c r="A942" s="33">
        <v>43549</v>
      </c>
      <c r="Q942" s="38"/>
      <c r="V942" s="37"/>
      <c r="AC942" s="37">
        <v>3993.395</v>
      </c>
      <c r="AD942" s="35">
        <f t="shared" si="84"/>
        <v>-3.8788259754125587E-3</v>
      </c>
      <c r="AE942" s="40">
        <v>1.0004500000000001</v>
      </c>
      <c r="AF942" s="37">
        <v>2051277714</v>
      </c>
      <c r="AG942" s="35">
        <f t="shared" si="85"/>
        <v>4.5000000000006146E-4</v>
      </c>
      <c r="AH942" s="38">
        <f t="shared" si="86"/>
        <v>4.5000000000006146E-4</v>
      </c>
      <c r="AI942" s="38" t="str">
        <f t="shared" si="87"/>
        <v/>
      </c>
      <c r="AJ942" s="35">
        <f t="shared" si="88"/>
        <v>4.5000000000006146E-4</v>
      </c>
      <c r="AK942" s="41" t="str">
        <f t="shared" si="89"/>
        <v/>
      </c>
      <c r="AL942" s="41" t="str">
        <f t="shared" si="90"/>
        <v/>
      </c>
      <c r="AM942" s="41" t="str">
        <f t="shared" si="91"/>
        <v/>
      </c>
    </row>
    <row r="943" spans="1:39" x14ac:dyDescent="0.2">
      <c r="A943" s="33">
        <v>43548</v>
      </c>
      <c r="Q943" s="38"/>
      <c r="V943" s="37"/>
      <c r="AC943" s="37">
        <v>4008.9450000000002</v>
      </c>
      <c r="AD943" s="35">
        <f t="shared" si="84"/>
        <v>4.9601946074837588E-3</v>
      </c>
      <c r="AE943" s="40">
        <v>0.99926899999999996</v>
      </c>
      <c r="AF943" s="37">
        <v>2058377846</v>
      </c>
      <c r="AG943" s="35">
        <f t="shared" si="85"/>
        <v>-7.3100000000003718E-4</v>
      </c>
      <c r="AH943" s="38" t="str">
        <f t="shared" si="86"/>
        <v/>
      </c>
      <c r="AI943" s="38">
        <f t="shared" si="87"/>
        <v>-7.3100000000003718E-4</v>
      </c>
      <c r="AJ943" s="42" t="str">
        <f t="shared" si="88"/>
        <v/>
      </c>
      <c r="AK943" s="41" t="str">
        <f t="shared" si="89"/>
        <v/>
      </c>
      <c r="AL943" s="41" t="str">
        <f t="shared" si="90"/>
        <v/>
      </c>
      <c r="AM943" s="41" t="str">
        <f t="shared" si="91"/>
        <v/>
      </c>
    </row>
    <row r="944" spans="1:39" x14ac:dyDescent="0.2">
      <c r="A944" s="33">
        <v>43547</v>
      </c>
      <c r="Q944" s="38"/>
      <c r="V944" s="37"/>
      <c r="AC944" s="37">
        <v>3989.1579999999999</v>
      </c>
      <c r="AD944" s="35">
        <f t="shared" si="84"/>
        <v>1.4661144302312579E-3</v>
      </c>
      <c r="AE944" s="40">
        <v>0.99968900000000005</v>
      </c>
      <c r="AF944" s="37">
        <v>2058923030</v>
      </c>
      <c r="AG944" s="35">
        <f t="shared" si="85"/>
        <v>-3.1099999999995021E-4</v>
      </c>
      <c r="AH944" s="38" t="str">
        <f t="shared" si="86"/>
        <v/>
      </c>
      <c r="AI944" s="38">
        <f t="shared" si="87"/>
        <v>-3.1099999999995021E-4</v>
      </c>
      <c r="AJ944" s="42" t="str">
        <f t="shared" si="88"/>
        <v/>
      </c>
      <c r="AK944" s="41" t="str">
        <f t="shared" si="89"/>
        <v/>
      </c>
      <c r="AL944" s="41" t="str">
        <f t="shared" si="90"/>
        <v/>
      </c>
      <c r="AM944" s="41" t="str">
        <f t="shared" si="91"/>
        <v/>
      </c>
    </row>
    <row r="945" spans="1:39" x14ac:dyDescent="0.2">
      <c r="A945" s="33">
        <v>43546</v>
      </c>
      <c r="Q945" s="38"/>
      <c r="V945" s="37"/>
      <c r="AC945" s="37">
        <v>3983.3180000000002</v>
      </c>
      <c r="AD945" s="35">
        <f t="shared" si="84"/>
        <v>-1.5388425817554063E-2</v>
      </c>
      <c r="AE945" s="40">
        <v>1.0003740000000001</v>
      </c>
      <c r="AF945" s="37">
        <v>2055874929</v>
      </c>
      <c r="AG945" s="35">
        <f t="shared" si="85"/>
        <v>3.7400000000009648E-4</v>
      </c>
      <c r="AH945" s="38">
        <f t="shared" si="86"/>
        <v>3.7400000000009648E-4</v>
      </c>
      <c r="AI945" s="38" t="str">
        <f t="shared" si="87"/>
        <v/>
      </c>
      <c r="AJ945" s="35">
        <f t="shared" si="88"/>
        <v>3.7400000000009648E-4</v>
      </c>
      <c r="AK945" s="41" t="str">
        <f t="shared" si="89"/>
        <v/>
      </c>
      <c r="AL945" s="41" t="str">
        <f t="shared" si="90"/>
        <v/>
      </c>
      <c r="AM945" s="41" t="str">
        <f t="shared" si="91"/>
        <v/>
      </c>
    </row>
    <row r="946" spans="1:39" x14ac:dyDescent="0.2">
      <c r="A946" s="33">
        <v>43545</v>
      </c>
      <c r="Q946" s="38"/>
      <c r="V946" s="37"/>
      <c r="AC946" s="37">
        <v>4045.5729999999999</v>
      </c>
      <c r="AD946" s="35">
        <f t="shared" si="84"/>
        <v>7.9719412384513522E-3</v>
      </c>
      <c r="AE946" s="40">
        <v>0.999884</v>
      </c>
      <c r="AF946" s="37">
        <v>2056927158</v>
      </c>
      <c r="AG946" s="35">
        <f t="shared" si="85"/>
        <v>-1.1600000000000499E-4</v>
      </c>
      <c r="AH946" s="38" t="str">
        <f t="shared" si="86"/>
        <v/>
      </c>
      <c r="AI946" s="38">
        <f t="shared" si="87"/>
        <v>-1.1600000000000499E-4</v>
      </c>
      <c r="AJ946" s="42" t="str">
        <f t="shared" si="88"/>
        <v/>
      </c>
      <c r="AK946" s="41" t="str">
        <f t="shared" si="89"/>
        <v/>
      </c>
      <c r="AL946" s="41" t="str">
        <f t="shared" si="90"/>
        <v/>
      </c>
      <c r="AM946" s="41" t="str">
        <f t="shared" si="91"/>
        <v/>
      </c>
    </row>
    <row r="947" spans="1:39" x14ac:dyDescent="0.2">
      <c r="A947" s="33">
        <v>43544</v>
      </c>
      <c r="Q947" s="38"/>
      <c r="V947" s="37"/>
      <c r="AC947" s="37">
        <v>4013.5770000000002</v>
      </c>
      <c r="AD947" s="35">
        <f t="shared" si="84"/>
        <v>6.7398983672490864E-3</v>
      </c>
      <c r="AE947" s="40">
        <v>1.0005900000000001</v>
      </c>
      <c r="AF947" s="37">
        <v>2058141051</v>
      </c>
      <c r="AG947" s="35">
        <f t="shared" si="85"/>
        <v>5.9000000000009045E-4</v>
      </c>
      <c r="AH947" s="38">
        <f t="shared" si="86"/>
        <v>5.9000000000009045E-4</v>
      </c>
      <c r="AI947" s="38" t="str">
        <f t="shared" si="87"/>
        <v/>
      </c>
      <c r="AJ947" s="42" t="str">
        <f t="shared" si="88"/>
        <v/>
      </c>
      <c r="AK947" s="41" t="str">
        <f t="shared" si="89"/>
        <v/>
      </c>
      <c r="AL947" s="41" t="str">
        <f t="shared" si="90"/>
        <v/>
      </c>
      <c r="AM947" s="41" t="str">
        <f t="shared" si="91"/>
        <v/>
      </c>
    </row>
    <row r="948" spans="1:39" x14ac:dyDescent="0.2">
      <c r="A948" s="33">
        <v>43543</v>
      </c>
      <c r="Q948" s="38"/>
      <c r="V948" s="37"/>
      <c r="AC948" s="37">
        <v>3986.7069999999999</v>
      </c>
      <c r="AD948" s="35">
        <f t="shared" si="84"/>
        <v>1.436074946181698E-3</v>
      </c>
      <c r="AE948" s="40">
        <v>0.99907500000000005</v>
      </c>
      <c r="AF948" s="37">
        <v>2056857602</v>
      </c>
      <c r="AG948" s="35">
        <f t="shared" si="85"/>
        <v>-9.2499999999995364E-4</v>
      </c>
      <c r="AH948" s="38" t="str">
        <f t="shared" si="86"/>
        <v/>
      </c>
      <c r="AI948" s="38">
        <f t="shared" si="87"/>
        <v>-9.2499999999995364E-4</v>
      </c>
      <c r="AJ948" s="42" t="str">
        <f t="shared" si="88"/>
        <v/>
      </c>
      <c r="AK948" s="41" t="str">
        <f t="shared" si="89"/>
        <v/>
      </c>
      <c r="AL948" s="41" t="str">
        <f t="shared" si="90"/>
        <v/>
      </c>
      <c r="AM948" s="41" t="str">
        <f t="shared" si="91"/>
        <v/>
      </c>
    </row>
    <row r="949" spans="1:39" x14ac:dyDescent="0.2">
      <c r="A949" s="33">
        <v>43542</v>
      </c>
      <c r="Q949" s="38"/>
      <c r="V949" s="37"/>
      <c r="AC949" s="37">
        <v>3980.99</v>
      </c>
      <c r="AD949" s="35">
        <f t="shared" si="84"/>
        <v>-6.6669012146340911E-3</v>
      </c>
      <c r="AE949" s="40">
        <v>1.0004379999999999</v>
      </c>
      <c r="AF949" s="37">
        <v>2059594111</v>
      </c>
      <c r="AG949" s="35">
        <f t="shared" si="85"/>
        <v>4.3799999999993844E-4</v>
      </c>
      <c r="AH949" s="38">
        <f t="shared" si="86"/>
        <v>4.3799999999993844E-4</v>
      </c>
      <c r="AI949" s="38" t="str">
        <f t="shared" si="87"/>
        <v/>
      </c>
      <c r="AJ949" s="35">
        <f t="shared" si="88"/>
        <v>4.3799999999993844E-4</v>
      </c>
      <c r="AK949" s="41" t="str">
        <f t="shared" si="89"/>
        <v/>
      </c>
      <c r="AL949" s="41" t="str">
        <f t="shared" si="90"/>
        <v/>
      </c>
      <c r="AM949" s="41" t="str">
        <f t="shared" si="91"/>
        <v/>
      </c>
    </row>
    <row r="950" spans="1:39" x14ac:dyDescent="0.2">
      <c r="A950" s="33">
        <v>43541</v>
      </c>
      <c r="Q950" s="38"/>
      <c r="V950" s="37"/>
      <c r="AC950" s="37">
        <v>4007.7089999999998</v>
      </c>
      <c r="AD950" s="35">
        <f t="shared" si="84"/>
        <v>2.0952443547394894E-2</v>
      </c>
      <c r="AE950" s="40">
        <v>1.000589</v>
      </c>
      <c r="AF950" s="37">
        <v>2055749663</v>
      </c>
      <c r="AG950" s="35">
        <f t="shared" si="85"/>
        <v>5.8899999999995067E-4</v>
      </c>
      <c r="AH950" s="38">
        <f t="shared" si="86"/>
        <v>5.8899999999995067E-4</v>
      </c>
      <c r="AI950" s="38" t="str">
        <f t="shared" si="87"/>
        <v/>
      </c>
      <c r="AJ950" s="42" t="str">
        <f t="shared" si="88"/>
        <v/>
      </c>
      <c r="AK950" s="41" t="str">
        <f t="shared" si="89"/>
        <v/>
      </c>
      <c r="AL950" s="41" t="str">
        <f t="shared" si="90"/>
        <v/>
      </c>
      <c r="AM950" s="41" t="str">
        <f t="shared" si="91"/>
        <v/>
      </c>
    </row>
    <row r="951" spans="1:39" x14ac:dyDescent="0.2">
      <c r="A951" s="33">
        <v>43540</v>
      </c>
      <c r="Q951" s="38"/>
      <c r="V951" s="37"/>
      <c r="AC951" s="37">
        <v>3925.4609999999998</v>
      </c>
      <c r="AD951" s="35">
        <f t="shared" si="84"/>
        <v>1.2578226991571961E-2</v>
      </c>
      <c r="AE951" s="40">
        <v>1.00037</v>
      </c>
      <c r="AF951" s="37">
        <v>2057611141</v>
      </c>
      <c r="AG951" s="35">
        <f t="shared" si="85"/>
        <v>3.6999999999998145E-4</v>
      </c>
      <c r="AH951" s="38">
        <f t="shared" si="86"/>
        <v>3.6999999999998145E-4</v>
      </c>
      <c r="AI951" s="38" t="str">
        <f t="shared" si="87"/>
        <v/>
      </c>
      <c r="AJ951" s="42" t="str">
        <f t="shared" si="88"/>
        <v/>
      </c>
      <c r="AK951" s="41" t="str">
        <f t="shared" si="89"/>
        <v/>
      </c>
      <c r="AL951" s="41" t="str">
        <f t="shared" si="90"/>
        <v/>
      </c>
      <c r="AM951" s="41" t="str">
        <f t="shared" si="91"/>
        <v/>
      </c>
    </row>
    <row r="952" spans="1:39" x14ac:dyDescent="0.2">
      <c r="A952" s="33">
        <v>43539</v>
      </c>
      <c r="Q952" s="38"/>
      <c r="V952" s="37"/>
      <c r="AC952" s="37">
        <v>3876.6990000000001</v>
      </c>
      <c r="AD952" s="35">
        <f t="shared" si="84"/>
        <v>2.8146694955633045E-3</v>
      </c>
      <c r="AE952" s="40">
        <v>0.99879200000000001</v>
      </c>
      <c r="AF952" s="37">
        <v>2058090474</v>
      </c>
      <c r="AG952" s="35">
        <f t="shared" si="85"/>
        <v>-1.2079999999999869E-3</v>
      </c>
      <c r="AH952" s="38" t="str">
        <f t="shared" si="86"/>
        <v/>
      </c>
      <c r="AI952" s="38">
        <f t="shared" si="87"/>
        <v>-1.2079999999999869E-3</v>
      </c>
      <c r="AJ952" s="42" t="str">
        <f t="shared" si="88"/>
        <v/>
      </c>
      <c r="AK952" s="41" t="str">
        <f t="shared" si="89"/>
        <v/>
      </c>
      <c r="AL952" s="41" t="str">
        <f t="shared" si="90"/>
        <v/>
      </c>
      <c r="AM952" s="41" t="str">
        <f t="shared" si="91"/>
        <v/>
      </c>
    </row>
    <row r="953" spans="1:39" x14ac:dyDescent="0.2">
      <c r="A953" s="33">
        <v>43538</v>
      </c>
      <c r="Q953" s="38"/>
      <c r="V953" s="37"/>
      <c r="AC953" s="37">
        <v>3865.8180000000002</v>
      </c>
      <c r="AD953" s="35">
        <f t="shared" si="84"/>
        <v>-2.7506906392679165E-3</v>
      </c>
      <c r="AE953" s="40">
        <v>1.0004280000000001</v>
      </c>
      <c r="AF953" s="37">
        <v>2058070674</v>
      </c>
      <c r="AG953" s="35">
        <f t="shared" si="85"/>
        <v>4.2800000000009497E-4</v>
      </c>
      <c r="AH953" s="38">
        <f t="shared" si="86"/>
        <v>4.2800000000009497E-4</v>
      </c>
      <c r="AI953" s="38" t="str">
        <f t="shared" si="87"/>
        <v/>
      </c>
      <c r="AJ953" s="35">
        <f t="shared" si="88"/>
        <v>4.2800000000009497E-4</v>
      </c>
      <c r="AK953" s="41" t="str">
        <f t="shared" si="89"/>
        <v/>
      </c>
      <c r="AL953" s="41" t="str">
        <f t="shared" si="90"/>
        <v/>
      </c>
      <c r="AM953" s="41" t="str">
        <f t="shared" si="91"/>
        <v/>
      </c>
    </row>
    <row r="954" spans="1:39" x14ac:dyDescent="0.2">
      <c r="A954" s="33">
        <v>43537</v>
      </c>
      <c r="Q954" s="38"/>
      <c r="V954" s="37"/>
      <c r="AC954" s="37">
        <v>3876.4810000000002</v>
      </c>
      <c r="AD954" s="35">
        <f t="shared" si="84"/>
        <v>4.176295520701645E-3</v>
      </c>
      <c r="AE954" s="40">
        <v>0.99821400000000005</v>
      </c>
      <c r="AF954" s="37">
        <v>2054158371</v>
      </c>
      <c r="AG954" s="35">
        <f t="shared" si="85"/>
        <v>-1.7859999999999543E-3</v>
      </c>
      <c r="AH954" s="38" t="str">
        <f t="shared" si="86"/>
        <v/>
      </c>
      <c r="AI954" s="38">
        <f t="shared" si="87"/>
        <v>-1.7859999999999543E-3</v>
      </c>
      <c r="AJ954" s="42" t="str">
        <f t="shared" si="88"/>
        <v/>
      </c>
      <c r="AK954" s="41" t="str">
        <f t="shared" si="89"/>
        <v/>
      </c>
      <c r="AL954" s="41" t="str">
        <f t="shared" si="90"/>
        <v/>
      </c>
      <c r="AM954" s="41" t="str">
        <f t="shared" si="91"/>
        <v/>
      </c>
    </row>
    <row r="955" spans="1:39" x14ac:dyDescent="0.2">
      <c r="A955" s="33">
        <v>43536</v>
      </c>
      <c r="Q955" s="38"/>
      <c r="V955" s="37"/>
      <c r="AC955" s="37">
        <v>3860.3589999999999</v>
      </c>
      <c r="AD955" s="35">
        <f t="shared" si="84"/>
        <v>-1.6108075319352877E-2</v>
      </c>
      <c r="AE955" s="40">
        <v>1.0007569999999999</v>
      </c>
      <c r="AF955" s="37">
        <v>2057370375</v>
      </c>
      <c r="AG955" s="35">
        <f t="shared" si="85"/>
        <v>7.5699999999989664E-4</v>
      </c>
      <c r="AH955" s="38">
        <f t="shared" si="86"/>
        <v>7.5699999999989664E-4</v>
      </c>
      <c r="AI955" s="38" t="str">
        <f t="shared" si="87"/>
        <v/>
      </c>
      <c r="AJ955" s="35">
        <f t="shared" si="88"/>
        <v>7.5699999999989664E-4</v>
      </c>
      <c r="AK955" s="41" t="str">
        <f t="shared" si="89"/>
        <v/>
      </c>
      <c r="AL955" s="41" t="str">
        <f t="shared" si="90"/>
        <v/>
      </c>
      <c r="AM955" s="41" t="str">
        <f t="shared" si="91"/>
        <v/>
      </c>
    </row>
    <row r="956" spans="1:39" x14ac:dyDescent="0.2">
      <c r="A956" s="33">
        <v>43535</v>
      </c>
      <c r="Q956" s="38"/>
      <c r="V956" s="37"/>
      <c r="AC956" s="37">
        <v>3923.56</v>
      </c>
      <c r="AD956" s="35">
        <f t="shared" si="84"/>
        <v>-4.5770741381484514E-3</v>
      </c>
      <c r="AE956" s="40">
        <v>1.001128</v>
      </c>
      <c r="AF956" s="37">
        <v>2056158426</v>
      </c>
      <c r="AG956" s="35">
        <f t="shared" si="85"/>
        <v>1.1280000000000179E-3</v>
      </c>
      <c r="AH956" s="38">
        <f t="shared" si="86"/>
        <v>1.1280000000000179E-3</v>
      </c>
      <c r="AI956" s="38" t="str">
        <f t="shared" si="87"/>
        <v/>
      </c>
      <c r="AJ956" s="35">
        <f t="shared" si="88"/>
        <v>1.1280000000000179E-3</v>
      </c>
      <c r="AK956" s="41" t="str">
        <f t="shared" si="89"/>
        <v/>
      </c>
      <c r="AL956" s="41" t="str">
        <f t="shared" si="90"/>
        <v/>
      </c>
      <c r="AM956" s="41" t="str">
        <f t="shared" si="91"/>
        <v/>
      </c>
    </row>
    <row r="957" spans="1:39" x14ac:dyDescent="0.2">
      <c r="A957" s="33">
        <v>43534</v>
      </c>
      <c r="Q957" s="38"/>
      <c r="V957" s="37"/>
      <c r="AC957" s="37">
        <v>3941.6010000000001</v>
      </c>
      <c r="AD957" s="35">
        <f t="shared" si="84"/>
        <v>2.0643318964680191E-2</v>
      </c>
      <c r="AE957" s="40">
        <v>0.99993900000000002</v>
      </c>
      <c r="AF957" s="37">
        <v>2058018510</v>
      </c>
      <c r="AG957" s="35">
        <f t="shared" si="85"/>
        <v>-6.0999999999977739E-5</v>
      </c>
      <c r="AH957" s="38" t="str">
        <f t="shared" si="86"/>
        <v/>
      </c>
      <c r="AI957" s="38">
        <f t="shared" si="87"/>
        <v>-6.0999999999977739E-5</v>
      </c>
      <c r="AJ957" s="42" t="str">
        <f t="shared" si="88"/>
        <v/>
      </c>
      <c r="AK957" s="41" t="str">
        <f t="shared" si="89"/>
        <v/>
      </c>
      <c r="AL957" s="41" t="str">
        <f t="shared" si="90"/>
        <v/>
      </c>
      <c r="AM957" s="41" t="str">
        <f t="shared" si="91"/>
        <v/>
      </c>
    </row>
    <row r="958" spans="1:39" x14ac:dyDescent="0.2">
      <c r="A958" s="33">
        <v>43533</v>
      </c>
      <c r="Q958" s="38"/>
      <c r="V958" s="37"/>
      <c r="AC958" s="37">
        <v>3861.8789999999999</v>
      </c>
      <c r="AD958" s="35">
        <f t="shared" si="84"/>
        <v>-2.5203809138099054E-3</v>
      </c>
      <c r="AE958" s="40">
        <v>0.99968000000000001</v>
      </c>
      <c r="AF958" s="37">
        <v>2059613268</v>
      </c>
      <c r="AG958" s="35">
        <f t="shared" si="85"/>
        <v>-3.1999999999998696E-4</v>
      </c>
      <c r="AH958" s="38" t="str">
        <f t="shared" si="86"/>
        <v/>
      </c>
      <c r="AI958" s="38">
        <f t="shared" si="87"/>
        <v>-3.1999999999998696E-4</v>
      </c>
      <c r="AJ958" s="35">
        <f t="shared" si="88"/>
        <v>-3.1999999999998696E-4</v>
      </c>
      <c r="AK958" s="41" t="str">
        <f t="shared" si="89"/>
        <v/>
      </c>
      <c r="AL958" s="41" t="str">
        <f t="shared" si="90"/>
        <v/>
      </c>
      <c r="AM958" s="41" t="str">
        <f t="shared" si="91"/>
        <v/>
      </c>
    </row>
    <row r="959" spans="1:39" x14ac:dyDescent="0.2">
      <c r="A959" s="33">
        <v>43532</v>
      </c>
      <c r="Q959" s="38"/>
      <c r="V959" s="37"/>
      <c r="AC959" s="37">
        <v>3871.6370000000002</v>
      </c>
      <c r="AD959" s="35">
        <f t="shared" si="84"/>
        <v>2.8820018904234246E-3</v>
      </c>
      <c r="AE959" s="40">
        <v>1.0002690000000001</v>
      </c>
      <c r="AF959" s="37">
        <v>2057756560</v>
      </c>
      <c r="AG959" s="35">
        <f t="shared" si="85"/>
        <v>2.6900000000007473E-4</v>
      </c>
      <c r="AH959" s="38">
        <f t="shared" si="86"/>
        <v>2.6900000000007473E-4</v>
      </c>
      <c r="AI959" s="38" t="str">
        <f t="shared" si="87"/>
        <v/>
      </c>
      <c r="AJ959" s="42" t="str">
        <f t="shared" si="88"/>
        <v/>
      </c>
      <c r="AK959" s="41" t="str">
        <f t="shared" si="89"/>
        <v/>
      </c>
      <c r="AL959" s="41" t="str">
        <f t="shared" si="90"/>
        <v/>
      </c>
      <c r="AM959" s="41" t="str">
        <f t="shared" si="91"/>
        <v/>
      </c>
    </row>
    <row r="960" spans="1:39" x14ac:dyDescent="0.2">
      <c r="A960" s="33">
        <v>43531</v>
      </c>
      <c r="Q960" s="38"/>
      <c r="V960" s="37"/>
      <c r="AC960" s="37">
        <v>3860.511</v>
      </c>
      <c r="AD960" s="35">
        <f t="shared" si="84"/>
        <v>2.0893132755106514E-3</v>
      </c>
      <c r="AE960" s="40">
        <v>1.0009239999999999</v>
      </c>
      <c r="AF960" s="37">
        <v>2056603394</v>
      </c>
      <c r="AG960" s="35">
        <f t="shared" si="85"/>
        <v>9.2399999999992488E-4</v>
      </c>
      <c r="AH960" s="38">
        <f t="shared" si="86"/>
        <v>9.2399999999992488E-4</v>
      </c>
      <c r="AI960" s="38" t="str">
        <f t="shared" si="87"/>
        <v/>
      </c>
      <c r="AJ960" s="42" t="str">
        <f t="shared" si="88"/>
        <v/>
      </c>
      <c r="AK960" s="41" t="str">
        <f t="shared" si="89"/>
        <v/>
      </c>
      <c r="AL960" s="41" t="str">
        <f t="shared" si="90"/>
        <v/>
      </c>
      <c r="AM960" s="41" t="str">
        <f t="shared" si="91"/>
        <v/>
      </c>
    </row>
    <row r="961" spans="1:39" x14ac:dyDescent="0.2">
      <c r="A961" s="33">
        <v>43530</v>
      </c>
      <c r="Q961" s="38"/>
      <c r="V961" s="37"/>
      <c r="AC961" s="37">
        <v>3852.462</v>
      </c>
      <c r="AD961" s="35">
        <f t="shared" si="84"/>
        <v>3.7613000604393765E-2</v>
      </c>
      <c r="AE961" s="40">
        <v>0.99995699999999998</v>
      </c>
      <c r="AF961" s="37">
        <v>2056017071</v>
      </c>
      <c r="AG961" s="35">
        <f t="shared" si="85"/>
        <v>-4.3000000000015248E-5</v>
      </c>
      <c r="AH961" s="38" t="str">
        <f t="shared" si="86"/>
        <v/>
      </c>
      <c r="AI961" s="38">
        <f t="shared" si="87"/>
        <v>-4.3000000000015248E-5</v>
      </c>
      <c r="AJ961" s="42" t="str">
        <f t="shared" si="88"/>
        <v/>
      </c>
      <c r="AK961" s="41" t="str">
        <f t="shared" si="89"/>
        <v/>
      </c>
      <c r="AL961" s="41" t="str">
        <f t="shared" si="90"/>
        <v/>
      </c>
      <c r="AM961" s="41" t="str">
        <f t="shared" si="91"/>
        <v/>
      </c>
    </row>
    <row r="962" spans="1:39" x14ac:dyDescent="0.2">
      <c r="A962" s="33">
        <v>43529</v>
      </c>
      <c r="Q962" s="38"/>
      <c r="V962" s="37"/>
      <c r="AC962" s="37">
        <v>3712.8119999999999</v>
      </c>
      <c r="AD962" s="35">
        <f t="shared" si="84"/>
        <v>-2.4728956535855273E-2</v>
      </c>
      <c r="AE962" s="40">
        <v>1.000275</v>
      </c>
      <c r="AF962" s="37">
        <v>2059273722</v>
      </c>
      <c r="AG962" s="35">
        <f t="shared" si="85"/>
        <v>2.7500000000002522E-4</v>
      </c>
      <c r="AH962" s="38">
        <f t="shared" si="86"/>
        <v>2.7500000000002522E-4</v>
      </c>
      <c r="AI962" s="38" t="str">
        <f t="shared" si="87"/>
        <v/>
      </c>
      <c r="AJ962" s="35">
        <f t="shared" si="88"/>
        <v>2.7500000000002522E-4</v>
      </c>
      <c r="AK962" s="41" t="str">
        <f t="shared" si="89"/>
        <v/>
      </c>
      <c r="AL962" s="41" t="str">
        <f t="shared" si="90"/>
        <v/>
      </c>
      <c r="AM962" s="41" t="str">
        <f t="shared" si="91"/>
        <v/>
      </c>
    </row>
    <row r="963" spans="1:39" x14ac:dyDescent="0.2">
      <c r="A963" s="33">
        <v>43528</v>
      </c>
      <c r="Q963" s="38"/>
      <c r="V963" s="37"/>
      <c r="AC963" s="37">
        <v>3806.9540000000002</v>
      </c>
      <c r="AD963" s="35">
        <f t="shared" si="84"/>
        <v>-3.322821015350641E-3</v>
      </c>
      <c r="AE963" s="40">
        <v>0.99904000000000004</v>
      </c>
      <c r="AF963" s="37">
        <v>2057283406</v>
      </c>
      <c r="AG963" s="35">
        <f t="shared" si="85"/>
        <v>-9.5999999999996088E-4</v>
      </c>
      <c r="AH963" s="38" t="str">
        <f t="shared" si="86"/>
        <v/>
      </c>
      <c r="AI963" s="38">
        <f t="shared" si="87"/>
        <v>-9.5999999999996088E-4</v>
      </c>
      <c r="AJ963" s="35">
        <f t="shared" si="88"/>
        <v>-9.5999999999996088E-4</v>
      </c>
      <c r="AK963" s="41" t="str">
        <f t="shared" si="89"/>
        <v/>
      </c>
      <c r="AL963" s="41" t="str">
        <f t="shared" si="90"/>
        <v/>
      </c>
      <c r="AM963" s="41" t="str">
        <f t="shared" si="91"/>
        <v/>
      </c>
    </row>
    <row r="964" spans="1:39" x14ac:dyDescent="0.2">
      <c r="A964" s="33">
        <v>43527</v>
      </c>
      <c r="Q964" s="38"/>
      <c r="V964" s="37"/>
      <c r="AC964" s="37">
        <v>3819.6460000000002</v>
      </c>
      <c r="AD964" s="35">
        <f t="shared" si="84"/>
        <v>1.0199818961076357E-3</v>
      </c>
      <c r="AE964" s="40">
        <v>0.997282</v>
      </c>
      <c r="AF964" s="37">
        <v>2057521963</v>
      </c>
      <c r="AG964" s="35">
        <f t="shared" si="85"/>
        <v>-2.7179999999999982E-3</v>
      </c>
      <c r="AH964" s="38" t="str">
        <f t="shared" si="86"/>
        <v/>
      </c>
      <c r="AI964" s="38">
        <f t="shared" si="87"/>
        <v>-2.7179999999999982E-3</v>
      </c>
      <c r="AJ964" s="42" t="str">
        <f t="shared" si="88"/>
        <v/>
      </c>
      <c r="AK964" s="41" t="str">
        <f t="shared" si="89"/>
        <v/>
      </c>
      <c r="AL964" s="41" t="str">
        <f t="shared" si="90"/>
        <v/>
      </c>
      <c r="AM964" s="41" t="str">
        <f t="shared" si="91"/>
        <v/>
      </c>
    </row>
    <row r="965" spans="1:39" x14ac:dyDescent="0.2">
      <c r="A965" s="33">
        <v>43526</v>
      </c>
      <c r="Q965" s="38"/>
      <c r="V965" s="37"/>
      <c r="AC965" s="37">
        <v>3815.7539999999999</v>
      </c>
      <c r="AD965" s="35">
        <f t="shared" si="84"/>
        <v>3.8263888743284014E-5</v>
      </c>
      <c r="AE965" s="40">
        <v>0.99998600000000004</v>
      </c>
      <c r="AF965" s="37">
        <v>2055397326</v>
      </c>
      <c r="AG965" s="35">
        <f t="shared" si="85"/>
        <v>-1.399999999995849E-5</v>
      </c>
      <c r="AH965" s="38" t="str">
        <f t="shared" si="86"/>
        <v/>
      </c>
      <c r="AI965" s="38">
        <f t="shared" si="87"/>
        <v>-1.399999999995849E-5</v>
      </c>
      <c r="AJ965" s="42" t="str">
        <f t="shared" si="88"/>
        <v/>
      </c>
      <c r="AK965" s="41" t="str">
        <f t="shared" si="89"/>
        <v/>
      </c>
      <c r="AL965" s="41" t="str">
        <f t="shared" si="90"/>
        <v/>
      </c>
      <c r="AM965" s="41" t="str">
        <f t="shared" si="91"/>
        <v/>
      </c>
    </row>
    <row r="966" spans="1:39" x14ac:dyDescent="0.2">
      <c r="A966" s="33">
        <v>43525</v>
      </c>
      <c r="Q966" s="38"/>
      <c r="V966" s="37"/>
      <c r="AC966" s="37">
        <v>3815.6080000000002</v>
      </c>
      <c r="AD966" s="35">
        <f t="shared" si="84"/>
        <v>5.8478336005496345E-4</v>
      </c>
      <c r="AE966" s="40">
        <v>1.000113</v>
      </c>
      <c r="AF966" s="37">
        <v>2050563202</v>
      </c>
      <c r="AG966" s="35">
        <f t="shared" si="85"/>
        <v>1.1300000000002974E-4</v>
      </c>
      <c r="AH966" s="38">
        <f t="shared" si="86"/>
        <v>1.1300000000002974E-4</v>
      </c>
      <c r="AI966" s="38" t="str">
        <f t="shared" si="87"/>
        <v/>
      </c>
      <c r="AJ966" s="42" t="str">
        <f t="shared" si="88"/>
        <v/>
      </c>
      <c r="AK966" s="41" t="str">
        <f t="shared" si="89"/>
        <v/>
      </c>
      <c r="AL966" s="41" t="str">
        <f t="shared" si="90"/>
        <v/>
      </c>
      <c r="AM966" s="41" t="str">
        <f t="shared" si="91"/>
        <v/>
      </c>
    </row>
    <row r="967" spans="1:39" x14ac:dyDescent="0.2">
      <c r="A967" s="33">
        <v>43524</v>
      </c>
      <c r="Q967" s="38"/>
      <c r="V967" s="37"/>
      <c r="AC967" s="37">
        <v>3813.3780000000002</v>
      </c>
      <c r="AD967" s="35">
        <f t="shared" si="84"/>
        <v>1.0941901339123206E-3</v>
      </c>
      <c r="AE967" s="40">
        <v>0.99976100000000001</v>
      </c>
      <c r="AF967" s="37">
        <v>2057342973</v>
      </c>
      <c r="AG967" s="35">
        <f t="shared" si="85"/>
        <v>-2.3899999999998922E-4</v>
      </c>
      <c r="AH967" s="38" t="str">
        <f t="shared" si="86"/>
        <v/>
      </c>
      <c r="AI967" s="38">
        <f t="shared" si="87"/>
        <v>-2.3899999999998922E-4</v>
      </c>
      <c r="AJ967" s="42" t="str">
        <f t="shared" si="88"/>
        <v/>
      </c>
      <c r="AK967" s="41" t="str">
        <f t="shared" si="89"/>
        <v/>
      </c>
      <c r="AL967" s="41" t="str">
        <f t="shared" si="90"/>
        <v/>
      </c>
      <c r="AM967" s="41" t="str">
        <f t="shared" si="91"/>
        <v/>
      </c>
    </row>
    <row r="968" spans="1:39" x14ac:dyDescent="0.2">
      <c r="A968" s="33">
        <v>43523</v>
      </c>
      <c r="Q968" s="38"/>
      <c r="V968" s="37"/>
      <c r="AC968" s="37">
        <v>3809.21</v>
      </c>
      <c r="AD968" s="35">
        <f t="shared" si="84"/>
        <v>-4.045824439352419E-3</v>
      </c>
      <c r="AE968" s="40">
        <v>0.99766200000000005</v>
      </c>
      <c r="AF968" s="37">
        <v>2062398602</v>
      </c>
      <c r="AG968" s="35">
        <f t="shared" si="85"/>
        <v>-2.3379999999999512E-3</v>
      </c>
      <c r="AH968" s="38" t="str">
        <f t="shared" si="86"/>
        <v/>
      </c>
      <c r="AI968" s="38">
        <f t="shared" si="87"/>
        <v>-2.3379999999999512E-3</v>
      </c>
      <c r="AJ968" s="35">
        <f t="shared" si="88"/>
        <v>-2.3379999999999512E-3</v>
      </c>
      <c r="AK968" s="41" t="str">
        <f t="shared" si="89"/>
        <v/>
      </c>
      <c r="AL968" s="41" t="str">
        <f t="shared" si="90"/>
        <v/>
      </c>
      <c r="AM968" s="41" t="str">
        <f t="shared" si="91"/>
        <v/>
      </c>
    </row>
    <row r="969" spans="1:39" x14ac:dyDescent="0.2">
      <c r="A969" s="33">
        <v>43522</v>
      </c>
      <c r="Q969" s="38"/>
      <c r="V969" s="37"/>
      <c r="AC969" s="37">
        <v>3824.6840000000002</v>
      </c>
      <c r="AD969" s="35">
        <f t="shared" si="84"/>
        <v>2.1858900217987864E-2</v>
      </c>
      <c r="AE969" s="40">
        <v>0.99857200000000002</v>
      </c>
      <c r="AF969" s="37">
        <v>2056445494</v>
      </c>
      <c r="AG969" s="35">
        <f t="shared" si="85"/>
        <v>-1.4279999999999848E-3</v>
      </c>
      <c r="AH969" s="38" t="str">
        <f t="shared" si="86"/>
        <v/>
      </c>
      <c r="AI969" s="38">
        <f t="shared" si="87"/>
        <v>-1.4279999999999848E-3</v>
      </c>
      <c r="AJ969" s="42" t="str">
        <f t="shared" si="88"/>
        <v/>
      </c>
      <c r="AK969" s="41" t="str">
        <f t="shared" si="89"/>
        <v/>
      </c>
      <c r="AL969" s="41" t="str">
        <f t="shared" si="90"/>
        <v/>
      </c>
      <c r="AM969" s="41" t="str">
        <f t="shared" si="91"/>
        <v/>
      </c>
    </row>
    <row r="970" spans="1:39" x14ac:dyDescent="0.2">
      <c r="A970" s="33">
        <v>43521</v>
      </c>
      <c r="Q970" s="38"/>
      <c r="V970" s="37"/>
      <c r="AC970" s="37">
        <v>3742.8690000000001</v>
      </c>
      <c r="AD970" s="35">
        <f t="shared" si="84"/>
        <v>-9.0507511169191868E-2</v>
      </c>
      <c r="AE970" s="40">
        <v>1.0001009999999999</v>
      </c>
      <c r="AF970" s="37">
        <v>2052560615</v>
      </c>
      <c r="AG970" s="35">
        <f t="shared" si="85"/>
        <v>1.0099999999990672E-4</v>
      </c>
      <c r="AH970" s="38">
        <f t="shared" si="86"/>
        <v>1.0099999999990672E-4</v>
      </c>
      <c r="AI970" s="38" t="str">
        <f t="shared" si="87"/>
        <v/>
      </c>
      <c r="AJ970" s="35">
        <f t="shared" si="88"/>
        <v>1.0099999999990672E-4</v>
      </c>
      <c r="AK970" s="43">
        <f t="shared" si="89"/>
        <v>1.0099999999990672E-4</v>
      </c>
      <c r="AL970" s="43">
        <f t="shared" si="90"/>
        <v>1.0099999999990672E-4</v>
      </c>
      <c r="AM970" s="41" t="str">
        <f t="shared" si="91"/>
        <v/>
      </c>
    </row>
    <row r="971" spans="1:39" x14ac:dyDescent="0.2">
      <c r="A971" s="33">
        <v>43520</v>
      </c>
      <c r="Q971" s="38"/>
      <c r="V971" s="37"/>
      <c r="AC971" s="37">
        <v>4115.3379999999997</v>
      </c>
      <c r="AD971" s="35">
        <f t="shared" si="84"/>
        <v>3.5659235446785287E-2</v>
      </c>
      <c r="AE971" s="40">
        <v>1.0018130000000001</v>
      </c>
      <c r="AF971" s="37">
        <v>2057172293</v>
      </c>
      <c r="AG971" s="35">
        <f t="shared" si="85"/>
        <v>1.8130000000000646E-3</v>
      </c>
      <c r="AH971" s="38">
        <f t="shared" si="86"/>
        <v>1.8130000000000646E-3</v>
      </c>
      <c r="AI971" s="38" t="str">
        <f t="shared" si="87"/>
        <v/>
      </c>
      <c r="AJ971" s="42" t="str">
        <f t="shared" si="88"/>
        <v/>
      </c>
      <c r="AK971" s="41" t="str">
        <f t="shared" si="89"/>
        <v/>
      </c>
      <c r="AL971" s="41" t="str">
        <f t="shared" si="90"/>
        <v/>
      </c>
      <c r="AM971" s="41" t="str">
        <f t="shared" si="91"/>
        <v/>
      </c>
    </row>
    <row r="972" spans="1:39" x14ac:dyDescent="0.2">
      <c r="A972" s="33">
        <v>43519</v>
      </c>
      <c r="Q972" s="38"/>
      <c r="V972" s="37"/>
      <c r="AC972" s="37">
        <v>3973.6410000000001</v>
      </c>
      <c r="AD972" s="35">
        <f t="shared" si="84"/>
        <v>9.8675566367305567E-3</v>
      </c>
      <c r="AE972" s="40">
        <v>1.000305</v>
      </c>
      <c r="AF972" s="37">
        <v>2057579429</v>
      </c>
      <c r="AG972" s="35">
        <f t="shared" si="85"/>
        <v>3.0499999999999972E-4</v>
      </c>
      <c r="AH972" s="38">
        <f t="shared" si="86"/>
        <v>3.0499999999999972E-4</v>
      </c>
      <c r="AI972" s="38" t="str">
        <f t="shared" si="87"/>
        <v/>
      </c>
      <c r="AJ972" s="42" t="str">
        <f t="shared" si="88"/>
        <v/>
      </c>
      <c r="AK972" s="41" t="str">
        <f t="shared" si="89"/>
        <v/>
      </c>
      <c r="AL972" s="41" t="str">
        <f t="shared" si="90"/>
        <v/>
      </c>
      <c r="AM972" s="41" t="str">
        <f t="shared" si="91"/>
        <v/>
      </c>
    </row>
    <row r="973" spans="1:39" x14ac:dyDescent="0.2">
      <c r="A973" s="33">
        <v>43518</v>
      </c>
      <c r="Q973" s="38"/>
      <c r="V973" s="37"/>
      <c r="AC973" s="37">
        <v>3934.8139999999999</v>
      </c>
      <c r="AD973" s="35">
        <f t="shared" si="84"/>
        <v>-1.0559974089779156E-2</v>
      </c>
      <c r="AE973" s="40">
        <v>1.000696</v>
      </c>
      <c r="AF973" s="37">
        <v>2061101903</v>
      </c>
      <c r="AG973" s="35">
        <f t="shared" si="85"/>
        <v>6.9600000000002993E-4</v>
      </c>
      <c r="AH973" s="38">
        <f t="shared" si="86"/>
        <v>6.9600000000002993E-4</v>
      </c>
      <c r="AI973" s="38" t="str">
        <f t="shared" si="87"/>
        <v/>
      </c>
      <c r="AJ973" s="35">
        <f t="shared" si="88"/>
        <v>6.9600000000002993E-4</v>
      </c>
      <c r="AK973" s="41" t="str">
        <f t="shared" si="89"/>
        <v/>
      </c>
      <c r="AL973" s="41" t="str">
        <f t="shared" si="90"/>
        <v/>
      </c>
      <c r="AM973" s="41" t="str">
        <f t="shared" si="91"/>
        <v/>
      </c>
    </row>
    <row r="974" spans="1:39" x14ac:dyDescent="0.2">
      <c r="A974" s="33">
        <v>43517</v>
      </c>
      <c r="Q974" s="38"/>
      <c r="V974" s="37"/>
      <c r="AC974" s="37">
        <v>3976.8090000000002</v>
      </c>
      <c r="AD974" s="35">
        <f t="shared" si="84"/>
        <v>1.5785144865530398E-2</v>
      </c>
      <c r="AE974" s="40">
        <v>0.99975700000000001</v>
      </c>
      <c r="AF974" s="37">
        <v>2058000144</v>
      </c>
      <c r="AG974" s="35">
        <f t="shared" si="85"/>
        <v>-2.4299999999999322E-4</v>
      </c>
      <c r="AH974" s="38" t="str">
        <f t="shared" si="86"/>
        <v/>
      </c>
      <c r="AI974" s="38">
        <f t="shared" si="87"/>
        <v>-2.4299999999999322E-4</v>
      </c>
      <c r="AJ974" s="42" t="str">
        <f t="shared" si="88"/>
        <v/>
      </c>
      <c r="AK974" s="41" t="str">
        <f t="shared" si="89"/>
        <v/>
      </c>
      <c r="AL974" s="41" t="str">
        <f t="shared" si="90"/>
        <v/>
      </c>
      <c r="AM974" s="41" t="str">
        <f t="shared" si="91"/>
        <v/>
      </c>
    </row>
    <row r="975" spans="1:39" x14ac:dyDescent="0.2">
      <c r="A975" s="33">
        <v>43516</v>
      </c>
      <c r="Q975" s="38"/>
      <c r="V975" s="37"/>
      <c r="AC975" s="37">
        <v>3915.01</v>
      </c>
      <c r="AD975" s="35">
        <f t="shared" si="84"/>
        <v>7.33046530057746E-3</v>
      </c>
      <c r="AE975" s="40">
        <v>0.99838899999999997</v>
      </c>
      <c r="AF975" s="37">
        <v>2058804570</v>
      </c>
      <c r="AG975" s="35">
        <f t="shared" si="85"/>
        <v>-1.6110000000000291E-3</v>
      </c>
      <c r="AH975" s="38" t="str">
        <f t="shared" si="86"/>
        <v/>
      </c>
      <c r="AI975" s="38">
        <f t="shared" si="87"/>
        <v>-1.6110000000000291E-3</v>
      </c>
      <c r="AJ975" s="42" t="str">
        <f t="shared" si="88"/>
        <v/>
      </c>
      <c r="AK975" s="41" t="str">
        <f t="shared" si="89"/>
        <v/>
      </c>
      <c r="AL975" s="41" t="str">
        <f t="shared" si="90"/>
        <v/>
      </c>
      <c r="AM975" s="41" t="str">
        <f t="shared" si="91"/>
        <v/>
      </c>
    </row>
    <row r="976" spans="1:39" x14ac:dyDescent="0.2">
      <c r="A976" s="33">
        <v>43515</v>
      </c>
      <c r="Q976" s="38"/>
      <c r="V976" s="37"/>
      <c r="AC976" s="37">
        <v>3886.52</v>
      </c>
      <c r="AD976" s="35">
        <f t="shared" si="84"/>
        <v>6.042002948915659E-2</v>
      </c>
      <c r="AE976" s="40">
        <v>0.99829199999999996</v>
      </c>
      <c r="AF976" s="37">
        <v>2056870928</v>
      </c>
      <c r="AG976" s="35">
        <f t="shared" si="85"/>
        <v>-1.7080000000000428E-3</v>
      </c>
      <c r="AH976" s="38" t="str">
        <f t="shared" si="86"/>
        <v/>
      </c>
      <c r="AI976" s="38">
        <f t="shared" si="87"/>
        <v>-1.7080000000000428E-3</v>
      </c>
      <c r="AJ976" s="42" t="str">
        <f t="shared" si="88"/>
        <v/>
      </c>
      <c r="AK976" s="41" t="str">
        <f t="shared" si="89"/>
        <v/>
      </c>
      <c r="AL976" s="41" t="str">
        <f t="shared" si="90"/>
        <v/>
      </c>
      <c r="AM976" s="41" t="str">
        <f t="shared" si="91"/>
        <v/>
      </c>
    </row>
    <row r="977" spans="1:39" x14ac:dyDescent="0.2">
      <c r="A977" s="33">
        <v>43514</v>
      </c>
      <c r="Q977" s="38"/>
      <c r="V977" s="37"/>
      <c r="AC977" s="37">
        <v>3665.076</v>
      </c>
      <c r="AD977" s="35">
        <f t="shared" si="84"/>
        <v>1.1727514442697373E-2</v>
      </c>
      <c r="AE977" s="40">
        <v>1.0000610000000001</v>
      </c>
      <c r="AF977" s="37">
        <v>2054056482</v>
      </c>
      <c r="AG977" s="35">
        <f t="shared" si="85"/>
        <v>6.1000000000088761E-5</v>
      </c>
      <c r="AH977" s="38">
        <f t="shared" si="86"/>
        <v>6.1000000000088761E-5</v>
      </c>
      <c r="AI977" s="38" t="str">
        <f t="shared" si="87"/>
        <v/>
      </c>
      <c r="AJ977" s="42" t="str">
        <f t="shared" si="88"/>
        <v/>
      </c>
      <c r="AK977" s="41" t="str">
        <f t="shared" si="89"/>
        <v/>
      </c>
      <c r="AL977" s="41" t="str">
        <f t="shared" si="90"/>
        <v/>
      </c>
      <c r="AM977" s="41" t="str">
        <f t="shared" si="91"/>
        <v/>
      </c>
    </row>
    <row r="978" spans="1:39" x14ac:dyDescent="0.2">
      <c r="A978" s="33">
        <v>43513</v>
      </c>
      <c r="Q978" s="38"/>
      <c r="V978" s="37"/>
      <c r="AC978" s="37">
        <v>3622.5920000000001</v>
      </c>
      <c r="AD978" s="35">
        <f t="shared" si="84"/>
        <v>5.9321414994715216E-3</v>
      </c>
      <c r="AE978" s="40">
        <v>0.999668</v>
      </c>
      <c r="AF978" s="37">
        <v>2055359684</v>
      </c>
      <c r="AG978" s="35">
        <f t="shared" si="85"/>
        <v>-3.3199999999999896E-4</v>
      </c>
      <c r="AH978" s="38" t="str">
        <f t="shared" si="86"/>
        <v/>
      </c>
      <c r="AI978" s="38">
        <f t="shared" si="87"/>
        <v>-3.3199999999999896E-4</v>
      </c>
      <c r="AJ978" s="42" t="str">
        <f t="shared" si="88"/>
        <v/>
      </c>
      <c r="AK978" s="41" t="str">
        <f t="shared" si="89"/>
        <v/>
      </c>
      <c r="AL978" s="41" t="str">
        <f t="shared" si="90"/>
        <v/>
      </c>
      <c r="AM978" s="41" t="str">
        <f t="shared" si="91"/>
        <v/>
      </c>
    </row>
    <row r="979" spans="1:39" x14ac:dyDescent="0.2">
      <c r="A979" s="33">
        <v>43512</v>
      </c>
      <c r="Q979" s="38"/>
      <c r="V979" s="37"/>
      <c r="AC979" s="37">
        <v>3601.2289999999998</v>
      </c>
      <c r="AD979" s="35">
        <f t="shared" si="84"/>
        <v>3.2223089527649851E-3</v>
      </c>
      <c r="AE979" s="40">
        <v>1.0001329999999999</v>
      </c>
      <c r="AF979" s="37">
        <v>2057497033</v>
      </c>
      <c r="AG979" s="35">
        <f t="shared" si="85"/>
        <v>1.3299999999993872E-4</v>
      </c>
      <c r="AH979" s="38">
        <f t="shared" si="86"/>
        <v>1.3299999999993872E-4</v>
      </c>
      <c r="AI979" s="38" t="str">
        <f t="shared" si="87"/>
        <v/>
      </c>
      <c r="AJ979" s="42" t="str">
        <f t="shared" si="88"/>
        <v/>
      </c>
      <c r="AK979" s="41" t="str">
        <f t="shared" si="89"/>
        <v/>
      </c>
      <c r="AL979" s="41" t="str">
        <f t="shared" si="90"/>
        <v/>
      </c>
      <c r="AM979" s="41" t="str">
        <f t="shared" si="91"/>
        <v/>
      </c>
    </row>
    <row r="980" spans="1:39" x14ac:dyDescent="0.2">
      <c r="A980" s="33">
        <v>43511</v>
      </c>
      <c r="Q980" s="38"/>
      <c r="V980" s="37"/>
      <c r="AC980" s="37">
        <v>3589.6619999999998</v>
      </c>
      <c r="AD980" s="35">
        <f t="shared" si="84"/>
        <v>-5.6508724780903741E-3</v>
      </c>
      <c r="AE980" s="40">
        <v>1.0006109999999999</v>
      </c>
      <c r="AF980" s="37">
        <v>2056688197</v>
      </c>
      <c r="AG980" s="35">
        <f t="shared" si="85"/>
        <v>6.1099999999991716E-4</v>
      </c>
      <c r="AH980" s="38">
        <f t="shared" si="86"/>
        <v>6.1099999999991716E-4</v>
      </c>
      <c r="AI980" s="38" t="str">
        <f t="shared" si="87"/>
        <v/>
      </c>
      <c r="AJ980" s="35">
        <f t="shared" si="88"/>
        <v>6.1099999999991716E-4</v>
      </c>
      <c r="AK980" s="41" t="str">
        <f t="shared" si="89"/>
        <v/>
      </c>
      <c r="AL980" s="41" t="str">
        <f t="shared" si="90"/>
        <v/>
      </c>
      <c r="AM980" s="41" t="str">
        <f t="shared" si="91"/>
        <v/>
      </c>
    </row>
    <row r="981" spans="1:39" x14ac:dyDescent="0.2">
      <c r="A981" s="33">
        <v>43510</v>
      </c>
      <c r="Q981" s="38"/>
      <c r="V981" s="37"/>
      <c r="AC981" s="37">
        <v>3610.0619999999999</v>
      </c>
      <c r="AD981" s="35">
        <f t="shared" si="84"/>
        <v>-6.5776637914785052E-3</v>
      </c>
      <c r="AE981" s="40">
        <v>1.0004219999999999</v>
      </c>
      <c r="AF981" s="37">
        <v>2057944821</v>
      </c>
      <c r="AG981" s="35">
        <f t="shared" si="85"/>
        <v>4.2199999999992244E-4</v>
      </c>
      <c r="AH981" s="38">
        <f t="shared" si="86"/>
        <v>4.2199999999992244E-4</v>
      </c>
      <c r="AI981" s="38" t="str">
        <f t="shared" si="87"/>
        <v/>
      </c>
      <c r="AJ981" s="35">
        <f t="shared" si="88"/>
        <v>4.2199999999992244E-4</v>
      </c>
      <c r="AK981" s="41" t="str">
        <f t="shared" si="89"/>
        <v/>
      </c>
      <c r="AL981" s="41" t="str">
        <f t="shared" si="90"/>
        <v/>
      </c>
      <c r="AM981" s="41" t="str">
        <f t="shared" si="91"/>
        <v/>
      </c>
    </row>
    <row r="982" spans="1:39" x14ac:dyDescent="0.2">
      <c r="A982" s="33">
        <v>43509</v>
      </c>
      <c r="Q982" s="38"/>
      <c r="V982" s="37"/>
      <c r="AC982" s="37">
        <v>3633.9650000000001</v>
      </c>
      <c r="AD982" s="35">
        <f t="shared" si="84"/>
        <v>6.9393863875122364E-4</v>
      </c>
      <c r="AE982" s="40">
        <v>0.99998200000000004</v>
      </c>
      <c r="AF982" s="37">
        <v>2058629804</v>
      </c>
      <c r="AG982" s="35">
        <f t="shared" si="85"/>
        <v>-1.799999999996249E-5</v>
      </c>
      <c r="AH982" s="38" t="str">
        <f t="shared" si="86"/>
        <v/>
      </c>
      <c r="AI982" s="38">
        <f t="shared" si="87"/>
        <v>-1.799999999996249E-5</v>
      </c>
      <c r="AJ982" s="42" t="str">
        <f t="shared" si="88"/>
        <v/>
      </c>
      <c r="AK982" s="41" t="str">
        <f t="shared" si="89"/>
        <v/>
      </c>
      <c r="AL982" s="41" t="str">
        <f t="shared" si="90"/>
        <v/>
      </c>
      <c r="AM982" s="41" t="str">
        <f t="shared" si="91"/>
        <v/>
      </c>
    </row>
    <row r="983" spans="1:39" x14ac:dyDescent="0.2">
      <c r="A983" s="33">
        <v>43508</v>
      </c>
      <c r="Q983" s="38"/>
      <c r="V983" s="37"/>
      <c r="AC983" s="37">
        <v>3631.4450000000002</v>
      </c>
      <c r="AD983" s="35">
        <f t="shared" si="84"/>
        <v>-1.2037733303007947E-2</v>
      </c>
      <c r="AE983" s="40">
        <v>1.0033099999999999</v>
      </c>
      <c r="AF983" s="37">
        <v>2058607949</v>
      </c>
      <c r="AG983" s="35">
        <f t="shared" si="85"/>
        <v>3.3099999999999241E-3</v>
      </c>
      <c r="AH983" s="38">
        <f t="shared" si="86"/>
        <v>3.3099999999999241E-3</v>
      </c>
      <c r="AI983" s="38" t="str">
        <f t="shared" si="87"/>
        <v/>
      </c>
      <c r="AJ983" s="35">
        <f t="shared" si="88"/>
        <v>3.3099999999999241E-3</v>
      </c>
      <c r="AK983" s="41" t="str">
        <f t="shared" si="89"/>
        <v/>
      </c>
      <c r="AL983" s="41" t="str">
        <f t="shared" si="90"/>
        <v/>
      </c>
      <c r="AM983" s="41" t="str">
        <f t="shared" si="91"/>
        <v/>
      </c>
    </row>
    <row r="984" spans="1:39" x14ac:dyDescent="0.2">
      <c r="A984" s="33">
        <v>43507</v>
      </c>
      <c r="Q984" s="38"/>
      <c r="V984" s="37"/>
      <c r="AC984" s="37">
        <v>3675.692</v>
      </c>
      <c r="AD984" s="35">
        <f t="shared" si="84"/>
        <v>2.2588160357397413E-3</v>
      </c>
      <c r="AE984" s="40">
        <v>1.000983</v>
      </c>
      <c r="AF984" s="37">
        <v>2057334898</v>
      </c>
      <c r="AG984" s="35">
        <f t="shared" si="85"/>
        <v>9.8299999999995613E-4</v>
      </c>
      <c r="AH984" s="38">
        <f t="shared" si="86"/>
        <v>9.8299999999995613E-4</v>
      </c>
      <c r="AI984" s="38" t="str">
        <f t="shared" si="87"/>
        <v/>
      </c>
      <c r="AJ984" s="42" t="str">
        <f t="shared" si="88"/>
        <v/>
      </c>
      <c r="AK984" s="41" t="str">
        <f t="shared" si="89"/>
        <v/>
      </c>
      <c r="AL984" s="41" t="str">
        <f t="shared" si="90"/>
        <v/>
      </c>
      <c r="AM984" s="41" t="str">
        <f t="shared" si="91"/>
        <v/>
      </c>
    </row>
    <row r="985" spans="1:39" x14ac:dyDescent="0.2">
      <c r="A985" s="33">
        <v>43506</v>
      </c>
      <c r="Q985" s="38"/>
      <c r="V985" s="37"/>
      <c r="AC985" s="37">
        <v>3667.4079999999999</v>
      </c>
      <c r="AD985" s="35">
        <f t="shared" si="84"/>
        <v>8.5310027994567328E-4</v>
      </c>
      <c r="AE985" s="40">
        <v>1.002842</v>
      </c>
      <c r="AF985" s="37">
        <v>2060813517</v>
      </c>
      <c r="AG985" s="35">
        <f t="shared" si="85"/>
        <v>2.8420000000000112E-3</v>
      </c>
      <c r="AH985" s="38">
        <f t="shared" si="86"/>
        <v>2.8420000000000112E-3</v>
      </c>
      <c r="AI985" s="38" t="str">
        <f t="shared" si="87"/>
        <v/>
      </c>
      <c r="AJ985" s="42" t="str">
        <f t="shared" si="88"/>
        <v/>
      </c>
      <c r="AK985" s="41" t="str">
        <f t="shared" si="89"/>
        <v/>
      </c>
      <c r="AL985" s="41" t="str">
        <f t="shared" si="90"/>
        <v/>
      </c>
      <c r="AM985" s="41" t="str">
        <f t="shared" si="91"/>
        <v/>
      </c>
    </row>
    <row r="986" spans="1:39" x14ac:dyDescent="0.2">
      <c r="A986" s="33">
        <v>43505</v>
      </c>
      <c r="Q986" s="38"/>
      <c r="V986" s="37"/>
      <c r="AC986" s="37">
        <v>3664.2820000000002</v>
      </c>
      <c r="AD986" s="35">
        <f t="shared" si="84"/>
        <v>7.9630467160575424E-2</v>
      </c>
      <c r="AE986" s="40">
        <v>0.99928099999999997</v>
      </c>
      <c r="AF986" s="37">
        <v>2059394220</v>
      </c>
      <c r="AG986" s="35">
        <f t="shared" si="85"/>
        <v>-7.1900000000002517E-4</v>
      </c>
      <c r="AH986" s="38" t="str">
        <f t="shared" si="86"/>
        <v/>
      </c>
      <c r="AI986" s="38">
        <f t="shared" si="87"/>
        <v>-7.1900000000002517E-4</v>
      </c>
      <c r="AJ986" s="42" t="str">
        <f t="shared" si="88"/>
        <v/>
      </c>
      <c r="AK986" s="41" t="str">
        <f t="shared" si="89"/>
        <v/>
      </c>
      <c r="AL986" s="41" t="str">
        <f t="shared" si="90"/>
        <v/>
      </c>
      <c r="AM986" s="41" t="str">
        <f t="shared" si="91"/>
        <v/>
      </c>
    </row>
    <row r="987" spans="1:39" x14ac:dyDescent="0.2">
      <c r="A987" s="33">
        <v>43504</v>
      </c>
      <c r="Q987" s="38"/>
      <c r="V987" s="37"/>
      <c r="AC987" s="37">
        <v>3394.0149999999999</v>
      </c>
      <c r="AD987" s="35">
        <f t="shared" si="84"/>
        <v>-3.4710997619674666E-3</v>
      </c>
      <c r="AE987" s="40">
        <v>0.99970400000000004</v>
      </c>
      <c r="AF987" s="37">
        <v>2063218011</v>
      </c>
      <c r="AG987" s="35">
        <f t="shared" si="85"/>
        <v>-2.9599999999996296E-4</v>
      </c>
      <c r="AH987" s="38" t="str">
        <f t="shared" si="86"/>
        <v/>
      </c>
      <c r="AI987" s="38">
        <f t="shared" si="87"/>
        <v>-2.9599999999996296E-4</v>
      </c>
      <c r="AJ987" s="35">
        <f t="shared" si="88"/>
        <v>-2.9599999999996296E-4</v>
      </c>
      <c r="AK987" s="41" t="str">
        <f t="shared" si="89"/>
        <v/>
      </c>
      <c r="AL987" s="41" t="str">
        <f t="shared" si="90"/>
        <v/>
      </c>
      <c r="AM987" s="41" t="str">
        <f t="shared" si="91"/>
        <v/>
      </c>
    </row>
    <row r="988" spans="1:39" x14ac:dyDescent="0.2">
      <c r="A988" s="33">
        <v>43503</v>
      </c>
      <c r="Q988" s="38"/>
      <c r="V988" s="37"/>
      <c r="AC988" s="37">
        <v>3405.837</v>
      </c>
      <c r="AD988" s="35">
        <f t="shared" si="84"/>
        <v>-1.84610773524847E-2</v>
      </c>
      <c r="AE988" s="40">
        <v>1.0003059999999999</v>
      </c>
      <c r="AF988" s="37">
        <v>2055893421</v>
      </c>
      <c r="AG988" s="35">
        <f t="shared" si="85"/>
        <v>3.0599999999991745E-4</v>
      </c>
      <c r="AH988" s="38">
        <f t="shared" si="86"/>
        <v>3.0599999999991745E-4</v>
      </c>
      <c r="AI988" s="38" t="str">
        <f t="shared" si="87"/>
        <v/>
      </c>
      <c r="AJ988" s="35">
        <f t="shared" si="88"/>
        <v>3.0599999999991745E-4</v>
      </c>
      <c r="AK988" s="41" t="str">
        <f t="shared" si="89"/>
        <v/>
      </c>
      <c r="AL988" s="41" t="str">
        <f t="shared" si="90"/>
        <v/>
      </c>
      <c r="AM988" s="41" t="str">
        <f t="shared" si="91"/>
        <v/>
      </c>
    </row>
    <row r="989" spans="1:39" x14ac:dyDescent="0.2">
      <c r="A989" s="33">
        <v>43502</v>
      </c>
      <c r="Q989" s="38"/>
      <c r="V989" s="37"/>
      <c r="AC989" s="37">
        <v>3469.895</v>
      </c>
      <c r="AD989" s="35">
        <f t="shared" si="84"/>
        <v>1.700633140146568E-3</v>
      </c>
      <c r="AE989" s="40">
        <v>0.99953899999999996</v>
      </c>
      <c r="AF989" s="37">
        <v>2056763122</v>
      </c>
      <c r="AG989" s="35">
        <f t="shared" si="85"/>
        <v>-4.6100000000004471E-4</v>
      </c>
      <c r="AH989" s="38" t="str">
        <f t="shared" si="86"/>
        <v/>
      </c>
      <c r="AI989" s="38">
        <f t="shared" si="87"/>
        <v>-4.6100000000004471E-4</v>
      </c>
      <c r="AJ989" s="42" t="str">
        <f t="shared" si="88"/>
        <v/>
      </c>
      <c r="AK989" s="41" t="str">
        <f t="shared" si="89"/>
        <v/>
      </c>
      <c r="AL989" s="41" t="str">
        <f t="shared" si="90"/>
        <v/>
      </c>
      <c r="AM989" s="41" t="str">
        <f t="shared" si="91"/>
        <v/>
      </c>
    </row>
    <row r="990" spans="1:39" x14ac:dyDescent="0.2">
      <c r="A990" s="33">
        <v>43501</v>
      </c>
      <c r="Q990" s="38"/>
      <c r="V990" s="37"/>
      <c r="AC990" s="37">
        <v>3464.0039999999999</v>
      </c>
      <c r="AD990" s="35">
        <f t="shared" si="84"/>
        <v>2.8888028057691972E-3</v>
      </c>
      <c r="AE990" s="40">
        <v>0.99968199999999996</v>
      </c>
      <c r="AF990" s="37">
        <v>2059174017</v>
      </c>
      <c r="AG990" s="35">
        <f t="shared" si="85"/>
        <v>-3.1800000000004047E-4</v>
      </c>
      <c r="AH990" s="38" t="str">
        <f t="shared" si="86"/>
        <v/>
      </c>
      <c r="AI990" s="38">
        <f t="shared" si="87"/>
        <v>-3.1800000000004047E-4</v>
      </c>
      <c r="AJ990" s="42" t="str">
        <f t="shared" si="88"/>
        <v/>
      </c>
      <c r="AK990" s="41" t="str">
        <f t="shared" si="89"/>
        <v/>
      </c>
      <c r="AL990" s="41" t="str">
        <f t="shared" si="90"/>
        <v/>
      </c>
      <c r="AM990" s="41" t="str">
        <f t="shared" si="91"/>
        <v/>
      </c>
    </row>
    <row r="991" spans="1:39" x14ac:dyDescent="0.2">
      <c r="A991" s="33">
        <v>43500</v>
      </c>
      <c r="Q991" s="38"/>
      <c r="V991" s="37"/>
      <c r="AC991" s="37">
        <v>3454.0259999999998</v>
      </c>
      <c r="AD991" s="35">
        <f t="shared" si="84"/>
        <v>-9.3375116374718736E-3</v>
      </c>
      <c r="AE991" s="40">
        <v>0.99845499999999998</v>
      </c>
      <c r="AF991" s="37">
        <v>2056423997</v>
      </c>
      <c r="AG991" s="35">
        <f t="shared" si="85"/>
        <v>-1.5450000000000186E-3</v>
      </c>
      <c r="AH991" s="38" t="str">
        <f t="shared" si="86"/>
        <v/>
      </c>
      <c r="AI991" s="38">
        <f t="shared" si="87"/>
        <v>-1.5450000000000186E-3</v>
      </c>
      <c r="AJ991" s="35">
        <f t="shared" si="88"/>
        <v>-1.5450000000000186E-3</v>
      </c>
      <c r="AK991" s="41" t="str">
        <f t="shared" si="89"/>
        <v/>
      </c>
      <c r="AL991" s="41" t="str">
        <f t="shared" si="90"/>
        <v/>
      </c>
      <c r="AM991" s="41" t="str">
        <f t="shared" si="91"/>
        <v/>
      </c>
    </row>
    <row r="992" spans="1:39" x14ac:dyDescent="0.2">
      <c r="A992" s="33">
        <v>43499</v>
      </c>
      <c r="Q992" s="38"/>
      <c r="V992" s="37"/>
      <c r="AC992" s="37">
        <v>3486.5819999999999</v>
      </c>
      <c r="AD992" s="35">
        <f t="shared" si="84"/>
        <v>6.3766961370939068E-3</v>
      </c>
      <c r="AE992" s="40">
        <v>0.998699</v>
      </c>
      <c r="AF992" s="37">
        <v>2057661846</v>
      </c>
      <c r="AG992" s="35">
        <f t="shared" si="85"/>
        <v>-1.3009999999999966E-3</v>
      </c>
      <c r="AH992" s="38" t="str">
        <f t="shared" si="86"/>
        <v/>
      </c>
      <c r="AI992" s="38">
        <f t="shared" si="87"/>
        <v>-1.3009999999999966E-3</v>
      </c>
      <c r="AJ992" s="42" t="str">
        <f t="shared" si="88"/>
        <v/>
      </c>
      <c r="AK992" s="41" t="str">
        <f t="shared" si="89"/>
        <v/>
      </c>
      <c r="AL992" s="41" t="str">
        <f t="shared" si="90"/>
        <v/>
      </c>
      <c r="AM992" s="41" t="str">
        <f t="shared" si="91"/>
        <v/>
      </c>
    </row>
    <row r="993" spans="1:39" x14ac:dyDescent="0.2">
      <c r="A993" s="33">
        <v>43498</v>
      </c>
      <c r="Q993" s="38"/>
      <c r="V993" s="37"/>
      <c r="AC993" s="37">
        <v>3464.49</v>
      </c>
      <c r="AD993" s="35">
        <f t="shared" si="84"/>
        <v>9.4832549715262449E-3</v>
      </c>
      <c r="AE993" s="40">
        <v>0.99984499999999998</v>
      </c>
      <c r="AF993" s="37">
        <v>2054232208</v>
      </c>
      <c r="AG993" s="35">
        <f t="shared" si="85"/>
        <v>-1.5500000000001624E-4</v>
      </c>
      <c r="AH993" s="38" t="str">
        <f t="shared" si="86"/>
        <v/>
      </c>
      <c r="AI993" s="38">
        <f t="shared" si="87"/>
        <v>-1.5500000000001624E-4</v>
      </c>
      <c r="AJ993" s="42" t="str">
        <f t="shared" si="88"/>
        <v/>
      </c>
      <c r="AK993" s="41" t="str">
        <f t="shared" si="89"/>
        <v/>
      </c>
      <c r="AL993" s="41" t="str">
        <f t="shared" si="90"/>
        <v/>
      </c>
      <c r="AM993" s="41" t="str">
        <f t="shared" si="91"/>
        <v/>
      </c>
    </row>
    <row r="994" spans="1:39" x14ac:dyDescent="0.2">
      <c r="A994" s="33">
        <v>43497</v>
      </c>
      <c r="Q994" s="38"/>
      <c r="V994" s="37"/>
      <c r="AC994" s="37">
        <v>3431.944</v>
      </c>
      <c r="AD994" s="35">
        <f t="shared" si="84"/>
        <v>-7.5014105451225443E-3</v>
      </c>
      <c r="AE994" s="40">
        <v>0.999394</v>
      </c>
      <c r="AF994" s="37">
        <v>2054695929</v>
      </c>
      <c r="AG994" s="35">
        <f t="shared" si="85"/>
        <v>-6.0599999999999543E-4</v>
      </c>
      <c r="AH994" s="38" t="str">
        <f t="shared" si="86"/>
        <v/>
      </c>
      <c r="AI994" s="38">
        <f t="shared" si="87"/>
        <v>-6.0599999999999543E-4</v>
      </c>
      <c r="AJ994" s="35">
        <f t="shared" si="88"/>
        <v>-6.0599999999999543E-4</v>
      </c>
      <c r="AK994" s="41" t="str">
        <f t="shared" si="89"/>
        <v/>
      </c>
      <c r="AL994" s="41" t="str">
        <f t="shared" si="90"/>
        <v/>
      </c>
      <c r="AM994" s="41" t="str">
        <f t="shared" si="91"/>
        <v/>
      </c>
    </row>
    <row r="995" spans="1:39" x14ac:dyDescent="0.2">
      <c r="A995" s="33">
        <v>43496</v>
      </c>
      <c r="Q995" s="38"/>
      <c r="V995" s="37"/>
      <c r="AC995" s="37">
        <v>3457.8829999999998</v>
      </c>
      <c r="AD995" s="35">
        <f t="shared" si="84"/>
        <v>1.3039293953931219E-2</v>
      </c>
      <c r="AE995" s="40">
        <v>0.999865</v>
      </c>
      <c r="AF995" s="37">
        <v>2057052052</v>
      </c>
      <c r="AG995" s="35">
        <f t="shared" si="85"/>
        <v>-1.3499999999999623E-4</v>
      </c>
      <c r="AH995" s="38" t="str">
        <f t="shared" si="86"/>
        <v/>
      </c>
      <c r="AI995" s="38">
        <f t="shared" si="87"/>
        <v>-1.3499999999999623E-4</v>
      </c>
      <c r="AJ995" s="42" t="str">
        <f t="shared" si="88"/>
        <v/>
      </c>
      <c r="AK995" s="41" t="str">
        <f t="shared" si="89"/>
        <v/>
      </c>
      <c r="AL995" s="41" t="str">
        <f t="shared" si="90"/>
        <v/>
      </c>
      <c r="AM995" s="41" t="str">
        <f t="shared" si="91"/>
        <v/>
      </c>
    </row>
    <row r="996" spans="1:39" x14ac:dyDescent="0.2">
      <c r="A996" s="33">
        <v>43495</v>
      </c>
      <c r="Q996" s="38"/>
      <c r="V996" s="37"/>
      <c r="AC996" s="37">
        <v>3413.375</v>
      </c>
      <c r="AD996" s="35">
        <f t="shared" si="84"/>
        <v>-5.4894563745404579E-3</v>
      </c>
      <c r="AE996" s="40">
        <v>0.99977800000000006</v>
      </c>
      <c r="AF996" s="37">
        <v>2056125613</v>
      </c>
      <c r="AG996" s="35">
        <f t="shared" si="85"/>
        <v>-2.2199999999994446E-4</v>
      </c>
      <c r="AH996" s="38" t="str">
        <f t="shared" si="86"/>
        <v/>
      </c>
      <c r="AI996" s="38">
        <f t="shared" si="87"/>
        <v>-2.2199999999994446E-4</v>
      </c>
      <c r="AJ996" s="35">
        <f t="shared" si="88"/>
        <v>-2.2199999999994446E-4</v>
      </c>
      <c r="AK996" s="41" t="str">
        <f t="shared" si="89"/>
        <v/>
      </c>
      <c r="AL996" s="41" t="str">
        <f t="shared" si="90"/>
        <v/>
      </c>
      <c r="AM996" s="41" t="str">
        <f t="shared" si="91"/>
        <v/>
      </c>
    </row>
    <row r="997" spans="1:39" x14ac:dyDescent="0.2">
      <c r="A997" s="33">
        <v>43494</v>
      </c>
      <c r="Q997" s="38"/>
      <c r="V997" s="37"/>
      <c r="AC997" s="37">
        <v>3432.2159999999999</v>
      </c>
      <c r="AD997" s="35">
        <f t="shared" si="84"/>
        <v>-3.4028102609479749E-2</v>
      </c>
      <c r="AE997" s="40">
        <v>1.0018480000000001</v>
      </c>
      <c r="AF997" s="37">
        <v>2058162282</v>
      </c>
      <c r="AG997" s="35">
        <f t="shared" si="85"/>
        <v>1.8480000000000718E-3</v>
      </c>
      <c r="AH997" s="38">
        <f t="shared" si="86"/>
        <v>1.8480000000000718E-3</v>
      </c>
      <c r="AI997" s="38" t="str">
        <f t="shared" si="87"/>
        <v/>
      </c>
      <c r="AJ997" s="35">
        <f t="shared" si="88"/>
        <v>1.8480000000000718E-3</v>
      </c>
      <c r="AK997" s="41" t="str">
        <f t="shared" si="89"/>
        <v/>
      </c>
      <c r="AL997" s="41" t="str">
        <f t="shared" si="90"/>
        <v/>
      </c>
      <c r="AM997" s="41" t="str">
        <f t="shared" si="91"/>
        <v/>
      </c>
    </row>
    <row r="998" spans="1:39" x14ac:dyDescent="0.2">
      <c r="A998" s="33">
        <v>43493</v>
      </c>
      <c r="Q998" s="38"/>
      <c r="V998" s="37"/>
      <c r="AC998" s="37">
        <v>3553.1219999999998</v>
      </c>
      <c r="AD998" s="35">
        <f t="shared" si="84"/>
        <v>-2.94448193758301E-3</v>
      </c>
      <c r="AE998" s="40">
        <v>0.99960099999999996</v>
      </c>
      <c r="AF998" s="37">
        <v>2056914823</v>
      </c>
      <c r="AG998" s="35">
        <f t="shared" si="85"/>
        <v>-3.9900000000003821E-4</v>
      </c>
      <c r="AH998" s="38" t="str">
        <f t="shared" si="86"/>
        <v/>
      </c>
      <c r="AI998" s="38">
        <f t="shared" si="87"/>
        <v>-3.9900000000003821E-4</v>
      </c>
      <c r="AJ998" s="35">
        <f t="shared" si="88"/>
        <v>-3.9900000000003821E-4</v>
      </c>
      <c r="AK998" s="41" t="str">
        <f t="shared" si="89"/>
        <v/>
      </c>
      <c r="AL998" s="41" t="str">
        <f t="shared" si="90"/>
        <v/>
      </c>
      <c r="AM998" s="41" t="str">
        <f t="shared" si="91"/>
        <v/>
      </c>
    </row>
    <row r="999" spans="1:39" x14ac:dyDescent="0.2">
      <c r="A999" s="33">
        <v>43492</v>
      </c>
      <c r="Q999" s="38"/>
      <c r="V999" s="37"/>
      <c r="AC999" s="37">
        <v>3563.6149999999998</v>
      </c>
      <c r="AD999" s="35">
        <f t="shared" si="84"/>
        <v>-3.385863305377379E-4</v>
      </c>
      <c r="AE999" s="40">
        <v>0.99991300000000005</v>
      </c>
      <c r="AF999" s="37">
        <v>2060102767</v>
      </c>
      <c r="AG999" s="35">
        <f t="shared" si="85"/>
        <v>-8.699999999994823E-5</v>
      </c>
      <c r="AH999" s="38" t="str">
        <f t="shared" si="86"/>
        <v/>
      </c>
      <c r="AI999" s="38">
        <f t="shared" si="87"/>
        <v>-8.699999999994823E-5</v>
      </c>
      <c r="AJ999" s="35">
        <f t="shared" si="88"/>
        <v>-8.699999999994823E-5</v>
      </c>
      <c r="AK999" s="41" t="str">
        <f t="shared" si="89"/>
        <v/>
      </c>
      <c r="AL999" s="41" t="str">
        <f t="shared" si="90"/>
        <v/>
      </c>
      <c r="AM999" s="41" t="str">
        <f t="shared" si="91"/>
        <v/>
      </c>
    </row>
    <row r="1000" spans="1:39" x14ac:dyDescent="0.2">
      <c r="A1000" s="33">
        <v>43491</v>
      </c>
      <c r="Q1000" s="38"/>
      <c r="V1000" s="37"/>
      <c r="AC1000" s="37">
        <v>3564.8220000000001</v>
      </c>
      <c r="AD1000" s="35">
        <f t="shared" si="84"/>
        <v>-2.2997261082291498E-4</v>
      </c>
      <c r="AE1000" s="40">
        <v>0.99984899999999999</v>
      </c>
      <c r="AF1000" s="37">
        <v>2056611611</v>
      </c>
      <c r="AG1000" s="35">
        <f t="shared" si="85"/>
        <v>-1.5100000000001224E-4</v>
      </c>
      <c r="AH1000" s="38" t="str">
        <f t="shared" si="86"/>
        <v/>
      </c>
      <c r="AI1000" s="38">
        <f t="shared" si="87"/>
        <v>-1.5100000000001224E-4</v>
      </c>
      <c r="AJ1000" s="35">
        <f t="shared" si="88"/>
        <v>-1.5100000000001224E-4</v>
      </c>
      <c r="AK1000" s="41" t="str">
        <f t="shared" si="89"/>
        <v/>
      </c>
      <c r="AL1000" s="41" t="str">
        <f t="shared" si="90"/>
        <v/>
      </c>
      <c r="AM1000" s="41" t="str">
        <f t="shared" si="91"/>
        <v/>
      </c>
    </row>
    <row r="1001" spans="1:39" x14ac:dyDescent="0.2">
      <c r="A1001" s="33">
        <v>43490</v>
      </c>
      <c r="Q1001" s="38"/>
      <c r="V1001" s="37"/>
      <c r="AC1001" s="37">
        <v>3565.6419999999998</v>
      </c>
      <c r="AD1001" s="35">
        <f t="shared" si="84"/>
        <v>2.7960739094974318E-3</v>
      </c>
      <c r="AE1001" s="40">
        <v>1.000607</v>
      </c>
      <c r="AF1001" s="37">
        <v>2056945928</v>
      </c>
      <c r="AG1001" s="35">
        <f t="shared" si="85"/>
        <v>6.0700000000002419E-4</v>
      </c>
      <c r="AH1001" s="38">
        <f t="shared" si="86"/>
        <v>6.0700000000002419E-4</v>
      </c>
      <c r="AI1001" s="38" t="str">
        <f t="shared" si="87"/>
        <v/>
      </c>
      <c r="AJ1001" s="42" t="str">
        <f t="shared" si="88"/>
        <v/>
      </c>
      <c r="AK1001" s="41" t="str">
        <f t="shared" si="89"/>
        <v/>
      </c>
      <c r="AL1001" s="41" t="str">
        <f t="shared" si="90"/>
        <v/>
      </c>
      <c r="AM1001" s="41" t="str">
        <f t="shared" si="91"/>
        <v/>
      </c>
    </row>
    <row r="1002" spans="1:39" x14ac:dyDescent="0.2">
      <c r="A1002" s="33">
        <v>43489</v>
      </c>
      <c r="Q1002" s="38"/>
      <c r="V1002" s="37"/>
      <c r="AC1002" s="37">
        <v>3555.7</v>
      </c>
      <c r="AD1002" s="35">
        <f t="shared" si="84"/>
        <v>-4.3589571992237452E-3</v>
      </c>
      <c r="AE1002" s="40">
        <v>1.0012430000000001</v>
      </c>
      <c r="AF1002" s="37">
        <v>2057061192</v>
      </c>
      <c r="AG1002" s="35">
        <f t="shared" si="85"/>
        <v>1.2430000000001051E-3</v>
      </c>
      <c r="AH1002" s="38">
        <f t="shared" si="86"/>
        <v>1.2430000000001051E-3</v>
      </c>
      <c r="AI1002" s="38" t="str">
        <f t="shared" si="87"/>
        <v/>
      </c>
      <c r="AJ1002" s="35">
        <f t="shared" si="88"/>
        <v>1.2430000000001051E-3</v>
      </c>
      <c r="AK1002" s="41" t="str">
        <f t="shared" si="89"/>
        <v/>
      </c>
      <c r="AL1002" s="41" t="str">
        <f t="shared" si="90"/>
        <v/>
      </c>
      <c r="AM1002" s="41" t="str">
        <f t="shared" si="91"/>
        <v/>
      </c>
    </row>
    <row r="1003" spans="1:39" x14ac:dyDescent="0.2">
      <c r="A1003" s="33">
        <v>43488</v>
      </c>
      <c r="Q1003" s="38"/>
      <c r="V1003" s="37"/>
      <c r="AC1003" s="37">
        <v>3571.2669999999998</v>
      </c>
      <c r="AD1003" s="35">
        <f t="shared" si="84"/>
        <v>1.1402705859296702E-2</v>
      </c>
      <c r="AE1003" s="40">
        <v>1.0017199999999999</v>
      </c>
      <c r="AF1003" s="37">
        <v>2059407517</v>
      </c>
      <c r="AG1003" s="35">
        <f t="shared" si="85"/>
        <v>1.7199999999999438E-3</v>
      </c>
      <c r="AH1003" s="38">
        <f t="shared" si="86"/>
        <v>1.7199999999999438E-3</v>
      </c>
      <c r="AI1003" s="38" t="str">
        <f t="shared" si="87"/>
        <v/>
      </c>
      <c r="AJ1003" s="42" t="str">
        <f t="shared" si="88"/>
        <v/>
      </c>
      <c r="AK1003" s="41" t="str">
        <f t="shared" si="89"/>
        <v/>
      </c>
      <c r="AL1003" s="41" t="str">
        <f t="shared" si="90"/>
        <v/>
      </c>
      <c r="AM1003" s="41" t="str">
        <f t="shared" si="91"/>
        <v/>
      </c>
    </row>
    <row r="1004" spans="1:39" x14ac:dyDescent="0.2">
      <c r="A1004" s="33">
        <v>43487</v>
      </c>
      <c r="Q1004" s="38"/>
      <c r="V1004" s="37"/>
      <c r="AC1004" s="37">
        <v>3531.0039999999999</v>
      </c>
      <c r="AD1004" s="35">
        <f t="shared" si="84"/>
        <v>-2.3067568422862061E-3</v>
      </c>
      <c r="AE1004" s="40">
        <v>1.0010730000000001</v>
      </c>
      <c r="AF1004" s="37">
        <v>2059929315</v>
      </c>
      <c r="AG1004" s="35">
        <f t="shared" si="85"/>
        <v>1.0730000000001017E-3</v>
      </c>
      <c r="AH1004" s="38">
        <f t="shared" si="86"/>
        <v>1.0730000000001017E-3</v>
      </c>
      <c r="AI1004" s="38" t="str">
        <f t="shared" si="87"/>
        <v/>
      </c>
      <c r="AJ1004" s="35">
        <f t="shared" si="88"/>
        <v>1.0730000000001017E-3</v>
      </c>
      <c r="AK1004" s="41" t="str">
        <f t="shared" si="89"/>
        <v/>
      </c>
      <c r="AL1004" s="41" t="str">
        <f t="shared" si="90"/>
        <v/>
      </c>
      <c r="AM1004" s="41" t="str">
        <f t="shared" si="91"/>
        <v/>
      </c>
    </row>
    <row r="1005" spans="1:39" x14ac:dyDescent="0.2">
      <c r="A1005" s="33">
        <v>43486</v>
      </c>
      <c r="Q1005" s="38"/>
      <c r="V1005" s="37"/>
      <c r="AC1005" s="37">
        <v>3539.1680000000001</v>
      </c>
      <c r="AD1005" s="35">
        <f t="shared" si="84"/>
        <v>-3.68528490412664E-2</v>
      </c>
      <c r="AE1005" s="40">
        <v>1.0027410000000001</v>
      </c>
      <c r="AF1005" s="37">
        <v>2061371005</v>
      </c>
      <c r="AG1005" s="35">
        <f t="shared" si="85"/>
        <v>2.7410000000001045E-3</v>
      </c>
      <c r="AH1005" s="38">
        <f t="shared" si="86"/>
        <v>2.7410000000001045E-3</v>
      </c>
      <c r="AI1005" s="38" t="str">
        <f t="shared" si="87"/>
        <v/>
      </c>
      <c r="AJ1005" s="35">
        <f t="shared" si="88"/>
        <v>2.7410000000001045E-3</v>
      </c>
      <c r="AK1005" s="41" t="str">
        <f t="shared" si="89"/>
        <v/>
      </c>
      <c r="AL1005" s="41" t="str">
        <f t="shared" si="90"/>
        <v/>
      </c>
      <c r="AM1005" s="41" t="str">
        <f t="shared" si="91"/>
        <v/>
      </c>
    </row>
    <row r="1006" spans="1:39" x14ac:dyDescent="0.2">
      <c r="A1006" s="33">
        <v>43485</v>
      </c>
      <c r="Q1006" s="38"/>
      <c r="V1006" s="37"/>
      <c r="AC1006" s="37">
        <v>3674.587</v>
      </c>
      <c r="AD1006" s="35">
        <f t="shared" si="84"/>
        <v>2.1344752185575855E-2</v>
      </c>
      <c r="AE1006" s="40">
        <v>1.001563</v>
      </c>
      <c r="AF1006" s="37">
        <v>2058659682</v>
      </c>
      <c r="AG1006" s="35">
        <f t="shared" si="85"/>
        <v>1.5629999999999811E-3</v>
      </c>
      <c r="AH1006" s="38">
        <f t="shared" si="86"/>
        <v>1.5629999999999811E-3</v>
      </c>
      <c r="AI1006" s="38" t="str">
        <f t="shared" si="87"/>
        <v/>
      </c>
      <c r="AJ1006" s="42" t="str">
        <f t="shared" si="88"/>
        <v/>
      </c>
      <c r="AK1006" s="41" t="str">
        <f t="shared" si="89"/>
        <v/>
      </c>
      <c r="AL1006" s="41" t="str">
        <f t="shared" si="90"/>
        <v/>
      </c>
      <c r="AM1006" s="41" t="str">
        <f t="shared" si="91"/>
        <v/>
      </c>
    </row>
    <row r="1007" spans="1:39" x14ac:dyDescent="0.2">
      <c r="A1007" s="33">
        <v>43484</v>
      </c>
      <c r="Q1007" s="38"/>
      <c r="V1007" s="37"/>
      <c r="AC1007" s="37">
        <v>3597.7930000000001</v>
      </c>
      <c r="AD1007" s="35">
        <f t="shared" si="84"/>
        <v>-6.4037894703120601E-3</v>
      </c>
      <c r="AE1007" s="40">
        <v>1.0022310000000001</v>
      </c>
      <c r="AF1007" s="37">
        <v>2063763959</v>
      </c>
      <c r="AG1007" s="35">
        <f t="shared" si="85"/>
        <v>2.231000000000094E-3</v>
      </c>
      <c r="AH1007" s="38">
        <f t="shared" si="86"/>
        <v>2.231000000000094E-3</v>
      </c>
      <c r="AI1007" s="38" t="str">
        <f t="shared" si="87"/>
        <v/>
      </c>
      <c r="AJ1007" s="35">
        <f t="shared" si="88"/>
        <v>2.231000000000094E-3</v>
      </c>
      <c r="AK1007" s="41" t="str">
        <f t="shared" si="89"/>
        <v/>
      </c>
      <c r="AL1007" s="41" t="str">
        <f t="shared" si="90"/>
        <v/>
      </c>
      <c r="AM1007" s="41" t="str">
        <f t="shared" si="91"/>
        <v/>
      </c>
    </row>
    <row r="1008" spans="1:39" x14ac:dyDescent="0.2">
      <c r="A1008" s="33">
        <v>43483</v>
      </c>
      <c r="Q1008" s="38"/>
      <c r="V1008" s="37"/>
      <c r="AC1008" s="37">
        <v>3620.9810000000002</v>
      </c>
      <c r="AD1008" s="35">
        <f t="shared" si="84"/>
        <v>6.4859059268460584E-3</v>
      </c>
      <c r="AE1008" s="40">
        <v>1.002324</v>
      </c>
      <c r="AF1008" s="37">
        <v>2060491673</v>
      </c>
      <c r="AG1008" s="35">
        <f t="shared" si="85"/>
        <v>2.3239999999999927E-3</v>
      </c>
      <c r="AH1008" s="38">
        <f t="shared" si="86"/>
        <v>2.3239999999999927E-3</v>
      </c>
      <c r="AI1008" s="38" t="str">
        <f t="shared" si="87"/>
        <v/>
      </c>
      <c r="AJ1008" s="42" t="str">
        <f t="shared" si="88"/>
        <v/>
      </c>
      <c r="AK1008" s="41" t="str">
        <f t="shared" si="89"/>
        <v/>
      </c>
      <c r="AL1008" s="41" t="str">
        <f t="shared" si="90"/>
        <v/>
      </c>
      <c r="AM1008" s="41" t="str">
        <f t="shared" si="91"/>
        <v/>
      </c>
    </row>
    <row r="1009" spans="1:39" x14ac:dyDescent="0.2">
      <c r="A1009" s="33">
        <v>43482</v>
      </c>
      <c r="Q1009" s="38"/>
      <c r="V1009" s="37"/>
      <c r="AC1009" s="37">
        <v>3597.6469999999999</v>
      </c>
      <c r="AD1009" s="35">
        <f t="shared" si="84"/>
        <v>8.3653768806051243E-3</v>
      </c>
      <c r="AE1009" s="40">
        <v>1.003714</v>
      </c>
      <c r="AF1009" s="37">
        <v>2062694617</v>
      </c>
      <c r="AG1009" s="35">
        <f t="shared" si="85"/>
        <v>3.7139999999999951E-3</v>
      </c>
      <c r="AH1009" s="38">
        <f t="shared" si="86"/>
        <v>3.7139999999999951E-3</v>
      </c>
      <c r="AI1009" s="38" t="str">
        <f t="shared" si="87"/>
        <v/>
      </c>
      <c r="AJ1009" s="42" t="str">
        <f t="shared" si="88"/>
        <v/>
      </c>
      <c r="AK1009" s="41" t="str">
        <f t="shared" si="89"/>
        <v/>
      </c>
      <c r="AL1009" s="41" t="str">
        <f t="shared" si="90"/>
        <v/>
      </c>
      <c r="AM1009" s="41" t="str">
        <f t="shared" si="91"/>
        <v/>
      </c>
    </row>
    <row r="1010" spans="1:39" x14ac:dyDescent="0.2">
      <c r="A1010" s="33">
        <v>43481</v>
      </c>
      <c r="Q1010" s="38"/>
      <c r="V1010" s="37"/>
      <c r="AC1010" s="37">
        <v>3567.8009999999999</v>
      </c>
      <c r="AD1010" s="35">
        <f t="shared" si="84"/>
        <v>-2.1997243457322901E-2</v>
      </c>
      <c r="AE1010" s="40">
        <v>1.005039</v>
      </c>
      <c r="AF1010" s="37">
        <v>2065124096</v>
      </c>
      <c r="AG1010" s="35">
        <f t="shared" si="85"/>
        <v>5.0390000000000157E-3</v>
      </c>
      <c r="AH1010" s="38">
        <f t="shared" si="86"/>
        <v>5.0390000000000157E-3</v>
      </c>
      <c r="AI1010" s="38" t="str">
        <f t="shared" si="87"/>
        <v/>
      </c>
      <c r="AJ1010" s="35">
        <f t="shared" si="88"/>
        <v>5.0390000000000157E-3</v>
      </c>
      <c r="AK1010" s="41" t="str">
        <f t="shared" si="89"/>
        <v/>
      </c>
      <c r="AL1010" s="41" t="str">
        <f t="shared" si="90"/>
        <v/>
      </c>
      <c r="AM1010" s="41" t="str">
        <f t="shared" si="91"/>
        <v/>
      </c>
    </row>
    <row r="1011" spans="1:39" x14ac:dyDescent="0.2">
      <c r="A1011" s="33">
        <v>43480</v>
      </c>
      <c r="Q1011" s="38"/>
      <c r="V1011" s="37"/>
      <c r="AC1011" s="37">
        <v>3648.0479999999998</v>
      </c>
      <c r="AD1011" s="35">
        <f t="shared" si="84"/>
        <v>4.3542138180553192E-2</v>
      </c>
      <c r="AE1011" s="40">
        <v>1.0053730000000001</v>
      </c>
      <c r="AF1011" s="37">
        <v>2063760229</v>
      </c>
      <c r="AG1011" s="35">
        <f t="shared" si="85"/>
        <v>5.3730000000000722E-3</v>
      </c>
      <c r="AH1011" s="38">
        <f t="shared" si="86"/>
        <v>5.3730000000000722E-3</v>
      </c>
      <c r="AI1011" s="38" t="str">
        <f t="shared" si="87"/>
        <v/>
      </c>
      <c r="AJ1011" s="42" t="str">
        <f t="shared" si="88"/>
        <v/>
      </c>
      <c r="AK1011" s="41" t="str">
        <f t="shared" si="89"/>
        <v/>
      </c>
      <c r="AL1011" s="41" t="str">
        <f t="shared" si="90"/>
        <v/>
      </c>
      <c r="AM1011" s="41" t="str">
        <f t="shared" si="91"/>
        <v/>
      </c>
    </row>
    <row r="1012" spans="1:39" x14ac:dyDescent="0.2">
      <c r="A1012" s="33">
        <v>43479</v>
      </c>
      <c r="Q1012" s="38"/>
      <c r="V1012" s="37"/>
      <c r="AC1012" s="37">
        <v>3495.8319999999999</v>
      </c>
      <c r="AD1012" s="35">
        <f t="shared" si="84"/>
        <v>-2.8513498642187995E-2</v>
      </c>
      <c r="AE1012" s="40">
        <v>1.0037990000000001</v>
      </c>
      <c r="AF1012" s="37">
        <v>2068116972</v>
      </c>
      <c r="AG1012" s="35">
        <f t="shared" si="85"/>
        <v>3.7990000000001078E-3</v>
      </c>
      <c r="AH1012" s="38">
        <f t="shared" si="86"/>
        <v>3.7990000000001078E-3</v>
      </c>
      <c r="AI1012" s="38" t="str">
        <f t="shared" si="87"/>
        <v/>
      </c>
      <c r="AJ1012" s="35">
        <f t="shared" si="88"/>
        <v>3.7990000000001078E-3</v>
      </c>
      <c r="AK1012" s="41" t="str">
        <f t="shared" si="89"/>
        <v/>
      </c>
      <c r="AL1012" s="41" t="str">
        <f t="shared" si="90"/>
        <v/>
      </c>
      <c r="AM1012" s="41" t="str">
        <f t="shared" si="91"/>
        <v/>
      </c>
    </row>
    <row r="1013" spans="1:39" x14ac:dyDescent="0.2">
      <c r="A1013" s="33">
        <v>43478</v>
      </c>
      <c r="Q1013" s="38"/>
      <c r="V1013" s="37"/>
      <c r="AC1013" s="37">
        <v>3598.4360000000001</v>
      </c>
      <c r="AD1013" s="35">
        <f t="shared" si="84"/>
        <v>-9.4727306309730919E-3</v>
      </c>
      <c r="AE1013" s="40">
        <v>1.0108889999999999</v>
      </c>
      <c r="AF1013" s="37">
        <v>2068137631</v>
      </c>
      <c r="AG1013" s="35">
        <f t="shared" si="85"/>
        <v>1.0888999999999927E-2</v>
      </c>
      <c r="AH1013" s="38">
        <f t="shared" si="86"/>
        <v>1.0888999999999927E-2</v>
      </c>
      <c r="AI1013" s="38" t="str">
        <f t="shared" si="87"/>
        <v/>
      </c>
      <c r="AJ1013" s="35">
        <f t="shared" si="88"/>
        <v>1.0888999999999927E-2</v>
      </c>
      <c r="AK1013" s="41" t="str">
        <f t="shared" si="89"/>
        <v/>
      </c>
      <c r="AL1013" s="41" t="str">
        <f t="shared" si="90"/>
        <v/>
      </c>
      <c r="AM1013" s="41" t="str">
        <f t="shared" si="91"/>
        <v/>
      </c>
    </row>
    <row r="1014" spans="1:39" x14ac:dyDescent="0.2">
      <c r="A1014" s="33">
        <v>43477</v>
      </c>
      <c r="Q1014" s="38"/>
      <c r="V1014" s="37"/>
      <c r="AC1014" s="37">
        <v>3632.8490000000002</v>
      </c>
      <c r="AD1014" s="35">
        <f t="shared" si="84"/>
        <v>2.4838238248403588E-3</v>
      </c>
      <c r="AE1014" s="40">
        <v>1.005757</v>
      </c>
      <c r="AF1014" s="37">
        <v>2065187829</v>
      </c>
      <c r="AG1014" s="35">
        <f t="shared" si="85"/>
        <v>5.7570000000000121E-3</v>
      </c>
      <c r="AH1014" s="38">
        <f t="shared" si="86"/>
        <v>5.7570000000000121E-3</v>
      </c>
      <c r="AI1014" s="38" t="str">
        <f t="shared" si="87"/>
        <v/>
      </c>
      <c r="AJ1014" s="42" t="str">
        <f t="shared" si="88"/>
        <v/>
      </c>
      <c r="AK1014" s="41" t="str">
        <f t="shared" si="89"/>
        <v/>
      </c>
      <c r="AL1014" s="41" t="str">
        <f t="shared" si="90"/>
        <v/>
      </c>
      <c r="AM1014" s="41" t="str">
        <f t="shared" si="91"/>
        <v/>
      </c>
    </row>
    <row r="1015" spans="1:39" x14ac:dyDescent="0.2">
      <c r="A1015" s="33">
        <v>43476</v>
      </c>
      <c r="Q1015" s="38"/>
      <c r="V1015" s="37"/>
      <c r="AC1015" s="37">
        <v>3623.848</v>
      </c>
      <c r="AD1015" s="35">
        <f t="shared" si="84"/>
        <v>-8.9994390072286268E-2</v>
      </c>
      <c r="AE1015" s="40">
        <v>1.0046330000000001</v>
      </c>
      <c r="AF1015" s="37">
        <v>2074761286</v>
      </c>
      <c r="AG1015" s="35">
        <f t="shared" si="85"/>
        <v>4.6330000000001093E-3</v>
      </c>
      <c r="AH1015" s="38">
        <f t="shared" si="86"/>
        <v>4.6330000000001093E-3</v>
      </c>
      <c r="AI1015" s="38" t="str">
        <f t="shared" si="87"/>
        <v/>
      </c>
      <c r="AJ1015" s="35">
        <f t="shared" si="88"/>
        <v>4.6330000000001093E-3</v>
      </c>
      <c r="AK1015" s="43">
        <f t="shared" si="89"/>
        <v>4.6330000000001093E-3</v>
      </c>
      <c r="AL1015" s="43">
        <f t="shared" si="90"/>
        <v>4.6330000000001093E-3</v>
      </c>
      <c r="AM1015" s="41" t="str">
        <f t="shared" si="91"/>
        <v/>
      </c>
    </row>
    <row r="1016" spans="1:39" x14ac:dyDescent="0.2">
      <c r="A1016" s="33">
        <v>43475</v>
      </c>
      <c r="Q1016" s="38"/>
      <c r="V1016" s="37"/>
      <c r="AC1016" s="37">
        <v>3982.2260000000001</v>
      </c>
      <c r="AD1016" s="35">
        <f t="shared" si="84"/>
        <v>2.1730973318592195E-3</v>
      </c>
      <c r="AE1016" s="40">
        <v>1.004982</v>
      </c>
      <c r="AF1016" s="37">
        <v>2076503785</v>
      </c>
      <c r="AG1016" s="35">
        <f t="shared" si="85"/>
        <v>4.982000000000042E-3</v>
      </c>
      <c r="AH1016" s="38">
        <f t="shared" si="86"/>
        <v>4.982000000000042E-3</v>
      </c>
      <c r="AI1016" s="38" t="str">
        <f t="shared" si="87"/>
        <v/>
      </c>
      <c r="AJ1016" s="42" t="str">
        <f t="shared" si="88"/>
        <v/>
      </c>
      <c r="AK1016" s="41" t="str">
        <f t="shared" si="89"/>
        <v/>
      </c>
      <c r="AL1016" s="41" t="str">
        <f t="shared" si="90"/>
        <v/>
      </c>
      <c r="AM1016" s="41" t="str">
        <f t="shared" si="91"/>
        <v/>
      </c>
    </row>
    <row r="1017" spans="1:39" x14ac:dyDescent="0.2">
      <c r="A1017" s="33">
        <v>43474</v>
      </c>
      <c r="Q1017" s="38"/>
      <c r="V1017" s="37"/>
      <c r="AC1017" s="37">
        <v>3973.5909999999999</v>
      </c>
      <c r="AD1017" s="35">
        <f t="shared" si="84"/>
        <v>-4.0299082455210744E-3</v>
      </c>
      <c r="AE1017" s="40">
        <v>1.006975</v>
      </c>
      <c r="AF1017" s="37">
        <v>2068319295</v>
      </c>
      <c r="AG1017" s="35">
        <f t="shared" si="85"/>
        <v>6.9749999999999535E-3</v>
      </c>
      <c r="AH1017" s="38">
        <f t="shared" si="86"/>
        <v>6.9749999999999535E-3</v>
      </c>
      <c r="AI1017" s="38" t="str">
        <f t="shared" si="87"/>
        <v/>
      </c>
      <c r="AJ1017" s="35">
        <f t="shared" si="88"/>
        <v>6.9749999999999535E-3</v>
      </c>
      <c r="AK1017" s="41" t="str">
        <f t="shared" si="89"/>
        <v/>
      </c>
      <c r="AL1017" s="41" t="str">
        <f t="shared" si="90"/>
        <v/>
      </c>
      <c r="AM1017" s="41" t="str">
        <f t="shared" si="91"/>
        <v/>
      </c>
    </row>
    <row r="1018" spans="1:39" x14ac:dyDescent="0.2">
      <c r="A1018" s="33">
        <v>43473</v>
      </c>
      <c r="Q1018" s="38"/>
      <c r="V1018" s="37"/>
      <c r="AC1018" s="37">
        <v>3989.6689999999999</v>
      </c>
      <c r="AD1018" s="35">
        <f t="shared" si="84"/>
        <v>-5.9426637963683193E-3</v>
      </c>
      <c r="AE1018" s="40">
        <v>1.0095590000000001</v>
      </c>
      <c r="AF1018" s="37">
        <v>2066962685</v>
      </c>
      <c r="AG1018" s="35">
        <f t="shared" si="85"/>
        <v>9.5590000000000952E-3</v>
      </c>
      <c r="AH1018" s="38">
        <f t="shared" si="86"/>
        <v>9.5590000000000952E-3</v>
      </c>
      <c r="AI1018" s="38" t="str">
        <f t="shared" si="87"/>
        <v/>
      </c>
      <c r="AJ1018" s="35">
        <f t="shared" si="88"/>
        <v>9.5590000000000952E-3</v>
      </c>
      <c r="AK1018" s="41" t="str">
        <f t="shared" si="89"/>
        <v/>
      </c>
      <c r="AL1018" s="41" t="str">
        <f t="shared" si="90"/>
        <v/>
      </c>
      <c r="AM1018" s="41" t="str">
        <f t="shared" si="91"/>
        <v/>
      </c>
    </row>
    <row r="1019" spans="1:39" x14ac:dyDescent="0.2">
      <c r="A1019" s="33">
        <v>43472</v>
      </c>
      <c r="Q1019" s="38"/>
      <c r="V1019" s="37"/>
      <c r="AC1019" s="37">
        <v>4013.52</v>
      </c>
      <c r="AD1019" s="35">
        <f t="shared" si="84"/>
        <v>5.9728968438796048E-2</v>
      </c>
      <c r="AE1019" s="40">
        <v>1.0058469999999999</v>
      </c>
      <c r="AF1019" s="37">
        <v>2070618243</v>
      </c>
      <c r="AG1019" s="35">
        <f t="shared" si="85"/>
        <v>5.8469999999999356E-3</v>
      </c>
      <c r="AH1019" s="38">
        <f t="shared" si="86"/>
        <v>5.8469999999999356E-3</v>
      </c>
      <c r="AI1019" s="38" t="str">
        <f t="shared" si="87"/>
        <v/>
      </c>
      <c r="AJ1019" s="42" t="str">
        <f t="shared" si="88"/>
        <v/>
      </c>
      <c r="AK1019" s="41" t="str">
        <f t="shared" si="89"/>
        <v/>
      </c>
      <c r="AL1019" s="41" t="str">
        <f t="shared" si="90"/>
        <v/>
      </c>
      <c r="AM1019" s="41" t="str">
        <f t="shared" si="91"/>
        <v/>
      </c>
    </row>
    <row r="1020" spans="1:39" x14ac:dyDescent="0.2">
      <c r="A1020" s="33">
        <v>43471</v>
      </c>
      <c r="Q1020" s="38"/>
      <c r="V1020" s="37"/>
      <c r="AC1020" s="37">
        <v>3787.308</v>
      </c>
      <c r="AD1020" s="35">
        <f t="shared" si="84"/>
        <v>-7.3284497969736684E-3</v>
      </c>
      <c r="AE1020" s="40">
        <v>1.009417</v>
      </c>
      <c r="AF1020" s="37">
        <v>2076417540</v>
      </c>
      <c r="AG1020" s="35">
        <f t="shared" si="85"/>
        <v>9.4170000000000087E-3</v>
      </c>
      <c r="AH1020" s="38">
        <f t="shared" si="86"/>
        <v>9.4170000000000087E-3</v>
      </c>
      <c r="AI1020" s="38" t="str">
        <f t="shared" si="87"/>
        <v/>
      </c>
      <c r="AJ1020" s="35">
        <f t="shared" si="88"/>
        <v>9.4170000000000087E-3</v>
      </c>
      <c r="AK1020" s="41" t="str">
        <f t="shared" si="89"/>
        <v/>
      </c>
      <c r="AL1020" s="41" t="str">
        <f t="shared" si="90"/>
        <v/>
      </c>
      <c r="AM1020" s="41" t="str">
        <f t="shared" si="91"/>
        <v/>
      </c>
    </row>
    <row r="1021" spans="1:39" x14ac:dyDescent="0.2">
      <c r="A1021" s="33">
        <v>43470</v>
      </c>
      <c r="Q1021" s="38"/>
      <c r="V1021" s="37"/>
      <c r="AC1021" s="37">
        <v>3815.268</v>
      </c>
      <c r="AD1021" s="35">
        <f t="shared" si="84"/>
        <v>1.0258634522839261E-2</v>
      </c>
      <c r="AE1021" s="40">
        <v>1.002461</v>
      </c>
      <c r="AF1021" s="37">
        <v>2068439245</v>
      </c>
      <c r="AG1021" s="35">
        <f t="shared" si="85"/>
        <v>2.4610000000000465E-3</v>
      </c>
      <c r="AH1021" s="38">
        <f t="shared" si="86"/>
        <v>2.4610000000000465E-3</v>
      </c>
      <c r="AI1021" s="38" t="str">
        <f t="shared" si="87"/>
        <v/>
      </c>
      <c r="AJ1021" s="42" t="str">
        <f t="shared" si="88"/>
        <v/>
      </c>
      <c r="AK1021" s="41" t="str">
        <f t="shared" si="89"/>
        <v/>
      </c>
      <c r="AL1021" s="41" t="str">
        <f t="shared" si="90"/>
        <v/>
      </c>
      <c r="AM1021" s="41" t="str">
        <f t="shared" si="91"/>
        <v/>
      </c>
    </row>
    <row r="1022" spans="1:39" x14ac:dyDescent="0.2">
      <c r="A1022" s="33">
        <v>43469</v>
      </c>
      <c r="Q1022" s="38"/>
      <c r="V1022" s="37"/>
      <c r="AC1022" s="37">
        <v>3776.5259999999998</v>
      </c>
      <c r="AD1022" s="35">
        <f t="shared" si="84"/>
        <v>-2.470086556072415E-2</v>
      </c>
      <c r="AE1022" s="40">
        <v>1.011646</v>
      </c>
      <c r="AF1022" s="37">
        <v>2076194416</v>
      </c>
      <c r="AG1022" s="35">
        <f t="shared" si="85"/>
        <v>1.1646000000000045E-2</v>
      </c>
      <c r="AH1022" s="38">
        <f t="shared" si="86"/>
        <v>1.1646000000000045E-2</v>
      </c>
      <c r="AI1022" s="38" t="str">
        <f t="shared" si="87"/>
        <v/>
      </c>
      <c r="AJ1022" s="35">
        <f t="shared" si="88"/>
        <v>1.1646000000000045E-2</v>
      </c>
      <c r="AK1022" s="41" t="str">
        <f t="shared" si="89"/>
        <v/>
      </c>
      <c r="AL1022" s="41" t="str">
        <f t="shared" si="90"/>
        <v/>
      </c>
      <c r="AM1022" s="41" t="str">
        <f t="shared" si="91"/>
        <v/>
      </c>
    </row>
    <row r="1023" spans="1:39" x14ac:dyDescent="0.2">
      <c r="A1023" s="33">
        <v>43468</v>
      </c>
      <c r="Q1023" s="38"/>
      <c r="V1023" s="37"/>
      <c r="AC1023" s="37">
        <v>3872.172</v>
      </c>
      <c r="AD1023" s="35">
        <f t="shared" si="84"/>
        <v>2.053309943641235E-2</v>
      </c>
      <c r="AE1023" s="40">
        <v>1.0119670000000001</v>
      </c>
      <c r="AF1023" s="37">
        <v>2062404855</v>
      </c>
      <c r="AG1023" s="35">
        <f t="shared" si="85"/>
        <v>1.1967000000000061E-2</v>
      </c>
      <c r="AH1023" s="38">
        <f t="shared" si="86"/>
        <v>1.1967000000000061E-2</v>
      </c>
      <c r="AI1023" s="38" t="str">
        <f t="shared" si="87"/>
        <v/>
      </c>
      <c r="AJ1023" s="42" t="str">
        <f t="shared" si="88"/>
        <v/>
      </c>
      <c r="AK1023" s="41" t="str">
        <f t="shared" si="89"/>
        <v/>
      </c>
      <c r="AL1023" s="41" t="str">
        <f t="shared" si="90"/>
        <v/>
      </c>
      <c r="AM1023" s="41" t="str">
        <f t="shared" si="91"/>
        <v/>
      </c>
    </row>
    <row r="1024" spans="1:39" x14ac:dyDescent="0.2">
      <c r="A1024" s="33">
        <v>43467</v>
      </c>
      <c r="Q1024" s="38"/>
      <c r="V1024" s="37"/>
      <c r="AC1024" s="37">
        <v>3794.2640000000001</v>
      </c>
      <c r="AD1024" s="35">
        <f t="shared" si="84"/>
        <v>2.7550742959031815E-2</v>
      </c>
      <c r="AE1024" s="40">
        <v>1.0040020000000001</v>
      </c>
      <c r="AF1024" s="37">
        <v>2081332301</v>
      </c>
      <c r="AG1024" s="35">
        <f t="shared" si="85"/>
        <v>4.0020000000000611E-3</v>
      </c>
      <c r="AH1024" s="38">
        <f t="shared" si="86"/>
        <v>4.0020000000000611E-3</v>
      </c>
      <c r="AI1024" s="38" t="str">
        <f t="shared" si="87"/>
        <v/>
      </c>
      <c r="AJ1024" s="42" t="str">
        <f t="shared" si="88"/>
        <v/>
      </c>
      <c r="AK1024" s="41" t="str">
        <f t="shared" si="89"/>
        <v/>
      </c>
      <c r="AL1024" s="41" t="str">
        <f t="shared" si="90"/>
        <v/>
      </c>
      <c r="AM1024" s="41" t="str">
        <f t="shared" si="91"/>
        <v/>
      </c>
    </row>
    <row r="1025" spans="1:39" x14ac:dyDescent="0.2">
      <c r="A1025" s="33">
        <v>43466</v>
      </c>
      <c r="Q1025" s="38"/>
      <c r="V1025" s="37"/>
      <c r="AC1025" s="37">
        <v>3692.5320000000002</v>
      </c>
      <c r="AD1025" s="35">
        <f t="shared" ref="AD1025:AD1279" si="92">AC1025/AC1026-1</f>
        <v>-3.076230114065881E-2</v>
      </c>
      <c r="AE1025" s="40">
        <v>1.006062</v>
      </c>
      <c r="AF1025" s="37">
        <v>2081768948</v>
      </c>
      <c r="AG1025" s="35">
        <f t="shared" ref="AG1025:AG1279" si="93">(AE1025-1)/1</f>
        <v>6.0620000000000118E-3</v>
      </c>
      <c r="AH1025" s="38">
        <f t="shared" ref="AH1025:AH1279" si="94">IF(AE1025&gt;1,AE1025-1,"")</f>
        <v>6.0620000000000118E-3</v>
      </c>
      <c r="AI1025" s="38" t="str">
        <f t="shared" ref="AI1025:AI1279" si="95">IF(AE1025&lt;1,AE1025-1,"")</f>
        <v/>
      </c>
      <c r="AJ1025" s="35">
        <f t="shared" ref="AJ1025:AJ1279" si="96">IF(AD1025&lt;0,AG1025,"")</f>
        <v>6.0620000000000118E-3</v>
      </c>
      <c r="AK1025" s="41" t="str">
        <f t="shared" ref="AK1025:AK1279" si="97">IF(AD1025&lt;-5%,AG1025,"")</f>
        <v/>
      </c>
      <c r="AL1025" s="41" t="str">
        <f t="shared" ref="AL1025:AL1279" si="98">IF(AD1025&lt;-7.5%,AG1025,"")</f>
        <v/>
      </c>
      <c r="AM1025" s="41" t="str">
        <f t="shared" ref="AM1025:AM1279" si="99">IF(AD1025&lt;-10%,AG1025,"")</f>
        <v/>
      </c>
    </row>
    <row r="1026" spans="1:39" x14ac:dyDescent="0.2">
      <c r="A1026" s="33">
        <v>43465</v>
      </c>
      <c r="Q1026" s="38"/>
      <c r="V1026" s="37"/>
      <c r="AC1026" s="37">
        <v>3809.7280000000001</v>
      </c>
      <c r="AD1026" s="35">
        <f t="shared" si="92"/>
        <v>8.3463157265084575E-3</v>
      </c>
      <c r="AE1026" s="40">
        <v>0.994004</v>
      </c>
      <c r="AF1026" s="37">
        <v>2064549307</v>
      </c>
      <c r="AG1026" s="35">
        <f t="shared" si="93"/>
        <v>-5.9960000000000013E-3</v>
      </c>
      <c r="AH1026" s="38" t="str">
        <f t="shared" si="94"/>
        <v/>
      </c>
      <c r="AI1026" s="38">
        <f t="shared" si="95"/>
        <v>-5.9960000000000013E-3</v>
      </c>
      <c r="AJ1026" s="42" t="str">
        <f t="shared" si="96"/>
        <v/>
      </c>
      <c r="AK1026" s="41" t="str">
        <f t="shared" si="97"/>
        <v/>
      </c>
      <c r="AL1026" s="41" t="str">
        <f t="shared" si="98"/>
        <v/>
      </c>
      <c r="AM1026" s="41" t="str">
        <f t="shared" si="99"/>
        <v/>
      </c>
    </row>
    <row r="1027" spans="1:39" x14ac:dyDescent="0.2">
      <c r="A1027" s="33">
        <v>43464</v>
      </c>
      <c r="Q1027" s="38"/>
      <c r="V1027" s="37"/>
      <c r="AC1027" s="37">
        <v>3778.194</v>
      </c>
      <c r="AD1027" s="35">
        <f t="shared" si="92"/>
        <v>-1.9776511180278455E-2</v>
      </c>
      <c r="AE1027" s="40">
        <v>1.0035449999999999</v>
      </c>
      <c r="AF1027" s="37">
        <v>2071214917</v>
      </c>
      <c r="AG1027" s="35">
        <f t="shared" si="93"/>
        <v>3.5449999999999093E-3</v>
      </c>
      <c r="AH1027" s="38">
        <f t="shared" si="94"/>
        <v>3.5449999999999093E-3</v>
      </c>
      <c r="AI1027" s="38" t="str">
        <f t="shared" si="95"/>
        <v/>
      </c>
      <c r="AJ1027" s="35">
        <f t="shared" si="96"/>
        <v>3.5449999999999093E-3</v>
      </c>
      <c r="AK1027" s="41" t="str">
        <f t="shared" si="97"/>
        <v/>
      </c>
      <c r="AL1027" s="41" t="str">
        <f t="shared" si="98"/>
        <v/>
      </c>
      <c r="AM1027" s="41" t="str">
        <f t="shared" si="99"/>
        <v/>
      </c>
    </row>
    <row r="1028" spans="1:39" x14ac:dyDescent="0.2">
      <c r="A1028" s="33">
        <v>43463</v>
      </c>
      <c r="Q1028" s="38"/>
      <c r="V1028" s="37"/>
      <c r="AC1028" s="37">
        <v>3854.4209999999998</v>
      </c>
      <c r="AD1028" s="35">
        <f t="shared" si="92"/>
        <v>7.4341974700253832E-2</v>
      </c>
      <c r="AE1028" s="40">
        <v>0.99607100000000004</v>
      </c>
      <c r="AF1028" s="37">
        <v>2048421032</v>
      </c>
      <c r="AG1028" s="35">
        <f t="shared" si="93"/>
        <v>-3.9289999999999603E-3</v>
      </c>
      <c r="AH1028" s="38" t="str">
        <f t="shared" si="94"/>
        <v/>
      </c>
      <c r="AI1028" s="38">
        <f t="shared" si="95"/>
        <v>-3.9289999999999603E-3</v>
      </c>
      <c r="AJ1028" s="42" t="str">
        <f t="shared" si="96"/>
        <v/>
      </c>
      <c r="AK1028" s="41" t="str">
        <f t="shared" si="97"/>
        <v/>
      </c>
      <c r="AL1028" s="41" t="str">
        <f t="shared" si="98"/>
        <v/>
      </c>
      <c r="AM1028" s="41" t="str">
        <f t="shared" si="99"/>
        <v/>
      </c>
    </row>
    <row r="1029" spans="1:39" x14ac:dyDescent="0.2">
      <c r="A1029" s="33">
        <v>43462</v>
      </c>
      <c r="Q1029" s="38"/>
      <c r="V1029" s="37"/>
      <c r="AC1029" s="37">
        <v>3587.7040000000002</v>
      </c>
      <c r="AD1029" s="35">
        <f t="shared" si="92"/>
        <v>-5.1276796435806515E-2</v>
      </c>
      <c r="AE1029" s="40">
        <v>1.004189</v>
      </c>
      <c r="AF1029" s="37">
        <v>2064938691</v>
      </c>
      <c r="AG1029" s="35">
        <f t="shared" si="93"/>
        <v>4.1889999999999983E-3</v>
      </c>
      <c r="AH1029" s="38">
        <f t="shared" si="94"/>
        <v>4.1889999999999983E-3</v>
      </c>
      <c r="AI1029" s="38" t="str">
        <f t="shared" si="95"/>
        <v/>
      </c>
      <c r="AJ1029" s="35">
        <f t="shared" si="96"/>
        <v>4.1889999999999983E-3</v>
      </c>
      <c r="AK1029" s="43">
        <f t="shared" si="97"/>
        <v>4.1889999999999983E-3</v>
      </c>
      <c r="AL1029" s="41" t="str">
        <f t="shared" si="98"/>
        <v/>
      </c>
      <c r="AM1029" s="41" t="str">
        <f t="shared" si="99"/>
        <v/>
      </c>
    </row>
    <row r="1030" spans="1:39" x14ac:dyDescent="0.2">
      <c r="A1030" s="33">
        <v>43461</v>
      </c>
      <c r="Q1030" s="38"/>
      <c r="V1030" s="37"/>
      <c r="AC1030" s="37">
        <v>3781.6129999999998</v>
      </c>
      <c r="AD1030" s="35">
        <f t="shared" si="92"/>
        <v>5.9680600386573524E-3</v>
      </c>
      <c r="AE1030" s="40">
        <v>1.0031600000000001</v>
      </c>
      <c r="AF1030" s="37">
        <v>2056263838</v>
      </c>
      <c r="AG1030" s="35">
        <f t="shared" si="93"/>
        <v>3.1600000000000517E-3</v>
      </c>
      <c r="AH1030" s="38">
        <f t="shared" si="94"/>
        <v>3.1600000000000517E-3</v>
      </c>
      <c r="AI1030" s="38" t="str">
        <f t="shared" si="95"/>
        <v/>
      </c>
      <c r="AJ1030" s="42" t="str">
        <f t="shared" si="96"/>
        <v/>
      </c>
      <c r="AK1030" s="41" t="str">
        <f t="shared" si="97"/>
        <v/>
      </c>
      <c r="AL1030" s="41" t="str">
        <f t="shared" si="98"/>
        <v/>
      </c>
      <c r="AM1030" s="41" t="str">
        <f t="shared" si="99"/>
        <v/>
      </c>
    </row>
    <row r="1031" spans="1:39" x14ac:dyDescent="0.2">
      <c r="A1031" s="33">
        <v>43460</v>
      </c>
      <c r="Q1031" s="38"/>
      <c r="V1031" s="37"/>
      <c r="AC1031" s="37">
        <v>3759.1779999999999</v>
      </c>
      <c r="AD1031" s="35">
        <f t="shared" si="92"/>
        <v>-6.5343772610076067E-2</v>
      </c>
      <c r="AE1031" s="40">
        <v>1.0058210000000001</v>
      </c>
      <c r="AF1031" s="37">
        <v>2067085802</v>
      </c>
      <c r="AG1031" s="35">
        <f t="shared" si="93"/>
        <v>5.8210000000000761E-3</v>
      </c>
      <c r="AH1031" s="38">
        <f t="shared" si="94"/>
        <v>5.8210000000000761E-3</v>
      </c>
      <c r="AI1031" s="38" t="str">
        <f t="shared" si="95"/>
        <v/>
      </c>
      <c r="AJ1031" s="35">
        <f t="shared" si="96"/>
        <v>5.8210000000000761E-3</v>
      </c>
      <c r="AK1031" s="43">
        <f t="shared" si="97"/>
        <v>5.8210000000000761E-3</v>
      </c>
      <c r="AL1031" s="41" t="str">
        <f t="shared" si="98"/>
        <v/>
      </c>
      <c r="AM1031" s="41" t="str">
        <f t="shared" si="99"/>
        <v/>
      </c>
    </row>
    <row r="1032" spans="1:39" x14ac:dyDescent="0.2">
      <c r="A1032" s="33">
        <v>43459</v>
      </c>
      <c r="Q1032" s="38"/>
      <c r="V1032" s="37"/>
      <c r="AC1032" s="37">
        <v>4021.99</v>
      </c>
      <c r="AD1032" s="35">
        <f t="shared" si="92"/>
        <v>2.0390611165262529E-2</v>
      </c>
      <c r="AE1032" s="40">
        <v>1.005091</v>
      </c>
      <c r="AF1032" s="37">
        <v>2060284718</v>
      </c>
      <c r="AG1032" s="35">
        <f t="shared" si="93"/>
        <v>5.0909999999999567E-3</v>
      </c>
      <c r="AH1032" s="38">
        <f t="shared" si="94"/>
        <v>5.0909999999999567E-3</v>
      </c>
      <c r="AI1032" s="38" t="str">
        <f t="shared" si="95"/>
        <v/>
      </c>
      <c r="AJ1032" s="42" t="str">
        <f t="shared" si="96"/>
        <v/>
      </c>
      <c r="AK1032" s="41" t="str">
        <f t="shared" si="97"/>
        <v/>
      </c>
      <c r="AL1032" s="41" t="str">
        <f t="shared" si="98"/>
        <v/>
      </c>
      <c r="AM1032" s="41" t="str">
        <f t="shared" si="99"/>
        <v/>
      </c>
    </row>
    <row r="1033" spans="1:39" x14ac:dyDescent="0.2">
      <c r="A1033" s="33">
        <v>43458</v>
      </c>
      <c r="Q1033" s="38"/>
      <c r="V1033" s="37"/>
      <c r="AC1033" s="37">
        <v>3941.6179999999999</v>
      </c>
      <c r="AD1033" s="35">
        <f t="shared" si="92"/>
        <v>-4.7846672497481313E-3</v>
      </c>
      <c r="AE1033" s="40">
        <v>1.0156510000000001</v>
      </c>
      <c r="AF1033" s="37">
        <v>2066946009</v>
      </c>
      <c r="AG1033" s="35">
        <f t="shared" si="93"/>
        <v>1.5651000000000082E-2</v>
      </c>
      <c r="AH1033" s="38">
        <f t="shared" si="94"/>
        <v>1.5651000000000082E-2</v>
      </c>
      <c r="AI1033" s="38" t="str">
        <f t="shared" si="95"/>
        <v/>
      </c>
      <c r="AJ1033" s="35">
        <f t="shared" si="96"/>
        <v>1.5651000000000082E-2</v>
      </c>
      <c r="AK1033" s="41" t="str">
        <f t="shared" si="97"/>
        <v/>
      </c>
      <c r="AL1033" s="41" t="str">
        <f t="shared" si="98"/>
        <v/>
      </c>
      <c r="AM1033" s="41" t="str">
        <f t="shared" si="99"/>
        <v/>
      </c>
    </row>
    <row r="1034" spans="1:39" x14ac:dyDescent="0.2">
      <c r="A1034" s="33">
        <v>43457</v>
      </c>
      <c r="Q1034" s="38"/>
      <c r="V1034" s="37"/>
      <c r="AC1034" s="37">
        <v>3960.5680000000002</v>
      </c>
      <c r="AD1034" s="35">
        <f t="shared" si="92"/>
        <v>2.9728094571641384E-2</v>
      </c>
      <c r="AE1034" s="40">
        <v>0.99884600000000001</v>
      </c>
      <c r="AF1034" s="37">
        <v>2068167684</v>
      </c>
      <c r="AG1034" s="35">
        <f t="shared" si="93"/>
        <v>-1.1539999999999884E-3</v>
      </c>
      <c r="AH1034" s="38" t="str">
        <f t="shared" si="94"/>
        <v/>
      </c>
      <c r="AI1034" s="38">
        <f t="shared" si="95"/>
        <v>-1.1539999999999884E-3</v>
      </c>
      <c r="AJ1034" s="42" t="str">
        <f t="shared" si="96"/>
        <v/>
      </c>
      <c r="AK1034" s="41" t="str">
        <f t="shared" si="97"/>
        <v/>
      </c>
      <c r="AL1034" s="41" t="str">
        <f t="shared" si="98"/>
        <v/>
      </c>
      <c r="AM1034" s="41" t="str">
        <f t="shared" si="99"/>
        <v/>
      </c>
    </row>
    <row r="1035" spans="1:39" x14ac:dyDescent="0.2">
      <c r="A1035" s="33">
        <v>43456</v>
      </c>
      <c r="Q1035" s="38"/>
      <c r="V1035" s="37"/>
      <c r="AC1035" s="37">
        <v>3846.2269999999999</v>
      </c>
      <c r="AD1035" s="35">
        <f t="shared" si="92"/>
        <v>-5.3841273652264765E-2</v>
      </c>
      <c r="AE1035" s="40">
        <v>1.0039940000000001</v>
      </c>
      <c r="AF1035" s="37">
        <v>2086824772</v>
      </c>
      <c r="AG1035" s="35">
        <f t="shared" si="93"/>
        <v>3.9940000000000531E-3</v>
      </c>
      <c r="AH1035" s="38">
        <f t="shared" si="94"/>
        <v>3.9940000000000531E-3</v>
      </c>
      <c r="AI1035" s="38" t="str">
        <f t="shared" si="95"/>
        <v/>
      </c>
      <c r="AJ1035" s="35">
        <f t="shared" si="96"/>
        <v>3.9940000000000531E-3</v>
      </c>
      <c r="AK1035" s="43">
        <f t="shared" si="97"/>
        <v>3.9940000000000531E-3</v>
      </c>
      <c r="AL1035" s="41" t="str">
        <f t="shared" si="98"/>
        <v/>
      </c>
      <c r="AM1035" s="41" t="str">
        <f t="shared" si="99"/>
        <v/>
      </c>
    </row>
    <row r="1036" spans="1:39" x14ac:dyDescent="0.2">
      <c r="A1036" s="33">
        <v>43455</v>
      </c>
      <c r="Q1036" s="38"/>
      <c r="V1036" s="37"/>
      <c r="AC1036" s="37">
        <v>4065.0970000000002</v>
      </c>
      <c r="AD1036" s="35">
        <f t="shared" si="92"/>
        <v>0.10232415366438796</v>
      </c>
      <c r="AE1036" s="40">
        <v>1.004497</v>
      </c>
      <c r="AF1036" s="37">
        <v>2056026307</v>
      </c>
      <c r="AG1036" s="35">
        <f t="shared" si="93"/>
        <v>4.4969999999999732E-3</v>
      </c>
      <c r="AH1036" s="38">
        <f t="shared" si="94"/>
        <v>4.4969999999999732E-3</v>
      </c>
      <c r="AI1036" s="38" t="str">
        <f t="shared" si="95"/>
        <v/>
      </c>
      <c r="AJ1036" s="42" t="str">
        <f t="shared" si="96"/>
        <v/>
      </c>
      <c r="AK1036" s="41" t="str">
        <f t="shared" si="97"/>
        <v/>
      </c>
      <c r="AL1036" s="41" t="str">
        <f t="shared" si="98"/>
        <v/>
      </c>
      <c r="AM1036" s="41" t="str">
        <f t="shared" si="99"/>
        <v/>
      </c>
    </row>
    <row r="1037" spans="1:39" x14ac:dyDescent="0.2">
      <c r="A1037" s="33">
        <v>43454</v>
      </c>
      <c r="Q1037" s="38"/>
      <c r="V1037" s="37"/>
      <c r="AC1037" s="37">
        <v>3687.7510000000002</v>
      </c>
      <c r="AD1037" s="35">
        <f t="shared" si="92"/>
        <v>8.7467089741573023E-3</v>
      </c>
      <c r="AE1037" s="40">
        <v>1.0154860000000001</v>
      </c>
      <c r="AF1037" s="37">
        <v>2062580881</v>
      </c>
      <c r="AG1037" s="35">
        <f t="shared" si="93"/>
        <v>1.5486000000000111E-2</v>
      </c>
      <c r="AH1037" s="38">
        <f t="shared" si="94"/>
        <v>1.5486000000000111E-2</v>
      </c>
      <c r="AI1037" s="38" t="str">
        <f t="shared" si="95"/>
        <v/>
      </c>
      <c r="AJ1037" s="42" t="str">
        <f t="shared" si="96"/>
        <v/>
      </c>
      <c r="AK1037" s="41" t="str">
        <f t="shared" si="97"/>
        <v/>
      </c>
      <c r="AL1037" s="41" t="str">
        <f t="shared" si="98"/>
        <v/>
      </c>
      <c r="AM1037" s="41" t="str">
        <f t="shared" si="99"/>
        <v/>
      </c>
    </row>
    <row r="1038" spans="1:39" x14ac:dyDescent="0.2">
      <c r="A1038" s="33">
        <v>43453</v>
      </c>
      <c r="Q1038" s="38"/>
      <c r="V1038" s="37"/>
      <c r="AC1038" s="37">
        <v>3655.7750000000001</v>
      </c>
      <c r="AD1038" s="35">
        <f t="shared" si="92"/>
        <v>4.2655089516707045E-2</v>
      </c>
      <c r="AE1038" s="40">
        <v>1.0101420000000001</v>
      </c>
      <c r="AF1038" s="37">
        <v>2067237406</v>
      </c>
      <c r="AG1038" s="35">
        <f t="shared" si="93"/>
        <v>1.0142000000000095E-2</v>
      </c>
      <c r="AH1038" s="38">
        <f t="shared" si="94"/>
        <v>1.0142000000000095E-2</v>
      </c>
      <c r="AI1038" s="38" t="str">
        <f t="shared" si="95"/>
        <v/>
      </c>
      <c r="AJ1038" s="42" t="str">
        <f t="shared" si="96"/>
        <v/>
      </c>
      <c r="AK1038" s="41" t="str">
        <f t="shared" si="97"/>
        <v/>
      </c>
      <c r="AL1038" s="41" t="str">
        <f t="shared" si="98"/>
        <v/>
      </c>
      <c r="AM1038" s="41" t="str">
        <f t="shared" si="99"/>
        <v/>
      </c>
    </row>
    <row r="1039" spans="1:39" x14ac:dyDescent="0.2">
      <c r="A1039" s="33">
        <v>43452</v>
      </c>
      <c r="Q1039" s="38"/>
      <c r="V1039" s="37"/>
      <c r="AC1039" s="37">
        <v>3506.2170000000001</v>
      </c>
      <c r="AD1039" s="35">
        <f t="shared" si="92"/>
        <v>8.9886781262443538E-2</v>
      </c>
      <c r="AE1039" s="40">
        <v>0.992398</v>
      </c>
      <c r="AF1039" s="37">
        <v>2097996364</v>
      </c>
      <c r="AG1039" s="35">
        <f t="shared" si="93"/>
        <v>-7.6019999999999976E-3</v>
      </c>
      <c r="AH1039" s="38" t="str">
        <f t="shared" si="94"/>
        <v/>
      </c>
      <c r="AI1039" s="38">
        <f t="shared" si="95"/>
        <v>-7.6019999999999976E-3</v>
      </c>
      <c r="AJ1039" s="42" t="str">
        <f t="shared" si="96"/>
        <v/>
      </c>
      <c r="AK1039" s="41" t="str">
        <f t="shared" si="97"/>
        <v/>
      </c>
      <c r="AL1039" s="41" t="str">
        <f t="shared" si="98"/>
        <v/>
      </c>
      <c r="AM1039" s="41" t="str">
        <f t="shared" si="99"/>
        <v/>
      </c>
    </row>
    <row r="1040" spans="1:39" x14ac:dyDescent="0.2">
      <c r="A1040" s="33">
        <v>43451</v>
      </c>
      <c r="Q1040" s="38"/>
      <c r="V1040" s="37"/>
      <c r="AC1040" s="37">
        <v>3217.047</v>
      </c>
      <c r="AD1040" s="35">
        <f t="shared" si="92"/>
        <v>-1.5298065534938843E-3</v>
      </c>
      <c r="AE1040" s="40">
        <v>0.99941999999999998</v>
      </c>
      <c r="AF1040" s="37">
        <v>2078166973</v>
      </c>
      <c r="AG1040" s="35">
        <f t="shared" si="93"/>
        <v>-5.8000000000002494E-4</v>
      </c>
      <c r="AH1040" s="38" t="str">
        <f t="shared" si="94"/>
        <v/>
      </c>
      <c r="AI1040" s="38">
        <f t="shared" si="95"/>
        <v>-5.8000000000002494E-4</v>
      </c>
      <c r="AJ1040" s="35">
        <f t="shared" si="96"/>
        <v>-5.8000000000002494E-4</v>
      </c>
      <c r="AK1040" s="41" t="str">
        <f t="shared" si="97"/>
        <v/>
      </c>
      <c r="AL1040" s="41" t="str">
        <f t="shared" si="98"/>
        <v/>
      </c>
      <c r="AM1040" s="41" t="str">
        <f t="shared" si="99"/>
        <v/>
      </c>
    </row>
    <row r="1041" spans="1:39" x14ac:dyDescent="0.2">
      <c r="A1041" s="33">
        <v>43450</v>
      </c>
      <c r="Q1041" s="38"/>
      <c r="V1041" s="37"/>
      <c r="AC1041" s="37">
        <v>3221.9760000000001</v>
      </c>
      <c r="AD1041" s="35">
        <f t="shared" si="92"/>
        <v>1.6629220609041262E-3</v>
      </c>
      <c r="AE1041" s="40">
        <v>1.0036510000000001</v>
      </c>
      <c r="AF1041" s="37">
        <v>2042314619</v>
      </c>
      <c r="AG1041" s="35">
        <f t="shared" si="93"/>
        <v>3.6510000000000709E-3</v>
      </c>
      <c r="AH1041" s="38">
        <f t="shared" si="94"/>
        <v>3.6510000000000709E-3</v>
      </c>
      <c r="AI1041" s="38" t="str">
        <f t="shared" si="95"/>
        <v/>
      </c>
      <c r="AJ1041" s="42" t="str">
        <f t="shared" si="96"/>
        <v/>
      </c>
      <c r="AK1041" s="41" t="str">
        <f t="shared" si="97"/>
        <v/>
      </c>
      <c r="AL1041" s="41" t="str">
        <f t="shared" si="98"/>
        <v/>
      </c>
      <c r="AM1041" s="41" t="str">
        <f t="shared" si="99"/>
        <v/>
      </c>
    </row>
    <row r="1042" spans="1:39" x14ac:dyDescent="0.2">
      <c r="A1042" s="33">
        <v>43449</v>
      </c>
      <c r="Q1042" s="38"/>
      <c r="V1042" s="37"/>
      <c r="AC1042" s="37">
        <v>3216.627</v>
      </c>
      <c r="AD1042" s="35">
        <f t="shared" si="92"/>
        <v>-2.367757773544632E-2</v>
      </c>
      <c r="AE1042" s="40">
        <v>0.99630600000000002</v>
      </c>
      <c r="AF1042" s="37">
        <v>2055986706</v>
      </c>
      <c r="AG1042" s="35">
        <f t="shared" si="93"/>
        <v>-3.6939999999999751E-3</v>
      </c>
      <c r="AH1042" s="38" t="str">
        <f t="shared" si="94"/>
        <v/>
      </c>
      <c r="AI1042" s="38">
        <f t="shared" si="95"/>
        <v>-3.6939999999999751E-3</v>
      </c>
      <c r="AJ1042" s="35">
        <f t="shared" si="96"/>
        <v>-3.6939999999999751E-3</v>
      </c>
      <c r="AK1042" s="41" t="str">
        <f t="shared" si="97"/>
        <v/>
      </c>
      <c r="AL1042" s="41" t="str">
        <f t="shared" si="98"/>
        <v/>
      </c>
      <c r="AM1042" s="41" t="str">
        <f t="shared" si="99"/>
        <v/>
      </c>
    </row>
    <row r="1043" spans="1:39" x14ac:dyDescent="0.2">
      <c r="A1043" s="33">
        <v>43448</v>
      </c>
      <c r="Q1043" s="38"/>
      <c r="V1043" s="37"/>
      <c r="AC1043" s="37">
        <v>3294.636</v>
      </c>
      <c r="AD1043" s="35">
        <f t="shared" si="92"/>
        <v>-4.1727698438090766E-2</v>
      </c>
      <c r="AE1043" s="40">
        <v>0.99862300000000004</v>
      </c>
      <c r="AF1043" s="37">
        <v>2065658182</v>
      </c>
      <c r="AG1043" s="35">
        <f t="shared" si="93"/>
        <v>-1.3769999999999616E-3</v>
      </c>
      <c r="AH1043" s="38" t="str">
        <f t="shared" si="94"/>
        <v/>
      </c>
      <c r="AI1043" s="38">
        <f t="shared" si="95"/>
        <v>-1.3769999999999616E-3</v>
      </c>
      <c r="AJ1043" s="35">
        <f t="shared" si="96"/>
        <v>-1.3769999999999616E-3</v>
      </c>
      <c r="AK1043" s="41" t="str">
        <f t="shared" si="97"/>
        <v/>
      </c>
      <c r="AL1043" s="41" t="str">
        <f t="shared" si="98"/>
        <v/>
      </c>
      <c r="AM1043" s="41" t="str">
        <f t="shared" si="99"/>
        <v/>
      </c>
    </row>
    <row r="1044" spans="1:39" x14ac:dyDescent="0.2">
      <c r="A1044" s="33">
        <v>43447</v>
      </c>
      <c r="Q1044" s="38"/>
      <c r="V1044" s="37"/>
      <c r="AC1044" s="37">
        <v>3438.1</v>
      </c>
      <c r="AD1044" s="35">
        <f t="shared" si="92"/>
        <v>1.7547899274566792E-2</v>
      </c>
      <c r="AE1044" s="40">
        <v>0.99928600000000001</v>
      </c>
      <c r="AF1044" s="37">
        <v>2049127393</v>
      </c>
      <c r="AG1044" s="35">
        <f t="shared" si="93"/>
        <v>-7.1399999999999242E-4</v>
      </c>
      <c r="AH1044" s="38" t="str">
        <f t="shared" si="94"/>
        <v/>
      </c>
      <c r="AI1044" s="38">
        <f t="shared" si="95"/>
        <v>-7.1399999999999242E-4</v>
      </c>
      <c r="AJ1044" s="42" t="str">
        <f t="shared" si="96"/>
        <v/>
      </c>
      <c r="AK1044" s="41" t="str">
        <f t="shared" si="97"/>
        <v/>
      </c>
      <c r="AL1044" s="41" t="str">
        <f t="shared" si="98"/>
        <v/>
      </c>
      <c r="AM1044" s="41" t="str">
        <f t="shared" si="99"/>
        <v/>
      </c>
    </row>
    <row r="1045" spans="1:39" x14ac:dyDescent="0.2">
      <c r="A1045" s="33">
        <v>43446</v>
      </c>
      <c r="Q1045" s="38"/>
      <c r="V1045" s="37"/>
      <c r="AC1045" s="37">
        <v>3378.8090000000002</v>
      </c>
      <c r="AD1045" s="35">
        <f t="shared" si="92"/>
        <v>-1.6016911836654768E-2</v>
      </c>
      <c r="AE1045" s="40">
        <v>0.99878699999999998</v>
      </c>
      <c r="AF1045" s="37">
        <v>2053482907</v>
      </c>
      <c r="AG1045" s="35">
        <f t="shared" si="93"/>
        <v>-1.2130000000000196E-3</v>
      </c>
      <c r="AH1045" s="38" t="str">
        <f t="shared" si="94"/>
        <v/>
      </c>
      <c r="AI1045" s="38">
        <f t="shared" si="95"/>
        <v>-1.2130000000000196E-3</v>
      </c>
      <c r="AJ1045" s="35">
        <f t="shared" si="96"/>
        <v>-1.2130000000000196E-3</v>
      </c>
      <c r="AK1045" s="41" t="str">
        <f t="shared" si="97"/>
        <v/>
      </c>
      <c r="AL1045" s="41" t="str">
        <f t="shared" si="98"/>
        <v/>
      </c>
      <c r="AM1045" s="41" t="str">
        <f t="shared" si="99"/>
        <v/>
      </c>
    </row>
    <row r="1046" spans="1:39" x14ac:dyDescent="0.2">
      <c r="A1046" s="33">
        <v>43445</v>
      </c>
      <c r="Q1046" s="38"/>
      <c r="V1046" s="37"/>
      <c r="AC1046" s="37">
        <v>3433.808</v>
      </c>
      <c r="AD1046" s="35">
        <f t="shared" si="92"/>
        <v>-3.287888679656592E-2</v>
      </c>
      <c r="AE1046" s="40">
        <v>0.98926000000000003</v>
      </c>
      <c r="AF1046" s="37">
        <v>2055901920</v>
      </c>
      <c r="AG1046" s="35">
        <f t="shared" si="93"/>
        <v>-1.0739999999999972E-2</v>
      </c>
      <c r="AH1046" s="38" t="str">
        <f t="shared" si="94"/>
        <v/>
      </c>
      <c r="AI1046" s="38">
        <f t="shared" si="95"/>
        <v>-1.0739999999999972E-2</v>
      </c>
      <c r="AJ1046" s="35">
        <f t="shared" si="96"/>
        <v>-1.0739999999999972E-2</v>
      </c>
      <c r="AK1046" s="41" t="str">
        <f t="shared" si="97"/>
        <v/>
      </c>
      <c r="AL1046" s="41" t="str">
        <f t="shared" si="98"/>
        <v/>
      </c>
      <c r="AM1046" s="41" t="str">
        <f t="shared" si="99"/>
        <v/>
      </c>
    </row>
    <row r="1047" spans="1:39" x14ac:dyDescent="0.2">
      <c r="A1047" s="33">
        <v>43444</v>
      </c>
      <c r="Q1047" s="38"/>
      <c r="V1047" s="37"/>
      <c r="AC1047" s="37">
        <v>3550.5459999999998</v>
      </c>
      <c r="AD1047" s="35">
        <f t="shared" si="92"/>
        <v>3.6744759988156517E-2</v>
      </c>
      <c r="AE1047" s="40">
        <v>1.000783</v>
      </c>
      <c r="AF1047" s="37">
        <v>2056095154</v>
      </c>
      <c r="AG1047" s="35">
        <f t="shared" si="93"/>
        <v>7.8299999999997816E-4</v>
      </c>
      <c r="AH1047" s="38">
        <f t="shared" si="94"/>
        <v>7.8299999999997816E-4</v>
      </c>
      <c r="AI1047" s="38" t="str">
        <f t="shared" si="95"/>
        <v/>
      </c>
      <c r="AJ1047" s="42" t="str">
        <f t="shared" si="96"/>
        <v/>
      </c>
      <c r="AK1047" s="41" t="str">
        <f t="shared" si="97"/>
        <v/>
      </c>
      <c r="AL1047" s="41" t="str">
        <f t="shared" si="98"/>
        <v/>
      </c>
      <c r="AM1047" s="41" t="str">
        <f t="shared" si="99"/>
        <v/>
      </c>
    </row>
    <row r="1048" spans="1:39" x14ac:dyDescent="0.2">
      <c r="A1048" s="33">
        <v>43443</v>
      </c>
      <c r="Q1048" s="38"/>
      <c r="V1048" s="37"/>
      <c r="AC1048" s="37">
        <v>3424.7060000000001</v>
      </c>
      <c r="AD1048" s="35">
        <f t="shared" si="92"/>
        <v>4.7475094791764594E-3</v>
      </c>
      <c r="AE1048" s="40">
        <v>1.0019359999999999</v>
      </c>
      <c r="AF1048" s="37">
        <v>2034843481</v>
      </c>
      <c r="AG1048" s="35">
        <f t="shared" si="93"/>
        <v>1.9359999999999378E-3</v>
      </c>
      <c r="AH1048" s="38">
        <f t="shared" si="94"/>
        <v>1.9359999999999378E-3</v>
      </c>
      <c r="AI1048" s="38" t="str">
        <f t="shared" si="95"/>
        <v/>
      </c>
      <c r="AJ1048" s="42" t="str">
        <f t="shared" si="96"/>
        <v/>
      </c>
      <c r="AK1048" s="41" t="str">
        <f t="shared" si="97"/>
        <v/>
      </c>
      <c r="AL1048" s="41" t="str">
        <f t="shared" si="98"/>
        <v/>
      </c>
      <c r="AM1048" s="41" t="str">
        <f t="shared" si="99"/>
        <v/>
      </c>
    </row>
    <row r="1049" spans="1:39" x14ac:dyDescent="0.2">
      <c r="A1049" s="33">
        <v>43442</v>
      </c>
      <c r="Q1049" s="38"/>
      <c r="V1049" s="37"/>
      <c r="AC1049" s="37">
        <v>3408.5239999999999</v>
      </c>
      <c r="AD1049" s="35">
        <f t="shared" si="92"/>
        <v>-1.6799528320935675E-2</v>
      </c>
      <c r="AE1049" s="40">
        <v>0.98446500000000003</v>
      </c>
      <c r="AF1049" s="37">
        <v>2052773624</v>
      </c>
      <c r="AG1049" s="35">
        <f t="shared" si="93"/>
        <v>-1.5534999999999966E-2</v>
      </c>
      <c r="AH1049" s="38" t="str">
        <f t="shared" si="94"/>
        <v/>
      </c>
      <c r="AI1049" s="38">
        <f t="shared" si="95"/>
        <v>-1.5534999999999966E-2</v>
      </c>
      <c r="AJ1049" s="35">
        <f t="shared" si="96"/>
        <v>-1.5534999999999966E-2</v>
      </c>
      <c r="AK1049" s="41" t="str">
        <f t="shared" si="97"/>
        <v/>
      </c>
      <c r="AL1049" s="41" t="str">
        <f t="shared" si="98"/>
        <v/>
      </c>
      <c r="AM1049" s="41" t="str">
        <f t="shared" si="99"/>
        <v/>
      </c>
    </row>
    <row r="1050" spans="1:39" x14ac:dyDescent="0.2">
      <c r="A1050" s="33">
        <v>43441</v>
      </c>
      <c r="Q1050" s="38"/>
      <c r="V1050" s="37"/>
      <c r="AC1050" s="37">
        <v>3466.7640000000001</v>
      </c>
      <c r="AD1050" s="35">
        <f t="shared" si="92"/>
        <v>-7.5946532924344501E-2</v>
      </c>
      <c r="AE1050" s="40">
        <v>0.990205</v>
      </c>
      <c r="AF1050" s="37">
        <v>2060263852</v>
      </c>
      <c r="AG1050" s="35">
        <f t="shared" si="93"/>
        <v>-9.7949999999999982E-3</v>
      </c>
      <c r="AH1050" s="38" t="str">
        <f t="shared" si="94"/>
        <v/>
      </c>
      <c r="AI1050" s="38">
        <f t="shared" si="95"/>
        <v>-9.7949999999999982E-3</v>
      </c>
      <c r="AJ1050" s="35">
        <f t="shared" si="96"/>
        <v>-9.7949999999999982E-3</v>
      </c>
      <c r="AK1050" s="43">
        <f t="shared" si="97"/>
        <v>-9.7949999999999982E-3</v>
      </c>
      <c r="AL1050" s="43">
        <f t="shared" si="98"/>
        <v>-9.7949999999999982E-3</v>
      </c>
      <c r="AM1050" s="41" t="str">
        <f t="shared" si="99"/>
        <v/>
      </c>
    </row>
    <row r="1051" spans="1:39" x14ac:dyDescent="0.2">
      <c r="A1051" s="33">
        <v>43440</v>
      </c>
      <c r="Q1051" s="38"/>
      <c r="V1051" s="37"/>
      <c r="AC1051" s="37">
        <v>3751.692</v>
      </c>
      <c r="AD1051" s="35">
        <f t="shared" si="92"/>
        <v>-4.8685584805916782E-2</v>
      </c>
      <c r="AE1051" s="40">
        <v>0.99749299999999996</v>
      </c>
      <c r="AF1051" s="37">
        <v>2037768260</v>
      </c>
      <c r="AG1051" s="35">
        <f t="shared" si="93"/>
        <v>-2.507000000000037E-3</v>
      </c>
      <c r="AH1051" s="38" t="str">
        <f t="shared" si="94"/>
        <v/>
      </c>
      <c r="AI1051" s="38">
        <f t="shared" si="95"/>
        <v>-2.507000000000037E-3</v>
      </c>
      <c r="AJ1051" s="35">
        <f t="shared" si="96"/>
        <v>-2.507000000000037E-3</v>
      </c>
      <c r="AK1051" s="41" t="str">
        <f t="shared" si="97"/>
        <v/>
      </c>
      <c r="AL1051" s="41" t="str">
        <f t="shared" si="98"/>
        <v/>
      </c>
      <c r="AM1051" s="41" t="str">
        <f t="shared" si="99"/>
        <v/>
      </c>
    </row>
    <row r="1052" spans="1:39" x14ac:dyDescent="0.2">
      <c r="A1052" s="33">
        <v>43439</v>
      </c>
      <c r="Q1052" s="38"/>
      <c r="V1052" s="37"/>
      <c r="AC1052" s="37">
        <v>3943.6930000000002</v>
      </c>
      <c r="AD1052" s="35">
        <f t="shared" si="92"/>
        <v>1.6719951511264153E-2</v>
      </c>
      <c r="AE1052" s="40">
        <v>0.99765099999999995</v>
      </c>
      <c r="AF1052" s="37">
        <v>2037218818</v>
      </c>
      <c r="AG1052" s="35">
        <f t="shared" si="93"/>
        <v>-2.3490000000000455E-3</v>
      </c>
      <c r="AH1052" s="38" t="str">
        <f t="shared" si="94"/>
        <v/>
      </c>
      <c r="AI1052" s="38">
        <f t="shared" si="95"/>
        <v>-2.3490000000000455E-3</v>
      </c>
      <c r="AJ1052" s="42" t="str">
        <f t="shared" si="96"/>
        <v/>
      </c>
      <c r="AK1052" s="41" t="str">
        <f t="shared" si="97"/>
        <v/>
      </c>
      <c r="AL1052" s="41" t="str">
        <f t="shared" si="98"/>
        <v/>
      </c>
      <c r="AM1052" s="41" t="str">
        <f t="shared" si="99"/>
        <v/>
      </c>
    </row>
    <row r="1053" spans="1:39" x14ac:dyDescent="0.2">
      <c r="A1053" s="33">
        <v>43438</v>
      </c>
      <c r="Q1053" s="38"/>
      <c r="V1053" s="37"/>
      <c r="AC1053" s="37">
        <v>3878.8389999999999</v>
      </c>
      <c r="AD1053" s="35">
        <f t="shared" si="92"/>
        <v>-5.9582834092276715E-2</v>
      </c>
      <c r="AE1053" s="40">
        <v>0.99323399999999995</v>
      </c>
      <c r="AF1053" s="37">
        <v>2052214663</v>
      </c>
      <c r="AG1053" s="35">
        <f t="shared" si="93"/>
        <v>-6.7660000000000498E-3</v>
      </c>
      <c r="AH1053" s="38" t="str">
        <f t="shared" si="94"/>
        <v/>
      </c>
      <c r="AI1053" s="38">
        <f t="shared" si="95"/>
        <v>-6.7660000000000498E-3</v>
      </c>
      <c r="AJ1053" s="35">
        <f t="shared" si="96"/>
        <v>-6.7660000000000498E-3</v>
      </c>
      <c r="AK1053" s="43">
        <f t="shared" si="97"/>
        <v>-6.7660000000000498E-3</v>
      </c>
      <c r="AL1053" s="41" t="str">
        <f t="shared" si="98"/>
        <v/>
      </c>
      <c r="AM1053" s="41" t="str">
        <f t="shared" si="99"/>
        <v/>
      </c>
    </row>
    <row r="1054" spans="1:39" x14ac:dyDescent="0.2">
      <c r="A1054" s="33">
        <v>43437</v>
      </c>
      <c r="Q1054" s="38"/>
      <c r="V1054" s="37"/>
      <c r="AC1054" s="37">
        <v>4124.5940000000001</v>
      </c>
      <c r="AD1054" s="35">
        <f t="shared" si="92"/>
        <v>-1.5509930126547333E-2</v>
      </c>
      <c r="AE1054" s="40">
        <v>0.99616700000000002</v>
      </c>
      <c r="AF1054" s="37">
        <v>2052538550</v>
      </c>
      <c r="AG1054" s="35">
        <f t="shared" si="93"/>
        <v>-3.8329999999999753E-3</v>
      </c>
      <c r="AH1054" s="38" t="str">
        <f t="shared" si="94"/>
        <v/>
      </c>
      <c r="AI1054" s="38">
        <f t="shared" si="95"/>
        <v>-3.8329999999999753E-3</v>
      </c>
      <c r="AJ1054" s="35">
        <f t="shared" si="96"/>
        <v>-3.8329999999999753E-3</v>
      </c>
      <c r="AK1054" s="41" t="str">
        <f t="shared" si="97"/>
        <v/>
      </c>
      <c r="AL1054" s="41" t="str">
        <f t="shared" si="98"/>
        <v/>
      </c>
      <c r="AM1054" s="41" t="str">
        <f t="shared" si="99"/>
        <v/>
      </c>
    </row>
    <row r="1055" spans="1:39" x14ac:dyDescent="0.2">
      <c r="A1055" s="33">
        <v>43436</v>
      </c>
      <c r="Q1055" s="38"/>
      <c r="V1055" s="37"/>
      <c r="AC1055" s="37">
        <v>4189.5739999999996</v>
      </c>
      <c r="AD1055" s="35">
        <f t="shared" si="92"/>
        <v>4.4862321027311136E-2</v>
      </c>
      <c r="AE1055" s="40">
        <v>0.99502500000000005</v>
      </c>
      <c r="AF1055" s="37">
        <v>2041915651</v>
      </c>
      <c r="AG1055" s="35">
        <f t="shared" si="93"/>
        <v>-4.9749999999999517E-3</v>
      </c>
      <c r="AH1055" s="38" t="str">
        <f t="shared" si="94"/>
        <v/>
      </c>
      <c r="AI1055" s="38">
        <f t="shared" si="95"/>
        <v>-4.9749999999999517E-3</v>
      </c>
      <c r="AJ1055" s="42" t="str">
        <f t="shared" si="96"/>
        <v/>
      </c>
      <c r="AK1055" s="41" t="str">
        <f t="shared" si="97"/>
        <v/>
      </c>
      <c r="AL1055" s="41" t="str">
        <f t="shared" si="98"/>
        <v/>
      </c>
      <c r="AM1055" s="41" t="str">
        <f t="shared" si="99"/>
        <v/>
      </c>
    </row>
    <row r="1056" spans="1:39" x14ac:dyDescent="0.2">
      <c r="A1056" s="33">
        <v>43435</v>
      </c>
      <c r="Q1056" s="38"/>
      <c r="V1056" s="37"/>
      <c r="AC1056" s="37">
        <v>4009.69</v>
      </c>
      <c r="AD1056" s="35">
        <f t="shared" si="92"/>
        <v>-6.3041830354931272E-2</v>
      </c>
      <c r="AE1056" s="40">
        <v>0.99843700000000002</v>
      </c>
      <c r="AF1056" s="37">
        <v>2050841698</v>
      </c>
      <c r="AG1056" s="35">
        <f t="shared" si="93"/>
        <v>-1.5629999999999811E-3</v>
      </c>
      <c r="AH1056" s="38" t="str">
        <f t="shared" si="94"/>
        <v/>
      </c>
      <c r="AI1056" s="38">
        <f t="shared" si="95"/>
        <v>-1.5629999999999811E-3</v>
      </c>
      <c r="AJ1056" s="35">
        <f t="shared" si="96"/>
        <v>-1.5629999999999811E-3</v>
      </c>
      <c r="AK1056" s="43">
        <f t="shared" si="97"/>
        <v>-1.5629999999999811E-3</v>
      </c>
      <c r="AL1056" s="41" t="str">
        <f t="shared" si="98"/>
        <v/>
      </c>
      <c r="AM1056" s="41" t="str">
        <f t="shared" si="99"/>
        <v/>
      </c>
    </row>
    <row r="1057" spans="1:39" x14ac:dyDescent="0.2">
      <c r="A1057" s="33">
        <v>43434</v>
      </c>
      <c r="Q1057" s="38"/>
      <c r="V1057" s="37"/>
      <c r="AC1057" s="37">
        <v>4279.4759999999997</v>
      </c>
      <c r="AD1057" s="35">
        <f t="shared" si="92"/>
        <v>2.8664871284604931E-3</v>
      </c>
      <c r="AE1057" s="40">
        <v>0.99553899999999995</v>
      </c>
      <c r="AF1057" s="37">
        <v>2047049156</v>
      </c>
      <c r="AG1057" s="35">
        <f t="shared" si="93"/>
        <v>-4.4610000000000483E-3</v>
      </c>
      <c r="AH1057" s="38" t="str">
        <f t="shared" si="94"/>
        <v/>
      </c>
      <c r="AI1057" s="38">
        <f t="shared" si="95"/>
        <v>-4.4610000000000483E-3</v>
      </c>
      <c r="AJ1057" s="42" t="str">
        <f t="shared" si="96"/>
        <v/>
      </c>
      <c r="AK1057" s="41" t="str">
        <f t="shared" si="97"/>
        <v/>
      </c>
      <c r="AL1057" s="41" t="str">
        <f t="shared" si="98"/>
        <v/>
      </c>
      <c r="AM1057" s="41" t="str">
        <f t="shared" si="99"/>
        <v/>
      </c>
    </row>
    <row r="1058" spans="1:39" x14ac:dyDescent="0.2">
      <c r="A1058" s="33">
        <v>43433</v>
      </c>
      <c r="Q1058" s="38"/>
      <c r="V1058" s="37"/>
      <c r="AC1058" s="37">
        <v>4267.2439999999997</v>
      </c>
      <c r="AD1058" s="35">
        <f t="shared" si="92"/>
        <v>0.11331267895928021</v>
      </c>
      <c r="AE1058" s="40">
        <v>0.98946000000000001</v>
      </c>
      <c r="AF1058" s="37">
        <v>2055234817</v>
      </c>
      <c r="AG1058" s="35">
        <f t="shared" si="93"/>
        <v>-1.0539999999999994E-2</v>
      </c>
      <c r="AH1058" s="38" t="str">
        <f t="shared" si="94"/>
        <v/>
      </c>
      <c r="AI1058" s="38">
        <f t="shared" si="95"/>
        <v>-1.0539999999999994E-2</v>
      </c>
      <c r="AJ1058" s="42" t="str">
        <f t="shared" si="96"/>
        <v/>
      </c>
      <c r="AK1058" s="41" t="str">
        <f t="shared" si="97"/>
        <v/>
      </c>
      <c r="AL1058" s="41" t="str">
        <f t="shared" si="98"/>
        <v/>
      </c>
      <c r="AM1058" s="41" t="str">
        <f t="shared" si="99"/>
        <v/>
      </c>
    </row>
    <row r="1059" spans="1:39" x14ac:dyDescent="0.2">
      <c r="A1059" s="33">
        <v>43432</v>
      </c>
      <c r="Q1059" s="38"/>
      <c r="V1059" s="37"/>
      <c r="AC1059" s="37">
        <v>3832.9250000000002</v>
      </c>
      <c r="AD1059" s="35">
        <f t="shared" si="92"/>
        <v>5.5092913709717806E-3</v>
      </c>
      <c r="AE1059" s="40">
        <v>0.989344</v>
      </c>
      <c r="AF1059" s="37">
        <v>2047193813</v>
      </c>
      <c r="AG1059" s="35">
        <f t="shared" si="93"/>
        <v>-1.0655999999999999E-2</v>
      </c>
      <c r="AH1059" s="38" t="str">
        <f t="shared" si="94"/>
        <v/>
      </c>
      <c r="AI1059" s="38">
        <f t="shared" si="95"/>
        <v>-1.0655999999999999E-2</v>
      </c>
      <c r="AJ1059" s="42" t="str">
        <f t="shared" si="96"/>
        <v/>
      </c>
      <c r="AK1059" s="41" t="str">
        <f t="shared" si="97"/>
        <v/>
      </c>
      <c r="AL1059" s="41" t="str">
        <f t="shared" si="98"/>
        <v/>
      </c>
      <c r="AM1059" s="41" t="str">
        <f t="shared" si="99"/>
        <v/>
      </c>
    </row>
    <row r="1060" spans="1:39" x14ac:dyDescent="0.2">
      <c r="A1060" s="33">
        <v>43431</v>
      </c>
      <c r="Q1060" s="38"/>
      <c r="V1060" s="37"/>
      <c r="AC1060" s="37">
        <v>3811.924</v>
      </c>
      <c r="AD1060" s="35">
        <f t="shared" si="92"/>
        <v>-5.6416385116528245E-2</v>
      </c>
      <c r="AE1060" s="40">
        <v>0.99124699999999999</v>
      </c>
      <c r="AF1060" s="37">
        <v>2035739633</v>
      </c>
      <c r="AG1060" s="35">
        <f t="shared" si="93"/>
        <v>-8.7530000000000108E-3</v>
      </c>
      <c r="AH1060" s="38" t="str">
        <f t="shared" si="94"/>
        <v/>
      </c>
      <c r="AI1060" s="38">
        <f t="shared" si="95"/>
        <v>-8.7530000000000108E-3</v>
      </c>
      <c r="AJ1060" s="35">
        <f t="shared" si="96"/>
        <v>-8.7530000000000108E-3</v>
      </c>
      <c r="AK1060" s="43">
        <f t="shared" si="97"/>
        <v>-8.7530000000000108E-3</v>
      </c>
      <c r="AL1060" s="41" t="str">
        <f t="shared" si="98"/>
        <v/>
      </c>
      <c r="AM1060" s="41" t="str">
        <f t="shared" si="99"/>
        <v/>
      </c>
    </row>
    <row r="1061" spans="1:39" x14ac:dyDescent="0.2">
      <c r="A1061" s="33">
        <v>43430</v>
      </c>
      <c r="Q1061" s="38"/>
      <c r="V1061" s="37"/>
      <c r="AC1061" s="37">
        <v>4039.837</v>
      </c>
      <c r="AD1061" s="35">
        <f t="shared" si="92"/>
        <v>3.6962532056654229E-2</v>
      </c>
      <c r="AE1061" s="40">
        <v>0.98467700000000002</v>
      </c>
      <c r="AF1061" s="37">
        <v>2033889118</v>
      </c>
      <c r="AG1061" s="35">
        <f t="shared" si="93"/>
        <v>-1.5322999999999976E-2</v>
      </c>
      <c r="AH1061" s="38" t="str">
        <f t="shared" si="94"/>
        <v/>
      </c>
      <c r="AI1061" s="38">
        <f t="shared" si="95"/>
        <v>-1.5322999999999976E-2</v>
      </c>
      <c r="AJ1061" s="42" t="str">
        <f t="shared" si="96"/>
        <v/>
      </c>
      <c r="AK1061" s="41" t="str">
        <f t="shared" si="97"/>
        <v/>
      </c>
      <c r="AL1061" s="41" t="str">
        <f t="shared" si="98"/>
        <v/>
      </c>
      <c r="AM1061" s="41" t="str">
        <f t="shared" si="99"/>
        <v/>
      </c>
    </row>
    <row r="1062" spans="1:39" x14ac:dyDescent="0.2">
      <c r="A1062" s="33">
        <v>43429</v>
      </c>
      <c r="Q1062" s="38"/>
      <c r="V1062" s="37"/>
      <c r="AC1062" s="37">
        <v>3895.837</v>
      </c>
      <c r="AD1062" s="35">
        <f t="shared" si="92"/>
        <v>-0.10991054180979476</v>
      </c>
      <c r="AE1062" s="40">
        <v>0.99309199999999997</v>
      </c>
      <c r="AF1062" s="37">
        <v>2039979024</v>
      </c>
      <c r="AG1062" s="35">
        <f t="shared" si="93"/>
        <v>-6.9080000000000252E-3</v>
      </c>
      <c r="AH1062" s="38" t="str">
        <f t="shared" si="94"/>
        <v/>
      </c>
      <c r="AI1062" s="38">
        <f t="shared" si="95"/>
        <v>-6.9080000000000252E-3</v>
      </c>
      <c r="AJ1062" s="35">
        <f t="shared" si="96"/>
        <v>-6.9080000000000252E-3</v>
      </c>
      <c r="AK1062" s="43">
        <f t="shared" si="97"/>
        <v>-6.9080000000000252E-3</v>
      </c>
      <c r="AL1062" s="43">
        <f t="shared" si="98"/>
        <v>-6.9080000000000252E-3</v>
      </c>
      <c r="AM1062" s="43">
        <f t="shared" si="99"/>
        <v>-6.9080000000000252E-3</v>
      </c>
    </row>
    <row r="1063" spans="1:39" x14ac:dyDescent="0.2">
      <c r="A1063" s="33">
        <v>43428</v>
      </c>
      <c r="Q1063" s="38"/>
      <c r="V1063" s="37"/>
      <c r="AC1063" s="37">
        <v>4376.9049999999997</v>
      </c>
      <c r="AD1063" s="35">
        <f t="shared" si="92"/>
        <v>1.6138779200113973E-2</v>
      </c>
      <c r="AE1063" s="40">
        <v>0.98687499999999995</v>
      </c>
      <c r="AF1063" s="37">
        <v>2025847078</v>
      </c>
      <c r="AG1063" s="35">
        <f t="shared" si="93"/>
        <v>-1.3125000000000053E-2</v>
      </c>
      <c r="AH1063" s="38" t="str">
        <f t="shared" si="94"/>
        <v/>
      </c>
      <c r="AI1063" s="38">
        <f t="shared" si="95"/>
        <v>-1.3125000000000053E-2</v>
      </c>
      <c r="AJ1063" s="42" t="str">
        <f t="shared" si="96"/>
        <v/>
      </c>
      <c r="AK1063" s="41" t="str">
        <f t="shared" si="97"/>
        <v/>
      </c>
      <c r="AL1063" s="41" t="str">
        <f t="shared" si="98"/>
        <v/>
      </c>
      <c r="AM1063" s="41" t="str">
        <f t="shared" si="99"/>
        <v/>
      </c>
    </row>
    <row r="1064" spans="1:39" x14ac:dyDescent="0.2">
      <c r="A1064" s="33">
        <v>43427</v>
      </c>
      <c r="Q1064" s="38"/>
      <c r="V1064" s="37"/>
      <c r="AC1064" s="37">
        <v>4307.3890000000001</v>
      </c>
      <c r="AD1064" s="35">
        <f t="shared" si="92"/>
        <v>-6.6340619857425565E-2</v>
      </c>
      <c r="AE1064" s="40">
        <v>0.99108399999999996</v>
      </c>
      <c r="AF1064" s="37">
        <v>2043144656</v>
      </c>
      <c r="AG1064" s="35">
        <f t="shared" si="93"/>
        <v>-8.916000000000035E-3</v>
      </c>
      <c r="AH1064" s="38" t="str">
        <f t="shared" si="94"/>
        <v/>
      </c>
      <c r="AI1064" s="38">
        <f t="shared" si="95"/>
        <v>-8.916000000000035E-3</v>
      </c>
      <c r="AJ1064" s="35">
        <f t="shared" si="96"/>
        <v>-8.916000000000035E-3</v>
      </c>
      <c r="AK1064" s="43">
        <f t="shared" si="97"/>
        <v>-8.916000000000035E-3</v>
      </c>
      <c r="AL1064" s="41" t="str">
        <f t="shared" si="98"/>
        <v/>
      </c>
      <c r="AM1064" s="41" t="str">
        <f t="shared" si="99"/>
        <v/>
      </c>
    </row>
    <row r="1065" spans="1:39" x14ac:dyDescent="0.2">
      <c r="A1065" s="33">
        <v>43426</v>
      </c>
      <c r="Q1065" s="38"/>
      <c r="V1065" s="37"/>
      <c r="AC1065" s="37">
        <v>4613.4480000000003</v>
      </c>
      <c r="AD1065" s="35">
        <f t="shared" si="92"/>
        <v>3.6564270292993584E-2</v>
      </c>
      <c r="AE1065" s="40">
        <v>0.98205799999999999</v>
      </c>
      <c r="AF1065" s="37">
        <v>2038890911</v>
      </c>
      <c r="AG1065" s="35">
        <f t="shared" si="93"/>
        <v>-1.7942000000000013E-2</v>
      </c>
      <c r="AH1065" s="38" t="str">
        <f t="shared" si="94"/>
        <v/>
      </c>
      <c r="AI1065" s="38">
        <f t="shared" si="95"/>
        <v>-1.7942000000000013E-2</v>
      </c>
      <c r="AJ1065" s="42" t="str">
        <f t="shared" si="96"/>
        <v/>
      </c>
      <c r="AK1065" s="41" t="str">
        <f t="shared" si="97"/>
        <v/>
      </c>
      <c r="AL1065" s="41" t="str">
        <f t="shared" si="98"/>
        <v/>
      </c>
      <c r="AM1065" s="41" t="str">
        <f t="shared" si="99"/>
        <v/>
      </c>
    </row>
    <row r="1066" spans="1:39" x14ac:dyDescent="0.2">
      <c r="A1066" s="33">
        <v>43425</v>
      </c>
      <c r="Q1066" s="38"/>
      <c r="V1066" s="37"/>
      <c r="AC1066" s="37">
        <v>4450.7110000000002</v>
      </c>
      <c r="AD1066" s="35">
        <f t="shared" si="92"/>
        <v>-8.968485219866329E-2</v>
      </c>
      <c r="AE1066" s="40">
        <v>0.98726700000000001</v>
      </c>
      <c r="AF1066" s="37">
        <v>2038363322</v>
      </c>
      <c r="AG1066" s="35">
        <f t="shared" si="93"/>
        <v>-1.2732999999999994E-2</v>
      </c>
      <c r="AH1066" s="38" t="str">
        <f t="shared" si="94"/>
        <v/>
      </c>
      <c r="AI1066" s="38">
        <f t="shared" si="95"/>
        <v>-1.2732999999999994E-2</v>
      </c>
      <c r="AJ1066" s="35">
        <f t="shared" si="96"/>
        <v>-1.2732999999999994E-2</v>
      </c>
      <c r="AK1066" s="43">
        <f t="shared" si="97"/>
        <v>-1.2732999999999994E-2</v>
      </c>
      <c r="AL1066" s="43">
        <f t="shared" si="98"/>
        <v>-1.2732999999999994E-2</v>
      </c>
      <c r="AM1066" s="41" t="str">
        <f t="shared" si="99"/>
        <v/>
      </c>
    </row>
    <row r="1067" spans="1:39" x14ac:dyDescent="0.2">
      <c r="A1067" s="33">
        <v>43424</v>
      </c>
      <c r="Q1067" s="38"/>
      <c r="V1067" s="37"/>
      <c r="AC1067" s="37">
        <v>4889.1980000000003</v>
      </c>
      <c r="AD1067" s="35">
        <f t="shared" si="92"/>
        <v>-0.13294582008671607</v>
      </c>
      <c r="AE1067" s="40">
        <v>0.99516499999999997</v>
      </c>
      <c r="AF1067" s="37">
        <v>2018791813</v>
      </c>
      <c r="AG1067" s="35">
        <f t="shared" si="93"/>
        <v>-4.8350000000000337E-3</v>
      </c>
      <c r="AH1067" s="38" t="str">
        <f t="shared" si="94"/>
        <v/>
      </c>
      <c r="AI1067" s="38">
        <f t="shared" si="95"/>
        <v>-4.8350000000000337E-3</v>
      </c>
      <c r="AJ1067" s="35">
        <f t="shared" si="96"/>
        <v>-4.8350000000000337E-3</v>
      </c>
      <c r="AK1067" s="43">
        <f t="shared" si="97"/>
        <v>-4.8350000000000337E-3</v>
      </c>
      <c r="AL1067" s="43">
        <f t="shared" si="98"/>
        <v>-4.8350000000000337E-3</v>
      </c>
      <c r="AM1067" s="43">
        <f t="shared" si="99"/>
        <v>-4.8350000000000337E-3</v>
      </c>
    </row>
    <row r="1068" spans="1:39" x14ac:dyDescent="0.2">
      <c r="A1068" s="33">
        <v>43423</v>
      </c>
      <c r="Q1068" s="38"/>
      <c r="V1068" s="37"/>
      <c r="AC1068" s="37">
        <v>5638.8609999999999</v>
      </c>
      <c r="AD1068" s="35">
        <f t="shared" si="92"/>
        <v>7.0847722314220096E-3</v>
      </c>
      <c r="AE1068" s="40">
        <v>0.99252700000000005</v>
      </c>
      <c r="AF1068" s="37">
        <v>2024353861</v>
      </c>
      <c r="AG1068" s="35">
        <f t="shared" si="93"/>
        <v>-7.4729999999999519E-3</v>
      </c>
      <c r="AH1068" s="38" t="str">
        <f t="shared" si="94"/>
        <v/>
      </c>
      <c r="AI1068" s="38">
        <f t="shared" si="95"/>
        <v>-7.4729999999999519E-3</v>
      </c>
      <c r="AJ1068" s="42" t="str">
        <f t="shared" si="96"/>
        <v/>
      </c>
      <c r="AK1068" s="41" t="str">
        <f t="shared" si="97"/>
        <v/>
      </c>
      <c r="AL1068" s="41" t="str">
        <f t="shared" si="98"/>
        <v/>
      </c>
      <c r="AM1068" s="41" t="str">
        <f t="shared" si="99"/>
        <v/>
      </c>
    </row>
    <row r="1069" spans="1:39" x14ac:dyDescent="0.2">
      <c r="A1069" s="33">
        <v>43422</v>
      </c>
      <c r="Q1069" s="38"/>
      <c r="V1069" s="37"/>
      <c r="AC1069" s="37">
        <v>5599.192</v>
      </c>
      <c r="AD1069" s="35">
        <f t="shared" si="92"/>
        <v>-1.9187316264156484E-3</v>
      </c>
      <c r="AE1069" s="40">
        <v>0.99232600000000004</v>
      </c>
      <c r="AF1069" s="37">
        <v>2047424658</v>
      </c>
      <c r="AG1069" s="35">
        <f t="shared" si="93"/>
        <v>-7.6739999999999586E-3</v>
      </c>
      <c r="AH1069" s="38" t="str">
        <f t="shared" si="94"/>
        <v/>
      </c>
      <c r="AI1069" s="38">
        <f t="shared" si="95"/>
        <v>-7.6739999999999586E-3</v>
      </c>
      <c r="AJ1069" s="35">
        <f t="shared" si="96"/>
        <v>-7.6739999999999586E-3</v>
      </c>
      <c r="AK1069" s="41" t="str">
        <f t="shared" si="97"/>
        <v/>
      </c>
      <c r="AL1069" s="41" t="str">
        <f t="shared" si="98"/>
        <v/>
      </c>
      <c r="AM1069" s="41" t="str">
        <f t="shared" si="99"/>
        <v/>
      </c>
    </row>
    <row r="1070" spans="1:39" x14ac:dyDescent="0.2">
      <c r="A1070" s="33">
        <v>43421</v>
      </c>
      <c r="Q1070" s="38"/>
      <c r="V1070" s="37"/>
      <c r="AC1070" s="37">
        <v>5609.9560000000001</v>
      </c>
      <c r="AD1070" s="35">
        <f t="shared" si="92"/>
        <v>-1.3467765377933594E-2</v>
      </c>
      <c r="AE1070" s="40">
        <v>0.98895</v>
      </c>
      <c r="AF1070" s="37">
        <v>2042210996</v>
      </c>
      <c r="AG1070" s="35">
        <f t="shared" si="93"/>
        <v>-1.1050000000000004E-2</v>
      </c>
      <c r="AH1070" s="38" t="str">
        <f t="shared" si="94"/>
        <v/>
      </c>
      <c r="AI1070" s="38">
        <f t="shared" si="95"/>
        <v>-1.1050000000000004E-2</v>
      </c>
      <c r="AJ1070" s="35">
        <f t="shared" si="96"/>
        <v>-1.1050000000000004E-2</v>
      </c>
      <c r="AK1070" s="41" t="str">
        <f t="shared" si="97"/>
        <v/>
      </c>
      <c r="AL1070" s="41" t="str">
        <f t="shared" si="98"/>
        <v/>
      </c>
      <c r="AM1070" s="41" t="str">
        <f t="shared" si="99"/>
        <v/>
      </c>
    </row>
    <row r="1071" spans="1:39" x14ac:dyDescent="0.2">
      <c r="A1071" s="33">
        <v>43420</v>
      </c>
      <c r="Q1071" s="38"/>
      <c r="V1071" s="37"/>
      <c r="AC1071" s="37">
        <v>5686.5410000000002</v>
      </c>
      <c r="AD1071" s="35">
        <f t="shared" si="92"/>
        <v>-1.7633069896548559E-2</v>
      </c>
      <c r="AE1071" s="40">
        <v>0.98237300000000005</v>
      </c>
      <c r="AF1071" s="37">
        <v>2038204380</v>
      </c>
      <c r="AG1071" s="35">
        <f t="shared" si="93"/>
        <v>-1.7626999999999948E-2</v>
      </c>
      <c r="AH1071" s="38" t="str">
        <f t="shared" si="94"/>
        <v/>
      </c>
      <c r="AI1071" s="38">
        <f t="shared" si="95"/>
        <v>-1.7626999999999948E-2</v>
      </c>
      <c r="AJ1071" s="35">
        <f t="shared" si="96"/>
        <v>-1.7626999999999948E-2</v>
      </c>
      <c r="AK1071" s="41" t="str">
        <f t="shared" si="97"/>
        <v/>
      </c>
      <c r="AL1071" s="41" t="str">
        <f t="shared" si="98"/>
        <v/>
      </c>
      <c r="AM1071" s="41" t="str">
        <f t="shared" si="99"/>
        <v/>
      </c>
    </row>
    <row r="1072" spans="1:39" x14ac:dyDescent="0.2">
      <c r="A1072" s="33">
        <v>43419</v>
      </c>
      <c r="Q1072" s="38"/>
      <c r="V1072" s="37"/>
      <c r="AC1072" s="37">
        <v>5788.6120000000001</v>
      </c>
      <c r="AD1072" s="35">
        <f t="shared" si="92"/>
        <v>-9.4721555437985328E-2</v>
      </c>
      <c r="AE1072" s="40">
        <v>0.98990100000000003</v>
      </c>
      <c r="AF1072" s="37">
        <v>2035600553</v>
      </c>
      <c r="AG1072" s="35">
        <f t="shared" si="93"/>
        <v>-1.0098999999999969E-2</v>
      </c>
      <c r="AH1072" s="38" t="str">
        <f t="shared" si="94"/>
        <v/>
      </c>
      <c r="AI1072" s="38">
        <f t="shared" si="95"/>
        <v>-1.0098999999999969E-2</v>
      </c>
      <c r="AJ1072" s="35">
        <f t="shared" si="96"/>
        <v>-1.0098999999999969E-2</v>
      </c>
      <c r="AK1072" s="43">
        <f t="shared" si="97"/>
        <v>-1.0098999999999969E-2</v>
      </c>
      <c r="AL1072" s="43">
        <f t="shared" si="98"/>
        <v>-1.0098999999999969E-2</v>
      </c>
      <c r="AM1072" s="41" t="str">
        <f t="shared" si="99"/>
        <v/>
      </c>
    </row>
    <row r="1073" spans="1:39" x14ac:dyDescent="0.2">
      <c r="A1073" s="33">
        <v>43418</v>
      </c>
      <c r="Q1073" s="38"/>
      <c r="V1073" s="37"/>
      <c r="AC1073" s="37">
        <v>6394.2889999999998</v>
      </c>
      <c r="AD1073" s="35">
        <f t="shared" si="92"/>
        <v>-2.6615286976088282E-3</v>
      </c>
      <c r="AE1073" s="40">
        <v>0.99250099999999997</v>
      </c>
      <c r="AF1073" s="37">
        <v>2018746895</v>
      </c>
      <c r="AG1073" s="35">
        <f t="shared" si="93"/>
        <v>-7.4990000000000334E-3</v>
      </c>
      <c r="AH1073" s="38" t="str">
        <f t="shared" si="94"/>
        <v/>
      </c>
      <c r="AI1073" s="38">
        <f t="shared" si="95"/>
        <v>-7.4990000000000334E-3</v>
      </c>
      <c r="AJ1073" s="35">
        <f t="shared" si="96"/>
        <v>-7.4990000000000334E-3</v>
      </c>
      <c r="AK1073" s="41" t="str">
        <f t="shared" si="97"/>
        <v/>
      </c>
      <c r="AL1073" s="41" t="str">
        <f t="shared" si="98"/>
        <v/>
      </c>
      <c r="AM1073" s="41" t="str">
        <f t="shared" si="99"/>
        <v/>
      </c>
    </row>
    <row r="1074" spans="1:39" x14ac:dyDescent="0.2">
      <c r="A1074" s="33">
        <v>43417</v>
      </c>
      <c r="Q1074" s="38"/>
      <c r="V1074" s="37"/>
      <c r="AC1074" s="37">
        <v>6411.3530000000001</v>
      </c>
      <c r="AD1074" s="35">
        <f t="shared" si="92"/>
        <v>-3.5640323672326835E-3</v>
      </c>
      <c r="AE1074" s="40">
        <v>0.99616000000000005</v>
      </c>
      <c r="AF1074" s="37">
        <v>2036466264</v>
      </c>
      <c r="AG1074" s="35">
        <f t="shared" si="93"/>
        <v>-3.8399999999999546E-3</v>
      </c>
      <c r="AH1074" s="38" t="str">
        <f t="shared" si="94"/>
        <v/>
      </c>
      <c r="AI1074" s="38">
        <f t="shared" si="95"/>
        <v>-3.8399999999999546E-3</v>
      </c>
      <c r="AJ1074" s="35">
        <f t="shared" si="96"/>
        <v>-3.8399999999999546E-3</v>
      </c>
      <c r="AK1074" s="41" t="str">
        <f t="shared" si="97"/>
        <v/>
      </c>
      <c r="AL1074" s="41" t="str">
        <f t="shared" si="98"/>
        <v/>
      </c>
      <c r="AM1074" s="41" t="str">
        <f t="shared" si="99"/>
        <v/>
      </c>
    </row>
    <row r="1075" spans="1:39" x14ac:dyDescent="0.2">
      <c r="A1075" s="33">
        <v>43416</v>
      </c>
      <c r="Q1075" s="38"/>
      <c r="V1075" s="37"/>
      <c r="AC1075" s="37">
        <v>6434.2849999999999</v>
      </c>
      <c r="AD1075" s="35">
        <f t="shared" si="92"/>
        <v>6.8212580010973412E-4</v>
      </c>
      <c r="AE1075" s="40">
        <v>0.998942</v>
      </c>
      <c r="AF1075" s="37">
        <v>2043198070</v>
      </c>
      <c r="AG1075" s="35">
        <f t="shared" si="93"/>
        <v>-1.0580000000000034E-3</v>
      </c>
      <c r="AH1075" s="38" t="str">
        <f t="shared" si="94"/>
        <v/>
      </c>
      <c r="AI1075" s="38">
        <f t="shared" si="95"/>
        <v>-1.0580000000000034E-3</v>
      </c>
      <c r="AJ1075" s="42" t="str">
        <f t="shared" si="96"/>
        <v/>
      </c>
      <c r="AK1075" s="41" t="str">
        <f t="shared" si="97"/>
        <v/>
      </c>
      <c r="AL1075" s="41" t="str">
        <f t="shared" si="98"/>
        <v/>
      </c>
      <c r="AM1075" s="41" t="str">
        <f t="shared" si="99"/>
        <v/>
      </c>
    </row>
    <row r="1076" spans="1:39" x14ac:dyDescent="0.2">
      <c r="A1076" s="33">
        <v>43415</v>
      </c>
      <c r="Q1076" s="38"/>
      <c r="V1076" s="37"/>
      <c r="AC1076" s="37">
        <v>6429.8990000000003</v>
      </c>
      <c r="AD1076" s="35">
        <f t="shared" si="92"/>
        <v>2.5128699416350209E-3</v>
      </c>
      <c r="AE1076" s="40">
        <v>0.998278</v>
      </c>
      <c r="AF1076" s="37">
        <v>2052518489</v>
      </c>
      <c r="AG1076" s="35">
        <f t="shared" si="93"/>
        <v>-1.7220000000000013E-3</v>
      </c>
      <c r="AH1076" s="38" t="str">
        <f t="shared" si="94"/>
        <v/>
      </c>
      <c r="AI1076" s="38">
        <f t="shared" si="95"/>
        <v>-1.7220000000000013E-3</v>
      </c>
      <c r="AJ1076" s="42" t="str">
        <f t="shared" si="96"/>
        <v/>
      </c>
      <c r="AK1076" s="41" t="str">
        <f t="shared" si="97"/>
        <v/>
      </c>
      <c r="AL1076" s="41" t="str">
        <f t="shared" si="98"/>
        <v/>
      </c>
      <c r="AM1076" s="41" t="str">
        <f t="shared" si="99"/>
        <v/>
      </c>
    </row>
    <row r="1077" spans="1:39" x14ac:dyDescent="0.2">
      <c r="A1077" s="33">
        <v>43414</v>
      </c>
      <c r="Q1077" s="38"/>
      <c r="V1077" s="37"/>
      <c r="AC1077" s="37">
        <v>6413.7820000000002</v>
      </c>
      <c r="AD1077" s="35">
        <f t="shared" si="92"/>
        <v>-1.1813193373962139E-2</v>
      </c>
      <c r="AE1077" s="40">
        <v>0.99917999999999996</v>
      </c>
      <c r="AF1077" s="37">
        <v>2049517477</v>
      </c>
      <c r="AG1077" s="35">
        <f t="shared" si="93"/>
        <v>-8.2000000000004292E-4</v>
      </c>
      <c r="AH1077" s="38" t="str">
        <f t="shared" si="94"/>
        <v/>
      </c>
      <c r="AI1077" s="38">
        <f t="shared" si="95"/>
        <v>-8.2000000000004292E-4</v>
      </c>
      <c r="AJ1077" s="35">
        <f t="shared" si="96"/>
        <v>-8.2000000000004292E-4</v>
      </c>
      <c r="AK1077" s="41" t="str">
        <f t="shared" si="97"/>
        <v/>
      </c>
      <c r="AL1077" s="41" t="str">
        <f t="shared" si="98"/>
        <v/>
      </c>
      <c r="AM1077" s="41" t="str">
        <f t="shared" si="99"/>
        <v/>
      </c>
    </row>
    <row r="1078" spans="1:39" x14ac:dyDescent="0.2">
      <c r="A1078" s="33">
        <v>43413</v>
      </c>
      <c r="Q1078" s="38"/>
      <c r="V1078" s="37"/>
      <c r="AC1078" s="37">
        <v>6490.4549999999999</v>
      </c>
      <c r="AD1078" s="35">
        <f t="shared" si="92"/>
        <v>-1.2828677248178377E-2</v>
      </c>
      <c r="AE1078" s="40">
        <v>0.99870499999999995</v>
      </c>
      <c r="AF1078" s="37">
        <v>2052590304</v>
      </c>
      <c r="AG1078" s="35">
        <f t="shared" si="93"/>
        <v>-1.2950000000000461E-3</v>
      </c>
      <c r="AH1078" s="38" t="str">
        <f t="shared" si="94"/>
        <v/>
      </c>
      <c r="AI1078" s="38">
        <f t="shared" si="95"/>
        <v>-1.2950000000000461E-3</v>
      </c>
      <c r="AJ1078" s="35">
        <f t="shared" si="96"/>
        <v>-1.2950000000000461E-3</v>
      </c>
      <c r="AK1078" s="41" t="str">
        <f t="shared" si="97"/>
        <v/>
      </c>
      <c r="AL1078" s="41" t="str">
        <f t="shared" si="98"/>
        <v/>
      </c>
      <c r="AM1078" s="41" t="str">
        <f t="shared" si="99"/>
        <v/>
      </c>
    </row>
    <row r="1079" spans="1:39" x14ac:dyDescent="0.2">
      <c r="A1079" s="33">
        <v>43412</v>
      </c>
      <c r="Q1079" s="38"/>
      <c r="V1079" s="37"/>
      <c r="AC1079" s="37">
        <v>6574.8010000000004</v>
      </c>
      <c r="AD1079" s="35">
        <f t="shared" si="92"/>
        <v>1.5437275969609976E-2</v>
      </c>
      <c r="AE1079" s="40">
        <v>0.995305</v>
      </c>
      <c r="AF1079" s="37">
        <v>2056799409</v>
      </c>
      <c r="AG1079" s="35">
        <f t="shared" si="93"/>
        <v>-4.6950000000000047E-3</v>
      </c>
      <c r="AH1079" s="38" t="str">
        <f t="shared" si="94"/>
        <v/>
      </c>
      <c r="AI1079" s="38">
        <f t="shared" si="95"/>
        <v>-4.6950000000000047E-3</v>
      </c>
      <c r="AJ1079" s="42" t="str">
        <f t="shared" si="96"/>
        <v/>
      </c>
      <c r="AK1079" s="41" t="str">
        <f t="shared" si="97"/>
        <v/>
      </c>
      <c r="AL1079" s="41" t="str">
        <f t="shared" si="98"/>
        <v/>
      </c>
      <c r="AM1079" s="41" t="str">
        <f t="shared" si="99"/>
        <v/>
      </c>
    </row>
    <row r="1080" spans="1:39" x14ac:dyDescent="0.2">
      <c r="A1080" s="33">
        <v>43411</v>
      </c>
      <c r="Q1080" s="38"/>
      <c r="V1080" s="37"/>
      <c r="AC1080" s="37">
        <v>6474.8469999999998</v>
      </c>
      <c r="AD1080" s="35">
        <f t="shared" si="92"/>
        <v>9.2595320385513435E-3</v>
      </c>
      <c r="AE1080" s="40">
        <v>0.99410900000000002</v>
      </c>
      <c r="AF1080" s="37">
        <v>2051069806</v>
      </c>
      <c r="AG1080" s="35">
        <f t="shared" si="93"/>
        <v>-5.8909999999999796E-3</v>
      </c>
      <c r="AH1080" s="38" t="str">
        <f t="shared" si="94"/>
        <v/>
      </c>
      <c r="AI1080" s="38">
        <f t="shared" si="95"/>
        <v>-5.8909999999999796E-3</v>
      </c>
      <c r="AJ1080" s="42" t="str">
        <f t="shared" si="96"/>
        <v/>
      </c>
      <c r="AK1080" s="41" t="str">
        <f t="shared" si="97"/>
        <v/>
      </c>
      <c r="AL1080" s="41" t="str">
        <f t="shared" si="98"/>
        <v/>
      </c>
      <c r="AM1080" s="41" t="str">
        <f t="shared" si="99"/>
        <v/>
      </c>
    </row>
    <row r="1081" spans="1:39" x14ac:dyDescent="0.2">
      <c r="A1081" s="33">
        <v>43410</v>
      </c>
      <c r="Q1081" s="38"/>
      <c r="V1081" s="37"/>
      <c r="AC1081" s="37">
        <v>6415.4430000000002</v>
      </c>
      <c r="AD1081" s="35">
        <f t="shared" si="92"/>
        <v>1.013704479660249E-2</v>
      </c>
      <c r="AE1081" s="40">
        <v>0.97554200000000002</v>
      </c>
      <c r="AF1081" s="37">
        <v>2047204954</v>
      </c>
      <c r="AG1081" s="35">
        <f t="shared" si="93"/>
        <v>-2.445799999999998E-2</v>
      </c>
      <c r="AH1081" s="38" t="str">
        <f t="shared" si="94"/>
        <v/>
      </c>
      <c r="AI1081" s="38">
        <f t="shared" si="95"/>
        <v>-2.445799999999998E-2</v>
      </c>
      <c r="AJ1081" s="42" t="str">
        <f t="shared" si="96"/>
        <v/>
      </c>
      <c r="AK1081" s="41" t="str">
        <f t="shared" si="97"/>
        <v/>
      </c>
      <c r="AL1081" s="41" t="str">
        <f t="shared" si="98"/>
        <v/>
      </c>
      <c r="AM1081" s="41" t="str">
        <f t="shared" si="99"/>
        <v/>
      </c>
    </row>
    <row r="1082" spans="1:39" x14ac:dyDescent="0.2">
      <c r="A1082" s="33">
        <v>43409</v>
      </c>
      <c r="Q1082" s="38"/>
      <c r="V1082" s="37"/>
      <c r="AC1082" s="37">
        <v>6351.0619999999999</v>
      </c>
      <c r="AD1082" s="35">
        <f t="shared" si="92"/>
        <v>-5.811974909951001E-3</v>
      </c>
      <c r="AE1082" s="40">
        <v>1.000456</v>
      </c>
      <c r="AF1082" s="37">
        <v>2045255261</v>
      </c>
      <c r="AG1082" s="35">
        <f t="shared" si="93"/>
        <v>4.5600000000001195E-4</v>
      </c>
      <c r="AH1082" s="38">
        <f t="shared" si="94"/>
        <v>4.5600000000001195E-4</v>
      </c>
      <c r="AI1082" s="38" t="str">
        <f t="shared" si="95"/>
        <v/>
      </c>
      <c r="AJ1082" s="35">
        <f t="shared" si="96"/>
        <v>4.5600000000001195E-4</v>
      </c>
      <c r="AK1082" s="41" t="str">
        <f t="shared" si="97"/>
        <v/>
      </c>
      <c r="AL1082" s="41" t="str">
        <f t="shared" si="98"/>
        <v/>
      </c>
      <c r="AM1082" s="41" t="str">
        <f t="shared" si="99"/>
        <v/>
      </c>
    </row>
    <row r="1083" spans="1:39" x14ac:dyDescent="0.2">
      <c r="A1083" s="33">
        <v>43408</v>
      </c>
      <c r="Q1083" s="38"/>
      <c r="V1083" s="37"/>
      <c r="AC1083" s="37">
        <v>6388.19</v>
      </c>
      <c r="AD1083" s="35">
        <f t="shared" si="92"/>
        <v>-5.7975778164366387E-3</v>
      </c>
      <c r="AE1083" s="40">
        <v>0.99852200000000002</v>
      </c>
      <c r="AF1083" s="37">
        <v>2006976009</v>
      </c>
      <c r="AG1083" s="35">
        <f t="shared" si="93"/>
        <v>-1.4779999999999793E-3</v>
      </c>
      <c r="AH1083" s="38" t="str">
        <f t="shared" si="94"/>
        <v/>
      </c>
      <c r="AI1083" s="38">
        <f t="shared" si="95"/>
        <v>-1.4779999999999793E-3</v>
      </c>
      <c r="AJ1083" s="35">
        <f t="shared" si="96"/>
        <v>-1.4779999999999793E-3</v>
      </c>
      <c r="AK1083" s="41" t="str">
        <f t="shared" si="97"/>
        <v/>
      </c>
      <c r="AL1083" s="41" t="str">
        <f t="shared" si="98"/>
        <v/>
      </c>
      <c r="AM1083" s="41" t="str">
        <f t="shared" si="99"/>
        <v/>
      </c>
    </row>
    <row r="1084" spans="1:39" x14ac:dyDescent="0.2">
      <c r="A1084" s="33">
        <v>43407</v>
      </c>
      <c r="Q1084" s="38"/>
      <c r="V1084" s="37"/>
      <c r="AC1084" s="37">
        <v>6425.442</v>
      </c>
      <c r="AD1084" s="35">
        <f t="shared" si="92"/>
        <v>7.1268326684141847E-3</v>
      </c>
      <c r="AE1084" s="40">
        <v>0.99737799999999999</v>
      </c>
      <c r="AF1084" s="37">
        <v>2058355653</v>
      </c>
      <c r="AG1084" s="35">
        <f t="shared" si="93"/>
        <v>-2.6220000000000132E-3</v>
      </c>
      <c r="AH1084" s="38" t="str">
        <f t="shared" si="94"/>
        <v/>
      </c>
      <c r="AI1084" s="38">
        <f t="shared" si="95"/>
        <v>-2.6220000000000132E-3</v>
      </c>
      <c r="AJ1084" s="42" t="str">
        <f t="shared" si="96"/>
        <v/>
      </c>
      <c r="AK1084" s="41" t="str">
        <f t="shared" si="97"/>
        <v/>
      </c>
      <c r="AL1084" s="41" t="str">
        <f t="shared" si="98"/>
        <v/>
      </c>
      <c r="AM1084" s="41" t="str">
        <f t="shared" si="99"/>
        <v/>
      </c>
    </row>
    <row r="1085" spans="1:39" x14ac:dyDescent="0.2">
      <c r="A1085" s="33">
        <v>43406</v>
      </c>
      <c r="Q1085" s="38"/>
      <c r="V1085" s="37"/>
      <c r="AC1085" s="37">
        <v>6379.973</v>
      </c>
      <c r="AD1085" s="35">
        <f t="shared" si="92"/>
        <v>2.0816055991152993E-3</v>
      </c>
      <c r="AE1085" s="40">
        <v>0.998641</v>
      </c>
      <c r="AF1085" s="37">
        <v>2054366246</v>
      </c>
      <c r="AG1085" s="35">
        <f t="shared" si="93"/>
        <v>-1.3589999999999991E-3</v>
      </c>
      <c r="AH1085" s="38" t="str">
        <f t="shared" si="94"/>
        <v/>
      </c>
      <c r="AI1085" s="38">
        <f t="shared" si="95"/>
        <v>-1.3589999999999991E-3</v>
      </c>
      <c r="AJ1085" s="42" t="str">
        <f t="shared" si="96"/>
        <v/>
      </c>
      <c r="AK1085" s="41" t="str">
        <f t="shared" si="97"/>
        <v/>
      </c>
      <c r="AL1085" s="41" t="str">
        <f t="shared" si="98"/>
        <v/>
      </c>
      <c r="AM1085" s="41" t="str">
        <f t="shared" si="99"/>
        <v/>
      </c>
    </row>
    <row r="1086" spans="1:39" x14ac:dyDescent="0.2">
      <c r="A1086" s="33">
        <v>43405</v>
      </c>
      <c r="Q1086" s="38"/>
      <c r="V1086" s="37"/>
      <c r="AC1086" s="37">
        <v>6366.72</v>
      </c>
      <c r="AD1086" s="35">
        <f t="shared" si="92"/>
        <v>5.5178779054616545E-3</v>
      </c>
      <c r="AE1086" s="40">
        <v>0.99830300000000005</v>
      </c>
      <c r="AF1086" s="37">
        <v>2055110924</v>
      </c>
      <c r="AG1086" s="35">
        <f t="shared" si="93"/>
        <v>-1.6969999999999485E-3</v>
      </c>
      <c r="AH1086" s="38" t="str">
        <f t="shared" si="94"/>
        <v/>
      </c>
      <c r="AI1086" s="38">
        <f t="shared" si="95"/>
        <v>-1.6969999999999485E-3</v>
      </c>
      <c r="AJ1086" s="42" t="str">
        <f t="shared" si="96"/>
        <v/>
      </c>
      <c r="AK1086" s="41" t="str">
        <f t="shared" si="97"/>
        <v/>
      </c>
      <c r="AL1086" s="41" t="str">
        <f t="shared" si="98"/>
        <v/>
      </c>
      <c r="AM1086" s="41" t="str">
        <f t="shared" si="99"/>
        <v/>
      </c>
    </row>
    <row r="1087" spans="1:39" x14ac:dyDescent="0.2">
      <c r="A1087" s="33">
        <v>43404</v>
      </c>
      <c r="Q1087" s="38"/>
      <c r="V1087" s="37"/>
      <c r="AC1087" s="37">
        <v>6331.7820000000002</v>
      </c>
      <c r="AD1087" s="35">
        <f t="shared" si="92"/>
        <v>6.2190035101279406E-3</v>
      </c>
      <c r="AE1087" s="40">
        <v>0.99421000000000004</v>
      </c>
      <c r="AF1087" s="37">
        <v>2054728481</v>
      </c>
      <c r="AG1087" s="35">
        <f t="shared" si="93"/>
        <v>-5.7899999999999618E-3</v>
      </c>
      <c r="AH1087" s="38" t="str">
        <f t="shared" si="94"/>
        <v/>
      </c>
      <c r="AI1087" s="38">
        <f t="shared" si="95"/>
        <v>-5.7899999999999618E-3</v>
      </c>
      <c r="AJ1087" s="42" t="str">
        <f t="shared" si="96"/>
        <v/>
      </c>
      <c r="AK1087" s="41" t="str">
        <f t="shared" si="97"/>
        <v/>
      </c>
      <c r="AL1087" s="41" t="str">
        <f t="shared" si="98"/>
        <v/>
      </c>
      <c r="AM1087" s="41" t="str">
        <f t="shared" si="99"/>
        <v/>
      </c>
    </row>
    <row r="1088" spans="1:39" x14ac:dyDescent="0.2">
      <c r="A1088" s="33">
        <v>43403</v>
      </c>
      <c r="Q1088" s="38"/>
      <c r="V1088" s="37"/>
      <c r="AC1088" s="37">
        <v>6292.6480000000001</v>
      </c>
      <c r="AD1088" s="35">
        <f t="shared" si="92"/>
        <v>-2.9110568937854242E-2</v>
      </c>
      <c r="AE1088" s="40">
        <v>0.99663299999999999</v>
      </c>
      <c r="AF1088" s="37">
        <v>2054102038</v>
      </c>
      <c r="AG1088" s="35">
        <f t="shared" si="93"/>
        <v>-3.3670000000000089E-3</v>
      </c>
      <c r="AH1088" s="38" t="str">
        <f t="shared" si="94"/>
        <v/>
      </c>
      <c r="AI1088" s="38">
        <f t="shared" si="95"/>
        <v>-3.3670000000000089E-3</v>
      </c>
      <c r="AJ1088" s="35">
        <f t="shared" si="96"/>
        <v>-3.3670000000000089E-3</v>
      </c>
      <c r="AK1088" s="41" t="str">
        <f t="shared" si="97"/>
        <v/>
      </c>
      <c r="AL1088" s="41" t="str">
        <f t="shared" si="98"/>
        <v/>
      </c>
      <c r="AM1088" s="41" t="str">
        <f t="shared" si="99"/>
        <v/>
      </c>
    </row>
    <row r="1089" spans="1:39" x14ac:dyDescent="0.2">
      <c r="A1089" s="33">
        <v>43402</v>
      </c>
      <c r="Q1089" s="38"/>
      <c r="V1089" s="37"/>
      <c r="AC1089" s="37">
        <v>6481.3230000000003</v>
      </c>
      <c r="AD1089" s="35">
        <f t="shared" si="92"/>
        <v>3.7577479158854565E-3</v>
      </c>
      <c r="AE1089" s="40">
        <v>0.99403900000000001</v>
      </c>
      <c r="AF1089" s="37">
        <v>2045435957</v>
      </c>
      <c r="AG1089" s="35">
        <f t="shared" si="93"/>
        <v>-5.9609999999999941E-3</v>
      </c>
      <c r="AH1089" s="38" t="str">
        <f t="shared" si="94"/>
        <v/>
      </c>
      <c r="AI1089" s="38">
        <f t="shared" si="95"/>
        <v>-5.9609999999999941E-3</v>
      </c>
      <c r="AJ1089" s="42" t="str">
        <f t="shared" si="96"/>
        <v/>
      </c>
      <c r="AK1089" s="41" t="str">
        <f t="shared" si="97"/>
        <v/>
      </c>
      <c r="AL1089" s="41" t="str">
        <f t="shared" si="98"/>
        <v/>
      </c>
      <c r="AM1089" s="41" t="str">
        <f t="shared" si="99"/>
        <v/>
      </c>
    </row>
    <row r="1090" spans="1:39" x14ac:dyDescent="0.2">
      <c r="A1090" s="33">
        <v>43401</v>
      </c>
      <c r="Q1090" s="38"/>
      <c r="V1090" s="37"/>
      <c r="AC1090" s="37">
        <v>6457.0590000000002</v>
      </c>
      <c r="AD1090" s="35">
        <f t="shared" si="92"/>
        <v>-1.819031768670154E-3</v>
      </c>
      <c r="AE1090" s="40">
        <v>0.992398</v>
      </c>
      <c r="AF1090" s="37">
        <v>2050417737</v>
      </c>
      <c r="AG1090" s="35">
        <f t="shared" si="93"/>
        <v>-7.6019999999999976E-3</v>
      </c>
      <c r="AH1090" s="38" t="str">
        <f t="shared" si="94"/>
        <v/>
      </c>
      <c r="AI1090" s="38">
        <f t="shared" si="95"/>
        <v>-7.6019999999999976E-3</v>
      </c>
      <c r="AJ1090" s="35">
        <f t="shared" si="96"/>
        <v>-7.6019999999999976E-3</v>
      </c>
      <c r="AK1090" s="41" t="str">
        <f t="shared" si="97"/>
        <v/>
      </c>
      <c r="AL1090" s="41" t="str">
        <f t="shared" si="98"/>
        <v/>
      </c>
      <c r="AM1090" s="41" t="str">
        <f t="shared" si="99"/>
        <v/>
      </c>
    </row>
    <row r="1091" spans="1:39" x14ac:dyDescent="0.2">
      <c r="A1091" s="33">
        <v>43400</v>
      </c>
      <c r="Q1091" s="38"/>
      <c r="V1091" s="37"/>
      <c r="AC1091" s="37">
        <v>6468.826</v>
      </c>
      <c r="AD1091" s="35">
        <f t="shared" si="92"/>
        <v>1.6465908724918599E-3</v>
      </c>
      <c r="AE1091" s="40">
        <v>0.99138999999999999</v>
      </c>
      <c r="AF1091" s="37">
        <v>2045854212</v>
      </c>
      <c r="AG1091" s="35">
        <f t="shared" si="93"/>
        <v>-8.6100000000000065E-3</v>
      </c>
      <c r="AH1091" s="38" t="str">
        <f t="shared" si="94"/>
        <v/>
      </c>
      <c r="AI1091" s="38">
        <f t="shared" si="95"/>
        <v>-8.6100000000000065E-3</v>
      </c>
      <c r="AJ1091" s="42" t="str">
        <f t="shared" si="96"/>
        <v/>
      </c>
      <c r="AK1091" s="41" t="str">
        <f t="shared" si="97"/>
        <v/>
      </c>
      <c r="AL1091" s="41" t="str">
        <f t="shared" si="98"/>
        <v/>
      </c>
      <c r="AM1091" s="41" t="str">
        <f t="shared" si="99"/>
        <v/>
      </c>
    </row>
    <row r="1092" spans="1:39" x14ac:dyDescent="0.2">
      <c r="A1092" s="33">
        <v>43399</v>
      </c>
      <c r="Q1092" s="38"/>
      <c r="V1092" s="37"/>
      <c r="AC1092" s="37">
        <v>6458.192</v>
      </c>
      <c r="AD1092" s="35">
        <f t="shared" si="92"/>
        <v>-3.5874721744105775E-3</v>
      </c>
      <c r="AE1092" s="40">
        <v>0.99168400000000001</v>
      </c>
      <c r="AF1092" s="37">
        <v>2041779778</v>
      </c>
      <c r="AG1092" s="35">
        <f t="shared" si="93"/>
        <v>-8.3159999999999901E-3</v>
      </c>
      <c r="AH1092" s="38" t="str">
        <f t="shared" si="94"/>
        <v/>
      </c>
      <c r="AI1092" s="38">
        <f t="shared" si="95"/>
        <v>-8.3159999999999901E-3</v>
      </c>
      <c r="AJ1092" s="35">
        <f t="shared" si="96"/>
        <v>-8.3159999999999901E-3</v>
      </c>
      <c r="AK1092" s="41" t="str">
        <f t="shared" si="97"/>
        <v/>
      </c>
      <c r="AL1092" s="41" t="str">
        <f t="shared" si="98"/>
        <v/>
      </c>
      <c r="AM1092" s="41" t="str">
        <f t="shared" si="99"/>
        <v/>
      </c>
    </row>
    <row r="1093" spans="1:39" x14ac:dyDescent="0.2">
      <c r="A1093" s="33">
        <v>43398</v>
      </c>
      <c r="Q1093" s="38"/>
      <c r="V1093" s="37"/>
      <c r="AC1093" s="37">
        <v>6481.4440000000004</v>
      </c>
      <c r="AD1093" s="35">
        <f t="shared" si="92"/>
        <v>1.3354344333209589E-3</v>
      </c>
      <c r="AE1093" s="40">
        <v>0.99045399999999995</v>
      </c>
      <c r="AF1093" s="37">
        <v>2040926053</v>
      </c>
      <c r="AG1093" s="35">
        <f t="shared" si="93"/>
        <v>-9.5460000000000544E-3</v>
      </c>
      <c r="AH1093" s="38" t="str">
        <f t="shared" si="94"/>
        <v/>
      </c>
      <c r="AI1093" s="38">
        <f t="shared" si="95"/>
        <v>-9.5460000000000544E-3</v>
      </c>
      <c r="AJ1093" s="42" t="str">
        <f t="shared" si="96"/>
        <v/>
      </c>
      <c r="AK1093" s="41" t="str">
        <f t="shared" si="97"/>
        <v/>
      </c>
      <c r="AL1093" s="41" t="str">
        <f t="shared" si="98"/>
        <v/>
      </c>
      <c r="AM1093" s="41" t="str">
        <f t="shared" si="99"/>
        <v/>
      </c>
    </row>
    <row r="1094" spans="1:39" x14ac:dyDescent="0.2">
      <c r="A1094" s="33">
        <v>43397</v>
      </c>
      <c r="Q1094" s="38"/>
      <c r="V1094" s="37"/>
      <c r="AC1094" s="37">
        <v>6472.8</v>
      </c>
      <c r="AD1094" s="35">
        <f t="shared" si="92"/>
        <v>-6.1095518233992285E-3</v>
      </c>
      <c r="AE1094" s="40">
        <v>0.99406600000000001</v>
      </c>
      <c r="AF1094" s="37">
        <v>2039936497</v>
      </c>
      <c r="AG1094" s="35">
        <f t="shared" si="93"/>
        <v>-5.9339999999999948E-3</v>
      </c>
      <c r="AH1094" s="38" t="str">
        <f t="shared" si="94"/>
        <v/>
      </c>
      <c r="AI1094" s="38">
        <f t="shared" si="95"/>
        <v>-5.9339999999999948E-3</v>
      </c>
      <c r="AJ1094" s="35">
        <f t="shared" si="96"/>
        <v>-5.9339999999999948E-3</v>
      </c>
      <c r="AK1094" s="41" t="str">
        <f t="shared" si="97"/>
        <v/>
      </c>
      <c r="AL1094" s="41" t="str">
        <f t="shared" si="98"/>
        <v/>
      </c>
      <c r="AM1094" s="41" t="str">
        <f t="shared" si="99"/>
        <v/>
      </c>
    </row>
    <row r="1095" spans="1:39" x14ac:dyDescent="0.2">
      <c r="A1095" s="33">
        <v>43396</v>
      </c>
      <c r="Q1095" s="38"/>
      <c r="V1095" s="37"/>
      <c r="AC1095" s="37">
        <v>6512.5889999999999</v>
      </c>
      <c r="AD1095" s="35">
        <f t="shared" si="92"/>
        <v>-2.615905551122788E-3</v>
      </c>
      <c r="AE1095" s="40">
        <v>0.99297199999999997</v>
      </c>
      <c r="AF1095" s="37">
        <v>2087254167</v>
      </c>
      <c r="AG1095" s="35">
        <f t="shared" si="93"/>
        <v>-7.0280000000000342E-3</v>
      </c>
      <c r="AH1095" s="38" t="str">
        <f t="shared" si="94"/>
        <v/>
      </c>
      <c r="AI1095" s="38">
        <f t="shared" si="95"/>
        <v>-7.0280000000000342E-3</v>
      </c>
      <c r="AJ1095" s="35">
        <f t="shared" si="96"/>
        <v>-7.0280000000000342E-3</v>
      </c>
      <c r="AK1095" s="41" t="str">
        <f t="shared" si="97"/>
        <v/>
      </c>
      <c r="AL1095" s="41" t="str">
        <f t="shared" si="98"/>
        <v/>
      </c>
      <c r="AM1095" s="41" t="str">
        <f t="shared" si="99"/>
        <v/>
      </c>
    </row>
    <row r="1096" spans="1:39" x14ac:dyDescent="0.2">
      <c r="A1096" s="33">
        <v>43395</v>
      </c>
      <c r="Q1096" s="38"/>
      <c r="V1096" s="37"/>
      <c r="AC1096" s="37">
        <v>6529.67</v>
      </c>
      <c r="AD1096" s="35">
        <f t="shared" si="92"/>
        <v>-4.6060735572650557E-4</v>
      </c>
      <c r="AE1096" s="40">
        <v>0.99334100000000003</v>
      </c>
      <c r="AF1096" s="37">
        <v>2770816158</v>
      </c>
      <c r="AG1096" s="35">
        <f t="shared" si="93"/>
        <v>-6.6589999999999705E-3</v>
      </c>
      <c r="AH1096" s="38" t="str">
        <f t="shared" si="94"/>
        <v/>
      </c>
      <c r="AI1096" s="38">
        <f t="shared" si="95"/>
        <v>-6.6589999999999705E-3</v>
      </c>
      <c r="AJ1096" s="35">
        <f t="shared" si="96"/>
        <v>-6.6589999999999705E-3</v>
      </c>
      <c r="AK1096" s="41" t="str">
        <f t="shared" si="97"/>
        <v/>
      </c>
      <c r="AL1096" s="41" t="str">
        <f t="shared" si="98"/>
        <v/>
      </c>
      <c r="AM1096" s="41" t="str">
        <f t="shared" si="99"/>
        <v/>
      </c>
    </row>
    <row r="1097" spans="1:39" x14ac:dyDescent="0.2">
      <c r="A1097" s="33">
        <v>43394</v>
      </c>
      <c r="Q1097" s="38"/>
      <c r="V1097" s="37"/>
      <c r="AC1097" s="37">
        <v>6532.6790000000001</v>
      </c>
      <c r="AD1097" s="35">
        <f t="shared" si="92"/>
        <v>7.5342837595320233E-3</v>
      </c>
      <c r="AE1097" s="40">
        <v>0.99466500000000002</v>
      </c>
      <c r="AF1097" s="37">
        <v>2767264867</v>
      </c>
      <c r="AG1097" s="35">
        <f t="shared" si="93"/>
        <v>-5.3349999999999786E-3</v>
      </c>
      <c r="AH1097" s="38" t="str">
        <f t="shared" si="94"/>
        <v/>
      </c>
      <c r="AI1097" s="38">
        <f t="shared" si="95"/>
        <v>-5.3349999999999786E-3</v>
      </c>
      <c r="AJ1097" s="42" t="str">
        <f t="shared" si="96"/>
        <v/>
      </c>
      <c r="AK1097" s="41" t="str">
        <f t="shared" si="97"/>
        <v/>
      </c>
      <c r="AL1097" s="41" t="str">
        <f t="shared" si="98"/>
        <v/>
      </c>
      <c r="AM1097" s="41" t="str">
        <f t="shared" si="99"/>
        <v/>
      </c>
    </row>
    <row r="1098" spans="1:39" x14ac:dyDescent="0.2">
      <c r="A1098" s="33">
        <v>43393</v>
      </c>
      <c r="Q1098" s="38"/>
      <c r="V1098" s="37"/>
      <c r="AC1098" s="37">
        <v>6483.8280000000004</v>
      </c>
      <c r="AD1098" s="35">
        <f t="shared" si="92"/>
        <v>-5.1680772000231023E-3</v>
      </c>
      <c r="AE1098" s="40">
        <v>0.987649</v>
      </c>
      <c r="AF1098" s="37">
        <v>2769255516</v>
      </c>
      <c r="AG1098" s="35">
        <f t="shared" si="93"/>
        <v>-1.2351000000000001E-2</v>
      </c>
      <c r="AH1098" s="38" t="str">
        <f t="shared" si="94"/>
        <v/>
      </c>
      <c r="AI1098" s="38">
        <f t="shared" si="95"/>
        <v>-1.2351000000000001E-2</v>
      </c>
      <c r="AJ1098" s="35">
        <f t="shared" si="96"/>
        <v>-1.2351000000000001E-2</v>
      </c>
      <c r="AK1098" s="41" t="str">
        <f t="shared" si="97"/>
        <v/>
      </c>
      <c r="AL1098" s="41" t="str">
        <f t="shared" si="98"/>
        <v/>
      </c>
      <c r="AM1098" s="41" t="str">
        <f t="shared" si="99"/>
        <v/>
      </c>
    </row>
    <row r="1099" spans="1:39" x14ac:dyDescent="0.2">
      <c r="A1099" s="33">
        <v>43392</v>
      </c>
      <c r="Q1099" s="38"/>
      <c r="V1099" s="37"/>
      <c r="AC1099" s="37">
        <v>6517.5110000000004</v>
      </c>
      <c r="AD1099" s="35">
        <f t="shared" si="92"/>
        <v>-1.7817299105360007E-2</v>
      </c>
      <c r="AE1099" s="40">
        <v>0.98869899999999999</v>
      </c>
      <c r="AF1099" s="37">
        <v>2771835186</v>
      </c>
      <c r="AG1099" s="35">
        <f t="shared" si="93"/>
        <v>-1.1301000000000005E-2</v>
      </c>
      <c r="AH1099" s="38" t="str">
        <f t="shared" si="94"/>
        <v/>
      </c>
      <c r="AI1099" s="38">
        <f t="shared" si="95"/>
        <v>-1.1301000000000005E-2</v>
      </c>
      <c r="AJ1099" s="35">
        <f t="shared" si="96"/>
        <v>-1.1301000000000005E-2</v>
      </c>
      <c r="AK1099" s="41" t="str">
        <f t="shared" si="97"/>
        <v/>
      </c>
      <c r="AL1099" s="41" t="str">
        <f t="shared" si="98"/>
        <v/>
      </c>
      <c r="AM1099" s="41" t="str">
        <f t="shared" si="99"/>
        <v/>
      </c>
    </row>
    <row r="1100" spans="1:39" x14ac:dyDescent="0.2">
      <c r="A1100" s="33">
        <v>43391</v>
      </c>
      <c r="Q1100" s="38"/>
      <c r="V1100" s="37"/>
      <c r="AC1100" s="37">
        <v>6635.7420000000002</v>
      </c>
      <c r="AD1100" s="35">
        <f t="shared" si="92"/>
        <v>9.2839231689012536E-5</v>
      </c>
      <c r="AE1100" s="40">
        <v>0.982514</v>
      </c>
      <c r="AF1100" s="37">
        <v>2754104126</v>
      </c>
      <c r="AG1100" s="35">
        <f t="shared" si="93"/>
        <v>-1.7486000000000002E-2</v>
      </c>
      <c r="AH1100" s="38" t="str">
        <f t="shared" si="94"/>
        <v/>
      </c>
      <c r="AI1100" s="38">
        <f t="shared" si="95"/>
        <v>-1.7486000000000002E-2</v>
      </c>
      <c r="AJ1100" s="42" t="str">
        <f t="shared" si="96"/>
        <v/>
      </c>
      <c r="AK1100" s="41" t="str">
        <f t="shared" si="97"/>
        <v/>
      </c>
      <c r="AL1100" s="41" t="str">
        <f t="shared" si="98"/>
        <v/>
      </c>
      <c r="AM1100" s="41" t="str">
        <f t="shared" si="99"/>
        <v/>
      </c>
    </row>
    <row r="1101" spans="1:39" x14ac:dyDescent="0.2">
      <c r="A1101" s="33">
        <v>43390</v>
      </c>
      <c r="Q1101" s="38"/>
      <c r="V1101" s="37"/>
      <c r="AC1101" s="37">
        <v>6635.1260000000002</v>
      </c>
      <c r="AD1101" s="35">
        <f t="shared" si="92"/>
        <v>-3.7162854083169217E-3</v>
      </c>
      <c r="AE1101" s="40">
        <v>0.98555700000000002</v>
      </c>
      <c r="AF1101" s="37">
        <v>2755618646</v>
      </c>
      <c r="AG1101" s="35">
        <f t="shared" si="93"/>
        <v>-1.4442999999999984E-2</v>
      </c>
      <c r="AH1101" s="38" t="str">
        <f t="shared" si="94"/>
        <v/>
      </c>
      <c r="AI1101" s="38">
        <f t="shared" si="95"/>
        <v>-1.4442999999999984E-2</v>
      </c>
      <c r="AJ1101" s="35">
        <f t="shared" si="96"/>
        <v>-1.4442999999999984E-2</v>
      </c>
      <c r="AK1101" s="41" t="str">
        <f t="shared" si="97"/>
        <v/>
      </c>
      <c r="AL1101" s="41" t="str">
        <f t="shared" si="98"/>
        <v/>
      </c>
      <c r="AM1101" s="41" t="str">
        <f t="shared" si="99"/>
        <v/>
      </c>
    </row>
    <row r="1102" spans="1:39" x14ac:dyDescent="0.2">
      <c r="A1102" s="33">
        <v>43389</v>
      </c>
      <c r="Q1102" s="38"/>
      <c r="V1102" s="37"/>
      <c r="AC1102" s="37">
        <v>6659.8760000000002</v>
      </c>
      <c r="AD1102" s="35">
        <f t="shared" si="92"/>
        <v>5.2353341323572167E-2</v>
      </c>
      <c r="AE1102" s="40">
        <v>0.99602299999999999</v>
      </c>
      <c r="AF1102" s="37">
        <v>2738404240</v>
      </c>
      <c r="AG1102" s="35">
        <f t="shared" si="93"/>
        <v>-3.9770000000000083E-3</v>
      </c>
      <c r="AH1102" s="38" t="str">
        <f t="shared" si="94"/>
        <v/>
      </c>
      <c r="AI1102" s="38">
        <f t="shared" si="95"/>
        <v>-3.9770000000000083E-3</v>
      </c>
      <c r="AJ1102" s="42" t="str">
        <f t="shared" si="96"/>
        <v/>
      </c>
      <c r="AK1102" s="41" t="str">
        <f t="shared" si="97"/>
        <v/>
      </c>
      <c r="AL1102" s="41" t="str">
        <f t="shared" si="98"/>
        <v/>
      </c>
      <c r="AM1102" s="41" t="str">
        <f t="shared" si="99"/>
        <v/>
      </c>
    </row>
    <row r="1103" spans="1:39" x14ac:dyDescent="0.2">
      <c r="A1103" s="33">
        <v>43388</v>
      </c>
      <c r="Q1103" s="38"/>
      <c r="V1103" s="37"/>
      <c r="AC1103" s="37">
        <v>6328.5550000000003</v>
      </c>
      <c r="AD1103" s="35">
        <f t="shared" si="92"/>
        <v>2.165044071283706E-3</v>
      </c>
      <c r="AE1103" s="40">
        <v>0.99773000000000001</v>
      </c>
      <c r="AF1103" s="37">
        <v>2741743089</v>
      </c>
      <c r="AG1103" s="35">
        <f t="shared" si="93"/>
        <v>-2.2699999999999942E-3</v>
      </c>
      <c r="AH1103" s="38" t="str">
        <f t="shared" si="94"/>
        <v/>
      </c>
      <c r="AI1103" s="38">
        <f t="shared" si="95"/>
        <v>-2.2699999999999942E-3</v>
      </c>
      <c r="AJ1103" s="42" t="str">
        <f t="shared" si="96"/>
        <v/>
      </c>
      <c r="AK1103" s="41" t="str">
        <f t="shared" si="97"/>
        <v/>
      </c>
      <c r="AL1103" s="41" t="str">
        <f t="shared" si="98"/>
        <v/>
      </c>
      <c r="AM1103" s="41" t="str">
        <f t="shared" si="99"/>
        <v/>
      </c>
    </row>
    <row r="1104" spans="1:39" x14ac:dyDescent="0.2">
      <c r="A1104" s="33">
        <v>43387</v>
      </c>
      <c r="Q1104" s="38"/>
      <c r="V1104" s="37"/>
      <c r="AC1104" s="37">
        <v>6314.8829999999998</v>
      </c>
      <c r="AD1104" s="35">
        <f t="shared" si="92"/>
        <v>4.6598626414404709E-3</v>
      </c>
      <c r="AE1104" s="40">
        <v>0.99811300000000003</v>
      </c>
      <c r="AF1104" s="37">
        <v>2780058251</v>
      </c>
      <c r="AG1104" s="35">
        <f t="shared" si="93"/>
        <v>-1.886999999999972E-3</v>
      </c>
      <c r="AH1104" s="38" t="str">
        <f t="shared" si="94"/>
        <v/>
      </c>
      <c r="AI1104" s="38">
        <f t="shared" si="95"/>
        <v>-1.886999999999972E-3</v>
      </c>
      <c r="AJ1104" s="42" t="str">
        <f t="shared" si="96"/>
        <v/>
      </c>
      <c r="AK1104" s="41" t="str">
        <f t="shared" si="97"/>
        <v/>
      </c>
      <c r="AL1104" s="41" t="str">
        <f t="shared" si="98"/>
        <v/>
      </c>
      <c r="AM1104" s="41" t="str">
        <f t="shared" si="99"/>
        <v/>
      </c>
    </row>
    <row r="1105" spans="1:39" x14ac:dyDescent="0.2">
      <c r="A1105" s="33">
        <v>43386</v>
      </c>
      <c r="Q1105" s="38"/>
      <c r="V1105" s="37"/>
      <c r="AC1105" s="37">
        <v>6285.5929999999998</v>
      </c>
      <c r="AD1105" s="35">
        <f t="shared" si="92"/>
        <v>8.216550578983961E-3</v>
      </c>
      <c r="AE1105" s="40">
        <v>0.99860599999999999</v>
      </c>
      <c r="AF1105" s="37">
        <v>2780610027</v>
      </c>
      <c r="AG1105" s="35">
        <f t="shared" si="93"/>
        <v>-1.3940000000000063E-3</v>
      </c>
      <c r="AH1105" s="38" t="str">
        <f t="shared" si="94"/>
        <v/>
      </c>
      <c r="AI1105" s="38">
        <f t="shared" si="95"/>
        <v>-1.3940000000000063E-3</v>
      </c>
      <c r="AJ1105" s="42" t="str">
        <f t="shared" si="96"/>
        <v/>
      </c>
      <c r="AK1105" s="41" t="str">
        <f t="shared" si="97"/>
        <v/>
      </c>
      <c r="AL1105" s="41" t="str">
        <f t="shared" si="98"/>
        <v/>
      </c>
      <c r="AM1105" s="41" t="str">
        <f t="shared" si="99"/>
        <v/>
      </c>
    </row>
    <row r="1106" spans="1:39" x14ac:dyDescent="0.2">
      <c r="A1106" s="33">
        <v>43385</v>
      </c>
      <c r="Q1106" s="38"/>
      <c r="V1106" s="37"/>
      <c r="AC1106" s="37">
        <v>6234.3680000000004</v>
      </c>
      <c r="AD1106" s="35">
        <f t="shared" si="92"/>
        <v>-5.2881029950071712E-2</v>
      </c>
      <c r="AE1106" s="40">
        <v>0.995282</v>
      </c>
      <c r="AF1106" s="37">
        <v>2782596918</v>
      </c>
      <c r="AG1106" s="35">
        <f t="shared" si="93"/>
        <v>-4.718E-3</v>
      </c>
      <c r="AH1106" s="38" t="str">
        <f t="shared" si="94"/>
        <v/>
      </c>
      <c r="AI1106" s="38">
        <f t="shared" si="95"/>
        <v>-4.718E-3</v>
      </c>
      <c r="AJ1106" s="35">
        <f t="shared" si="96"/>
        <v>-4.718E-3</v>
      </c>
      <c r="AK1106" s="43">
        <f t="shared" si="97"/>
        <v>-4.718E-3</v>
      </c>
      <c r="AL1106" s="41" t="str">
        <f t="shared" si="98"/>
        <v/>
      </c>
      <c r="AM1106" s="41" t="str">
        <f t="shared" si="99"/>
        <v/>
      </c>
    </row>
    <row r="1107" spans="1:39" x14ac:dyDescent="0.2">
      <c r="A1107" s="33">
        <v>43384</v>
      </c>
      <c r="Q1107" s="38"/>
      <c r="V1107" s="37"/>
      <c r="AC1107" s="37">
        <v>6582.4549999999999</v>
      </c>
      <c r="AD1107" s="35">
        <f t="shared" si="92"/>
        <v>-7.73183055245108E-3</v>
      </c>
      <c r="AE1107" s="40">
        <v>0.99748400000000004</v>
      </c>
      <c r="AF1107" s="37">
        <v>2783485294</v>
      </c>
      <c r="AG1107" s="35">
        <f t="shared" si="93"/>
        <v>-2.5159999999999627E-3</v>
      </c>
      <c r="AH1107" s="38" t="str">
        <f t="shared" si="94"/>
        <v/>
      </c>
      <c r="AI1107" s="38">
        <f t="shared" si="95"/>
        <v>-2.5159999999999627E-3</v>
      </c>
      <c r="AJ1107" s="35">
        <f t="shared" si="96"/>
        <v>-2.5159999999999627E-3</v>
      </c>
      <c r="AK1107" s="41" t="str">
        <f t="shared" si="97"/>
        <v/>
      </c>
      <c r="AL1107" s="41" t="str">
        <f t="shared" si="98"/>
        <v/>
      </c>
      <c r="AM1107" s="41" t="str">
        <f t="shared" si="99"/>
        <v/>
      </c>
    </row>
    <row r="1108" spans="1:39" x14ac:dyDescent="0.2">
      <c r="A1108" s="33">
        <v>43383</v>
      </c>
      <c r="Q1108" s="38"/>
      <c r="V1108" s="37"/>
      <c r="AC1108" s="37">
        <v>6633.7460000000001</v>
      </c>
      <c r="AD1108" s="35">
        <f t="shared" si="92"/>
        <v>-2.907371297753536E-3</v>
      </c>
      <c r="AE1108" s="40">
        <v>0.99934500000000004</v>
      </c>
      <c r="AF1108" s="37">
        <v>2773726365</v>
      </c>
      <c r="AG1108" s="35">
        <f t="shared" si="93"/>
        <v>-6.5499999999996117E-4</v>
      </c>
      <c r="AH1108" s="38" t="str">
        <f t="shared" si="94"/>
        <v/>
      </c>
      <c r="AI1108" s="38">
        <f t="shared" si="95"/>
        <v>-6.5499999999996117E-4</v>
      </c>
      <c r="AJ1108" s="35">
        <f t="shared" si="96"/>
        <v>-6.5499999999996117E-4</v>
      </c>
      <c r="AK1108" s="41" t="str">
        <f t="shared" si="97"/>
        <v/>
      </c>
      <c r="AL1108" s="41" t="str">
        <f t="shared" si="98"/>
        <v/>
      </c>
      <c r="AM1108" s="41" t="str">
        <f t="shared" si="99"/>
        <v/>
      </c>
    </row>
    <row r="1109" spans="1:39" x14ac:dyDescent="0.2">
      <c r="A1109" s="33">
        <v>43382</v>
      </c>
      <c r="Q1109" s="38"/>
      <c r="V1109" s="37"/>
      <c r="AC1109" s="37">
        <v>6653.0889999999999</v>
      </c>
      <c r="AD1109" s="35">
        <f t="shared" si="92"/>
        <v>1.0365792172070565E-2</v>
      </c>
      <c r="AE1109" s="40">
        <v>0.99978199999999995</v>
      </c>
      <c r="AF1109" s="37">
        <v>2781073506</v>
      </c>
      <c r="AG1109" s="35">
        <f t="shared" si="93"/>
        <v>-2.1800000000005149E-4</v>
      </c>
      <c r="AH1109" s="38" t="str">
        <f t="shared" si="94"/>
        <v/>
      </c>
      <c r="AI1109" s="38">
        <f t="shared" si="95"/>
        <v>-2.1800000000005149E-4</v>
      </c>
      <c r="AJ1109" s="42" t="str">
        <f t="shared" si="96"/>
        <v/>
      </c>
      <c r="AK1109" s="41" t="str">
        <f t="shared" si="97"/>
        <v/>
      </c>
      <c r="AL1109" s="41" t="str">
        <f t="shared" si="98"/>
        <v/>
      </c>
      <c r="AM1109" s="41" t="str">
        <f t="shared" si="99"/>
        <v/>
      </c>
    </row>
    <row r="1110" spans="1:39" x14ac:dyDescent="0.2">
      <c r="A1110" s="33">
        <v>43381</v>
      </c>
      <c r="Q1110" s="38"/>
      <c r="V1110" s="37"/>
      <c r="AC1110" s="37">
        <v>6584.8320000000003</v>
      </c>
      <c r="AD1110" s="35">
        <f t="shared" si="92"/>
        <v>-6.5152808605084545E-4</v>
      </c>
      <c r="AE1110" s="40">
        <v>1.0002660000000001</v>
      </c>
      <c r="AF1110" s="37">
        <v>2786297378</v>
      </c>
      <c r="AG1110" s="35">
        <f t="shared" si="93"/>
        <v>2.6600000000009949E-4</v>
      </c>
      <c r="AH1110" s="38">
        <f t="shared" si="94"/>
        <v>2.6600000000009949E-4</v>
      </c>
      <c r="AI1110" s="38" t="str">
        <f t="shared" si="95"/>
        <v/>
      </c>
      <c r="AJ1110" s="35">
        <f t="shared" si="96"/>
        <v>2.6600000000009949E-4</v>
      </c>
      <c r="AK1110" s="41" t="str">
        <f t="shared" si="97"/>
        <v/>
      </c>
      <c r="AL1110" s="41" t="str">
        <f t="shared" si="98"/>
        <v/>
      </c>
      <c r="AM1110" s="41" t="str">
        <f t="shared" si="99"/>
        <v/>
      </c>
    </row>
    <row r="1111" spans="1:39" x14ac:dyDescent="0.2">
      <c r="A1111" s="33">
        <v>43380</v>
      </c>
      <c r="Q1111" s="38"/>
      <c r="V1111" s="37"/>
      <c r="AC1111" s="37">
        <v>6589.125</v>
      </c>
      <c r="AD1111" s="35">
        <f t="shared" si="92"/>
        <v>-4.8426347594066055E-3</v>
      </c>
      <c r="AE1111" s="40">
        <v>0.99873599999999996</v>
      </c>
      <c r="AF1111" s="37">
        <v>2786255879</v>
      </c>
      <c r="AG1111" s="35">
        <f t="shared" si="93"/>
        <v>-1.2640000000000429E-3</v>
      </c>
      <c r="AH1111" s="38" t="str">
        <f t="shared" si="94"/>
        <v/>
      </c>
      <c r="AI1111" s="38">
        <f t="shared" si="95"/>
        <v>-1.2640000000000429E-3</v>
      </c>
      <c r="AJ1111" s="35">
        <f t="shared" si="96"/>
        <v>-1.2640000000000429E-3</v>
      </c>
      <c r="AK1111" s="41" t="str">
        <f t="shared" si="97"/>
        <v/>
      </c>
      <c r="AL1111" s="41" t="str">
        <f t="shared" si="98"/>
        <v/>
      </c>
      <c r="AM1111" s="41" t="str">
        <f t="shared" si="99"/>
        <v/>
      </c>
    </row>
    <row r="1112" spans="1:39" x14ac:dyDescent="0.2">
      <c r="A1112" s="33">
        <v>43379</v>
      </c>
      <c r="Q1112" s="38"/>
      <c r="V1112" s="37"/>
      <c r="AC1112" s="37">
        <v>6621.1890000000003</v>
      </c>
      <c r="AD1112" s="35">
        <f t="shared" si="92"/>
        <v>6.4582648674464949E-3</v>
      </c>
      <c r="AE1112" s="40">
        <v>1.000008</v>
      </c>
      <c r="AF1112" s="37">
        <v>2788311599</v>
      </c>
      <c r="AG1112" s="35">
        <f t="shared" si="93"/>
        <v>8.0000000000080007E-6</v>
      </c>
      <c r="AH1112" s="38">
        <f t="shared" si="94"/>
        <v>8.0000000000080007E-6</v>
      </c>
      <c r="AI1112" s="38" t="str">
        <f t="shared" si="95"/>
        <v/>
      </c>
      <c r="AJ1112" s="42" t="str">
        <f t="shared" si="96"/>
        <v/>
      </c>
      <c r="AK1112" s="41" t="str">
        <f t="shared" si="97"/>
        <v/>
      </c>
      <c r="AL1112" s="41" t="str">
        <f t="shared" si="98"/>
        <v/>
      </c>
      <c r="AM1112" s="41" t="str">
        <f t="shared" si="99"/>
        <v/>
      </c>
    </row>
    <row r="1113" spans="1:39" x14ac:dyDescent="0.2">
      <c r="A1113" s="33">
        <v>43378</v>
      </c>
      <c r="Q1113" s="38"/>
      <c r="V1113" s="37"/>
      <c r="AC1113" s="37">
        <v>6578.7020000000002</v>
      </c>
      <c r="AD1113" s="35">
        <f t="shared" si="92"/>
        <v>1.2222926233778519E-2</v>
      </c>
      <c r="AE1113" s="40">
        <v>0.99941400000000002</v>
      </c>
      <c r="AF1113" s="37">
        <v>2783163158</v>
      </c>
      <c r="AG1113" s="35">
        <f t="shared" si="93"/>
        <v>-5.8599999999997543E-4</v>
      </c>
      <c r="AH1113" s="38" t="str">
        <f t="shared" si="94"/>
        <v/>
      </c>
      <c r="AI1113" s="38">
        <f t="shared" si="95"/>
        <v>-5.8599999999997543E-4</v>
      </c>
      <c r="AJ1113" s="42" t="str">
        <f t="shared" si="96"/>
        <v/>
      </c>
      <c r="AK1113" s="41" t="str">
        <f t="shared" si="97"/>
        <v/>
      </c>
      <c r="AL1113" s="41" t="str">
        <f t="shared" si="98"/>
        <v/>
      </c>
      <c r="AM1113" s="41" t="str">
        <f t="shared" si="99"/>
        <v/>
      </c>
    </row>
    <row r="1114" spans="1:39" x14ac:dyDescent="0.2">
      <c r="A1114" s="33">
        <v>43377</v>
      </c>
      <c r="Q1114" s="38"/>
      <c r="V1114" s="37"/>
      <c r="AC1114" s="37">
        <v>6499.2619999999997</v>
      </c>
      <c r="AD1114" s="35">
        <f t="shared" si="92"/>
        <v>-3.8846778227903389E-3</v>
      </c>
      <c r="AE1114" s="40">
        <v>0.99775400000000003</v>
      </c>
      <c r="AF1114" s="37">
        <v>2787393921</v>
      </c>
      <c r="AG1114" s="35">
        <f t="shared" si="93"/>
        <v>-2.2459999999999702E-3</v>
      </c>
      <c r="AH1114" s="38" t="str">
        <f t="shared" si="94"/>
        <v/>
      </c>
      <c r="AI1114" s="38">
        <f t="shared" si="95"/>
        <v>-2.2459999999999702E-3</v>
      </c>
      <c r="AJ1114" s="35">
        <f t="shared" si="96"/>
        <v>-2.2459999999999702E-3</v>
      </c>
      <c r="AK1114" s="41" t="str">
        <f t="shared" si="97"/>
        <v/>
      </c>
      <c r="AL1114" s="41" t="str">
        <f t="shared" si="98"/>
        <v/>
      </c>
      <c r="AM1114" s="41" t="str">
        <f t="shared" si="99"/>
        <v/>
      </c>
    </row>
    <row r="1115" spans="1:39" x14ac:dyDescent="0.2">
      <c r="A1115" s="33">
        <v>43376</v>
      </c>
      <c r="Q1115" s="38"/>
      <c r="V1115" s="37"/>
      <c r="AC1115" s="37">
        <v>6524.6080000000002</v>
      </c>
      <c r="AD1115" s="35">
        <f t="shared" si="92"/>
        <v>-1.1249399705190677E-2</v>
      </c>
      <c r="AE1115" s="40">
        <v>0.99901399999999996</v>
      </c>
      <c r="AF1115" s="37">
        <v>2783984271</v>
      </c>
      <c r="AG1115" s="35">
        <f t="shared" si="93"/>
        <v>-9.860000000000424E-4</v>
      </c>
      <c r="AH1115" s="38" t="str">
        <f t="shared" si="94"/>
        <v/>
      </c>
      <c r="AI1115" s="38">
        <f t="shared" si="95"/>
        <v>-9.860000000000424E-4</v>
      </c>
      <c r="AJ1115" s="35">
        <f t="shared" si="96"/>
        <v>-9.860000000000424E-4</v>
      </c>
      <c r="AK1115" s="41" t="str">
        <f t="shared" si="97"/>
        <v/>
      </c>
      <c r="AL1115" s="41" t="str">
        <f t="shared" si="98"/>
        <v/>
      </c>
      <c r="AM1115" s="41" t="str">
        <f t="shared" si="99"/>
        <v/>
      </c>
    </row>
    <row r="1116" spans="1:39" x14ac:dyDescent="0.2">
      <c r="A1116" s="33">
        <v>43375</v>
      </c>
      <c r="Q1116" s="38"/>
      <c r="V1116" s="37"/>
      <c r="AC1116" s="37">
        <v>6598.8410000000003</v>
      </c>
      <c r="AD1116" s="35">
        <f t="shared" si="92"/>
        <v>-4.1045644471099374E-3</v>
      </c>
      <c r="AE1116" s="40">
        <v>0.999919</v>
      </c>
      <c r="AF1116" s="37">
        <v>2780675054</v>
      </c>
      <c r="AG1116" s="35">
        <f t="shared" si="93"/>
        <v>-8.099999999999774E-5</v>
      </c>
      <c r="AH1116" s="38" t="str">
        <f t="shared" si="94"/>
        <v/>
      </c>
      <c r="AI1116" s="38">
        <f t="shared" si="95"/>
        <v>-8.099999999999774E-5</v>
      </c>
      <c r="AJ1116" s="35">
        <f t="shared" si="96"/>
        <v>-8.099999999999774E-5</v>
      </c>
      <c r="AK1116" s="41" t="str">
        <f t="shared" si="97"/>
        <v/>
      </c>
      <c r="AL1116" s="41" t="str">
        <f t="shared" si="98"/>
        <v/>
      </c>
      <c r="AM1116" s="41" t="str">
        <f t="shared" si="99"/>
        <v/>
      </c>
    </row>
    <row r="1117" spans="1:39" x14ac:dyDescent="0.2">
      <c r="A1117" s="33">
        <v>43374</v>
      </c>
      <c r="Q1117" s="38"/>
      <c r="V1117" s="37"/>
      <c r="AC1117" s="37">
        <v>6626.0379999999996</v>
      </c>
      <c r="AD1117" s="35">
        <f t="shared" si="92"/>
        <v>3.0220672671847915E-3</v>
      </c>
      <c r="AE1117" s="40">
        <v>1.000259</v>
      </c>
      <c r="AF1117" s="37">
        <v>2784012202</v>
      </c>
      <c r="AG1117" s="35">
        <f t="shared" si="93"/>
        <v>2.5900000000000922E-4</v>
      </c>
      <c r="AH1117" s="38">
        <f t="shared" si="94"/>
        <v>2.5900000000000922E-4</v>
      </c>
      <c r="AI1117" s="38" t="str">
        <f t="shared" si="95"/>
        <v/>
      </c>
      <c r="AJ1117" s="42" t="str">
        <f t="shared" si="96"/>
        <v/>
      </c>
      <c r="AK1117" s="41" t="str">
        <f t="shared" si="97"/>
        <v/>
      </c>
      <c r="AL1117" s="41" t="str">
        <f t="shared" si="98"/>
        <v/>
      </c>
      <c r="AM1117" s="41" t="str">
        <f t="shared" si="99"/>
        <v/>
      </c>
    </row>
    <row r="1118" spans="1:39" x14ac:dyDescent="0.2">
      <c r="A1118" s="33">
        <v>43373</v>
      </c>
      <c r="Q1118" s="38"/>
      <c r="V1118" s="37"/>
      <c r="AC1118" s="37">
        <v>6606.0739999999996</v>
      </c>
      <c r="AD1118" s="35">
        <f t="shared" si="92"/>
        <v>-4.3244931320863822E-3</v>
      </c>
      <c r="AE1118" s="40">
        <v>0.999637</v>
      </c>
      <c r="AF1118" s="37">
        <v>2787146948</v>
      </c>
      <c r="AG1118" s="35">
        <f t="shared" si="93"/>
        <v>-3.6300000000000221E-4</v>
      </c>
      <c r="AH1118" s="38" t="str">
        <f t="shared" si="94"/>
        <v/>
      </c>
      <c r="AI1118" s="38">
        <f t="shared" si="95"/>
        <v>-3.6300000000000221E-4</v>
      </c>
      <c r="AJ1118" s="35">
        <f t="shared" si="96"/>
        <v>-3.6300000000000221E-4</v>
      </c>
      <c r="AK1118" s="41" t="str">
        <f t="shared" si="97"/>
        <v/>
      </c>
      <c r="AL1118" s="41" t="str">
        <f t="shared" si="98"/>
        <v/>
      </c>
      <c r="AM1118" s="41" t="str">
        <f t="shared" si="99"/>
        <v/>
      </c>
    </row>
    <row r="1119" spans="1:39" x14ac:dyDescent="0.2">
      <c r="A1119" s="33">
        <v>43372</v>
      </c>
      <c r="Q1119" s="38"/>
      <c r="V1119" s="37"/>
      <c r="AC1119" s="37">
        <v>6634.7659999999996</v>
      </c>
      <c r="AD1119" s="35">
        <f t="shared" si="92"/>
        <v>-1.0431183837496749E-2</v>
      </c>
      <c r="AE1119" s="40">
        <v>1.0011270000000001</v>
      </c>
      <c r="AF1119" s="37">
        <v>2786984880</v>
      </c>
      <c r="AG1119" s="35">
        <f t="shared" si="93"/>
        <v>1.1270000000001001E-3</v>
      </c>
      <c r="AH1119" s="38">
        <f t="shared" si="94"/>
        <v>1.1270000000001001E-3</v>
      </c>
      <c r="AI1119" s="38" t="str">
        <f t="shared" si="95"/>
        <v/>
      </c>
      <c r="AJ1119" s="35">
        <f t="shared" si="96"/>
        <v>1.1270000000001001E-3</v>
      </c>
      <c r="AK1119" s="41" t="str">
        <f t="shared" si="97"/>
        <v/>
      </c>
      <c r="AL1119" s="41" t="str">
        <f t="shared" si="98"/>
        <v/>
      </c>
      <c r="AM1119" s="41" t="str">
        <f t="shared" si="99"/>
        <v/>
      </c>
    </row>
    <row r="1120" spans="1:39" x14ac:dyDescent="0.2">
      <c r="A1120" s="33">
        <v>43371</v>
      </c>
      <c r="Q1120" s="38"/>
      <c r="V1120" s="37"/>
      <c r="AC1120" s="37">
        <v>6704.7039999999997</v>
      </c>
      <c r="AD1120" s="35">
        <f t="shared" si="92"/>
        <v>3.7430858099188002E-2</v>
      </c>
      <c r="AE1120" s="40">
        <v>1.000359</v>
      </c>
      <c r="AF1120" s="37">
        <v>2786516142</v>
      </c>
      <c r="AG1120" s="35">
        <f t="shared" si="93"/>
        <v>3.5899999999999821E-4</v>
      </c>
      <c r="AH1120" s="38">
        <f t="shared" si="94"/>
        <v>3.5899999999999821E-4</v>
      </c>
      <c r="AI1120" s="38" t="str">
        <f t="shared" si="95"/>
        <v/>
      </c>
      <c r="AJ1120" s="42" t="str">
        <f t="shared" si="96"/>
        <v/>
      </c>
      <c r="AK1120" s="41" t="str">
        <f t="shared" si="97"/>
        <v/>
      </c>
      <c r="AL1120" s="41" t="str">
        <f t="shared" si="98"/>
        <v/>
      </c>
      <c r="AM1120" s="41" t="str">
        <f t="shared" si="99"/>
        <v/>
      </c>
    </row>
    <row r="1121" spans="1:39" x14ac:dyDescent="0.2">
      <c r="A1121" s="33">
        <v>43370</v>
      </c>
      <c r="Q1121" s="38"/>
      <c r="V1121" s="37"/>
      <c r="AC1121" s="37">
        <v>6462.7960000000003</v>
      </c>
      <c r="AD1121" s="35">
        <f t="shared" si="92"/>
        <v>3.3353453457929394E-3</v>
      </c>
      <c r="AE1121" s="40">
        <v>0.99918600000000002</v>
      </c>
      <c r="AF1121" s="37">
        <v>2793938157</v>
      </c>
      <c r="AG1121" s="35">
        <f t="shared" si="93"/>
        <v>-8.1399999999998141E-4</v>
      </c>
      <c r="AH1121" s="38" t="str">
        <f t="shared" si="94"/>
        <v/>
      </c>
      <c r="AI1121" s="38">
        <f t="shared" si="95"/>
        <v>-8.1399999999998141E-4</v>
      </c>
      <c r="AJ1121" s="42" t="str">
        <f t="shared" si="96"/>
        <v/>
      </c>
      <c r="AK1121" s="41" t="str">
        <f t="shared" si="97"/>
        <v/>
      </c>
      <c r="AL1121" s="41" t="str">
        <f t="shared" si="98"/>
        <v/>
      </c>
      <c r="AM1121" s="41" t="str">
        <f t="shared" si="99"/>
        <v/>
      </c>
    </row>
    <row r="1122" spans="1:39" x14ac:dyDescent="0.2">
      <c r="A1122" s="33">
        <v>43369</v>
      </c>
      <c r="Q1122" s="38"/>
      <c r="V1122" s="37"/>
      <c r="AC1122" s="37">
        <v>6441.3119999999999</v>
      </c>
      <c r="AD1122" s="35">
        <f t="shared" si="92"/>
        <v>-2.3479473823286079E-2</v>
      </c>
      <c r="AE1122" s="40">
        <v>1.000542</v>
      </c>
      <c r="AF1122" s="37">
        <v>2788802968</v>
      </c>
      <c r="AG1122" s="35">
        <f t="shared" si="93"/>
        <v>5.4200000000004245E-4</v>
      </c>
      <c r="AH1122" s="38">
        <f t="shared" si="94"/>
        <v>5.4200000000004245E-4</v>
      </c>
      <c r="AI1122" s="38" t="str">
        <f t="shared" si="95"/>
        <v/>
      </c>
      <c r="AJ1122" s="35">
        <f t="shared" si="96"/>
        <v>5.4200000000004245E-4</v>
      </c>
      <c r="AK1122" s="41" t="str">
        <f t="shared" si="97"/>
        <v/>
      </c>
      <c r="AL1122" s="41" t="str">
        <f t="shared" si="98"/>
        <v/>
      </c>
      <c r="AM1122" s="41" t="str">
        <f t="shared" si="99"/>
        <v/>
      </c>
    </row>
    <row r="1123" spans="1:39" x14ac:dyDescent="0.2">
      <c r="A1123" s="33">
        <v>43368</v>
      </c>
      <c r="Q1123" s="38"/>
      <c r="V1123" s="37"/>
      <c r="AC1123" s="37">
        <v>6596.1869999999999</v>
      </c>
      <c r="AD1123" s="35">
        <f t="shared" si="92"/>
        <v>-1.7112427915301875E-2</v>
      </c>
      <c r="AE1123" s="40">
        <v>0.99918600000000002</v>
      </c>
      <c r="AF1123" s="37">
        <v>2784475867</v>
      </c>
      <c r="AG1123" s="35">
        <f t="shared" si="93"/>
        <v>-8.1399999999998141E-4</v>
      </c>
      <c r="AH1123" s="38" t="str">
        <f t="shared" si="94"/>
        <v/>
      </c>
      <c r="AI1123" s="38">
        <f t="shared" si="95"/>
        <v>-8.1399999999998141E-4</v>
      </c>
      <c r="AJ1123" s="35">
        <f t="shared" si="96"/>
        <v>-8.1399999999998141E-4</v>
      </c>
      <c r="AK1123" s="41" t="str">
        <f t="shared" si="97"/>
        <v/>
      </c>
      <c r="AL1123" s="41" t="str">
        <f t="shared" si="98"/>
        <v/>
      </c>
      <c r="AM1123" s="41" t="str">
        <f t="shared" si="99"/>
        <v/>
      </c>
    </row>
    <row r="1124" spans="1:39" x14ac:dyDescent="0.2">
      <c r="A1124" s="33">
        <v>43367</v>
      </c>
      <c r="Q1124" s="38"/>
      <c r="V1124" s="37"/>
      <c r="AC1124" s="37">
        <v>6711.0290000000005</v>
      </c>
      <c r="AD1124" s="35">
        <f t="shared" si="92"/>
        <v>-5.3361240913041286E-3</v>
      </c>
      <c r="AE1124" s="40">
        <v>1.0041530000000001</v>
      </c>
      <c r="AF1124" s="37">
        <v>2788848807</v>
      </c>
      <c r="AG1124" s="35">
        <f t="shared" si="93"/>
        <v>4.1530000000000733E-3</v>
      </c>
      <c r="AH1124" s="38">
        <f t="shared" si="94"/>
        <v>4.1530000000000733E-3</v>
      </c>
      <c r="AI1124" s="38" t="str">
        <f t="shared" si="95"/>
        <v/>
      </c>
      <c r="AJ1124" s="35">
        <f t="shared" si="96"/>
        <v>4.1530000000000733E-3</v>
      </c>
      <c r="AK1124" s="41" t="str">
        <f t="shared" si="97"/>
        <v/>
      </c>
      <c r="AL1124" s="41" t="str">
        <f t="shared" si="98"/>
        <v/>
      </c>
      <c r="AM1124" s="41" t="str">
        <f t="shared" si="99"/>
        <v/>
      </c>
    </row>
    <row r="1125" spans="1:39" x14ac:dyDescent="0.2">
      <c r="A1125" s="33">
        <v>43366</v>
      </c>
      <c r="Q1125" s="38"/>
      <c r="V1125" s="37"/>
      <c r="AC1125" s="37">
        <v>6747.0320000000002</v>
      </c>
      <c r="AD1125" s="35">
        <f t="shared" si="92"/>
        <v>-1.0071316529247643E-3</v>
      </c>
      <c r="AE1125" s="40">
        <v>1.000202</v>
      </c>
      <c r="AF1125" s="37">
        <v>2785206697</v>
      </c>
      <c r="AG1125" s="35">
        <f t="shared" si="93"/>
        <v>2.0200000000003548E-4</v>
      </c>
      <c r="AH1125" s="38">
        <f t="shared" si="94"/>
        <v>2.0200000000003548E-4</v>
      </c>
      <c r="AI1125" s="38" t="str">
        <f t="shared" si="95"/>
        <v/>
      </c>
      <c r="AJ1125" s="35">
        <f t="shared" si="96"/>
        <v>2.0200000000003548E-4</v>
      </c>
      <c r="AK1125" s="41" t="str">
        <f t="shared" si="97"/>
        <v/>
      </c>
      <c r="AL1125" s="41" t="str">
        <f t="shared" si="98"/>
        <v/>
      </c>
      <c r="AM1125" s="41" t="str">
        <f t="shared" si="99"/>
        <v/>
      </c>
    </row>
    <row r="1126" spans="1:39" x14ac:dyDescent="0.2">
      <c r="A1126" s="33">
        <v>43365</v>
      </c>
      <c r="Q1126" s="38"/>
      <c r="V1126" s="37"/>
      <c r="AC1126" s="37">
        <v>6753.8339999999998</v>
      </c>
      <c r="AD1126" s="35">
        <f t="shared" si="92"/>
        <v>4.0350221853899138E-2</v>
      </c>
      <c r="AE1126" s="40">
        <v>1.0015289999999999</v>
      </c>
      <c r="AF1126" s="37">
        <v>2798948786</v>
      </c>
      <c r="AG1126" s="35">
        <f t="shared" si="93"/>
        <v>1.5289999999998916E-3</v>
      </c>
      <c r="AH1126" s="38">
        <f t="shared" si="94"/>
        <v>1.5289999999998916E-3</v>
      </c>
      <c r="AI1126" s="38" t="str">
        <f t="shared" si="95"/>
        <v/>
      </c>
      <c r="AJ1126" s="42" t="str">
        <f t="shared" si="96"/>
        <v/>
      </c>
      <c r="AK1126" s="41" t="str">
        <f t="shared" si="97"/>
        <v/>
      </c>
      <c r="AL1126" s="41" t="str">
        <f t="shared" si="98"/>
        <v/>
      </c>
      <c r="AM1126" s="41" t="str">
        <f t="shared" si="99"/>
        <v/>
      </c>
    </row>
    <row r="1127" spans="1:39" x14ac:dyDescent="0.2">
      <c r="A1127" s="33">
        <v>43364</v>
      </c>
      <c r="Q1127" s="38"/>
      <c r="V1127" s="37"/>
      <c r="AC1127" s="37">
        <v>6491.8850000000002</v>
      </c>
      <c r="AD1127" s="35">
        <f t="shared" si="92"/>
        <v>1.6938465987254681E-2</v>
      </c>
      <c r="AE1127" s="40">
        <v>1.000564</v>
      </c>
      <c r="AF1127" s="37">
        <v>2787935807</v>
      </c>
      <c r="AG1127" s="35">
        <f t="shared" si="93"/>
        <v>5.6400000000000894E-4</v>
      </c>
      <c r="AH1127" s="38">
        <f t="shared" si="94"/>
        <v>5.6400000000000894E-4</v>
      </c>
      <c r="AI1127" s="38" t="str">
        <f t="shared" si="95"/>
        <v/>
      </c>
      <c r="AJ1127" s="42" t="str">
        <f t="shared" si="96"/>
        <v/>
      </c>
      <c r="AK1127" s="41" t="str">
        <f t="shared" si="97"/>
        <v/>
      </c>
      <c r="AL1127" s="41" t="str">
        <f t="shared" si="98"/>
        <v/>
      </c>
      <c r="AM1127" s="41" t="str">
        <f t="shared" si="99"/>
        <v/>
      </c>
    </row>
    <row r="1128" spans="1:39" x14ac:dyDescent="0.2">
      <c r="A1128" s="33">
        <v>43363</v>
      </c>
      <c r="Q1128" s="38"/>
      <c r="V1128" s="37"/>
      <c r="AC1128" s="37">
        <v>6383.7539999999999</v>
      </c>
      <c r="AD1128" s="35">
        <f t="shared" si="92"/>
        <v>5.7798331796927727E-3</v>
      </c>
      <c r="AE1128" s="40">
        <v>0.99927999999999995</v>
      </c>
      <c r="AF1128" s="37">
        <v>2791634391</v>
      </c>
      <c r="AG1128" s="35">
        <f t="shared" si="93"/>
        <v>-7.2000000000005393E-4</v>
      </c>
      <c r="AH1128" s="38" t="str">
        <f t="shared" si="94"/>
        <v/>
      </c>
      <c r="AI1128" s="38">
        <f t="shared" si="95"/>
        <v>-7.2000000000005393E-4</v>
      </c>
      <c r="AJ1128" s="42" t="str">
        <f t="shared" si="96"/>
        <v/>
      </c>
      <c r="AK1128" s="41" t="str">
        <f t="shared" si="97"/>
        <v/>
      </c>
      <c r="AL1128" s="41" t="str">
        <f t="shared" si="98"/>
        <v/>
      </c>
      <c r="AM1128" s="41" t="str">
        <f t="shared" si="99"/>
        <v/>
      </c>
    </row>
    <row r="1129" spans="1:39" x14ac:dyDescent="0.2">
      <c r="A1129" s="33">
        <v>43362</v>
      </c>
      <c r="Q1129" s="38"/>
      <c r="V1129" s="37"/>
      <c r="AC1129" s="37">
        <v>6347.0690000000004</v>
      </c>
      <c r="AD1129" s="35">
        <f t="shared" si="92"/>
        <v>1.5511217221039875E-2</v>
      </c>
      <c r="AE1129" s="40">
        <v>1.0001040000000001</v>
      </c>
      <c r="AF1129" s="37">
        <v>2788943336</v>
      </c>
      <c r="AG1129" s="35">
        <f t="shared" si="93"/>
        <v>1.0400000000010401E-4</v>
      </c>
      <c r="AH1129" s="38">
        <f t="shared" si="94"/>
        <v>1.0400000000010401E-4</v>
      </c>
      <c r="AI1129" s="38" t="str">
        <f t="shared" si="95"/>
        <v/>
      </c>
      <c r="AJ1129" s="42" t="str">
        <f t="shared" si="96"/>
        <v/>
      </c>
      <c r="AK1129" s="41" t="str">
        <f t="shared" si="97"/>
        <v/>
      </c>
      <c r="AL1129" s="41" t="str">
        <f t="shared" si="98"/>
        <v/>
      </c>
      <c r="AM1129" s="41" t="str">
        <f t="shared" si="99"/>
        <v/>
      </c>
    </row>
    <row r="1130" spans="1:39" x14ac:dyDescent="0.2">
      <c r="A1130" s="33">
        <v>43361</v>
      </c>
      <c r="Q1130" s="38"/>
      <c r="V1130" s="37"/>
      <c r="AC1130" s="37">
        <v>6250.1220000000003</v>
      </c>
      <c r="AD1130" s="35">
        <f t="shared" si="92"/>
        <v>-3.9366160035707143E-2</v>
      </c>
      <c r="AE1130" s="40">
        <v>1.0013380000000001</v>
      </c>
      <c r="AF1130" s="37">
        <v>2785192872</v>
      </c>
      <c r="AG1130" s="35">
        <f t="shared" si="93"/>
        <v>1.3380000000000614E-3</v>
      </c>
      <c r="AH1130" s="38">
        <f t="shared" si="94"/>
        <v>1.3380000000000614E-3</v>
      </c>
      <c r="AI1130" s="38" t="str">
        <f t="shared" si="95"/>
        <v/>
      </c>
      <c r="AJ1130" s="35">
        <f t="shared" si="96"/>
        <v>1.3380000000000614E-3</v>
      </c>
      <c r="AK1130" s="41" t="str">
        <f t="shared" si="97"/>
        <v/>
      </c>
      <c r="AL1130" s="41" t="str">
        <f t="shared" si="98"/>
        <v/>
      </c>
      <c r="AM1130" s="41" t="str">
        <f t="shared" si="99"/>
        <v/>
      </c>
    </row>
    <row r="1131" spans="1:39" x14ac:dyDescent="0.2">
      <c r="A1131" s="33">
        <v>43360</v>
      </c>
      <c r="Q1131" s="38"/>
      <c r="V1131" s="37"/>
      <c r="AC1131" s="37">
        <v>6506.2479999999996</v>
      </c>
      <c r="AD1131" s="35">
        <f t="shared" si="92"/>
        <v>-3.6710855574413337E-3</v>
      </c>
      <c r="AE1131" s="40">
        <v>1.000408</v>
      </c>
      <c r="AF1131" s="37">
        <v>2784048695</v>
      </c>
      <c r="AG1131" s="35">
        <f t="shared" si="93"/>
        <v>4.0799999999996395E-4</v>
      </c>
      <c r="AH1131" s="38">
        <f t="shared" si="94"/>
        <v>4.0799999999996395E-4</v>
      </c>
      <c r="AI1131" s="38" t="str">
        <f t="shared" si="95"/>
        <v/>
      </c>
      <c r="AJ1131" s="35">
        <f t="shared" si="96"/>
        <v>4.0799999999996395E-4</v>
      </c>
      <c r="AK1131" s="41" t="str">
        <f t="shared" si="97"/>
        <v/>
      </c>
      <c r="AL1131" s="41" t="str">
        <f t="shared" si="98"/>
        <v/>
      </c>
      <c r="AM1131" s="41" t="str">
        <f t="shared" si="99"/>
        <v/>
      </c>
    </row>
    <row r="1132" spans="1:39" x14ac:dyDescent="0.2">
      <c r="A1132" s="33">
        <v>43359</v>
      </c>
      <c r="Q1132" s="38"/>
      <c r="V1132" s="37"/>
      <c r="AC1132" s="37">
        <v>6530.2209999999995</v>
      </c>
      <c r="AD1132" s="35">
        <f t="shared" si="92"/>
        <v>4.6475298814832033E-3</v>
      </c>
      <c r="AE1132" s="40">
        <v>0.99997100000000005</v>
      </c>
      <c r="AF1132" s="37">
        <v>2791102224</v>
      </c>
      <c r="AG1132" s="35">
        <f t="shared" si="93"/>
        <v>-2.8999999999945736E-5</v>
      </c>
      <c r="AH1132" s="38" t="str">
        <f t="shared" si="94"/>
        <v/>
      </c>
      <c r="AI1132" s="38">
        <f t="shared" si="95"/>
        <v>-2.8999999999945736E-5</v>
      </c>
      <c r="AJ1132" s="42" t="str">
        <f t="shared" si="96"/>
        <v/>
      </c>
      <c r="AK1132" s="41" t="str">
        <f t="shared" si="97"/>
        <v/>
      </c>
      <c r="AL1132" s="41" t="str">
        <f t="shared" si="98"/>
        <v/>
      </c>
      <c r="AM1132" s="41" t="str">
        <f t="shared" si="99"/>
        <v/>
      </c>
    </row>
    <row r="1133" spans="1:39" x14ac:dyDescent="0.2">
      <c r="A1133" s="33">
        <v>43358</v>
      </c>
      <c r="Q1133" s="38"/>
      <c r="V1133" s="37"/>
      <c r="AC1133" s="37">
        <v>6500.0119999999997</v>
      </c>
      <c r="AD1133" s="35">
        <f t="shared" si="92"/>
        <v>2.0889662191807545E-3</v>
      </c>
      <c r="AE1133" s="40">
        <v>0.99934800000000001</v>
      </c>
      <c r="AF1133" s="37">
        <v>2789163924</v>
      </c>
      <c r="AG1133" s="35">
        <f t="shared" si="93"/>
        <v>-6.5199999999998592E-4</v>
      </c>
      <c r="AH1133" s="38" t="str">
        <f t="shared" si="94"/>
        <v/>
      </c>
      <c r="AI1133" s="38">
        <f t="shared" si="95"/>
        <v>-6.5199999999998592E-4</v>
      </c>
      <c r="AJ1133" s="42" t="str">
        <f t="shared" si="96"/>
        <v/>
      </c>
      <c r="AK1133" s="41" t="str">
        <f t="shared" si="97"/>
        <v/>
      </c>
      <c r="AL1133" s="41" t="str">
        <f t="shared" si="98"/>
        <v/>
      </c>
      <c r="AM1133" s="41" t="str">
        <f t="shared" si="99"/>
        <v/>
      </c>
    </row>
    <row r="1134" spans="1:39" x14ac:dyDescent="0.2">
      <c r="A1134" s="33">
        <v>43357</v>
      </c>
      <c r="Q1134" s="38"/>
      <c r="V1134" s="37"/>
      <c r="AC1134" s="37">
        <v>6486.4620000000004</v>
      </c>
      <c r="AD1134" s="35">
        <f t="shared" si="92"/>
        <v>2.4624623296402692E-2</v>
      </c>
      <c r="AE1134" s="40">
        <v>0.99940200000000001</v>
      </c>
      <c r="AF1134" s="37">
        <v>2786121047</v>
      </c>
      <c r="AG1134" s="35">
        <f t="shared" si="93"/>
        <v>-5.9799999999998743E-4</v>
      </c>
      <c r="AH1134" s="38" t="str">
        <f t="shared" si="94"/>
        <v/>
      </c>
      <c r="AI1134" s="38">
        <f t="shared" si="95"/>
        <v>-5.9799999999998743E-4</v>
      </c>
      <c r="AJ1134" s="42" t="str">
        <f t="shared" si="96"/>
        <v/>
      </c>
      <c r="AK1134" s="41" t="str">
        <f t="shared" si="97"/>
        <v/>
      </c>
      <c r="AL1134" s="41" t="str">
        <f t="shared" si="98"/>
        <v/>
      </c>
      <c r="AM1134" s="41" t="str">
        <f t="shared" si="99"/>
        <v/>
      </c>
    </row>
    <row r="1135" spans="1:39" x14ac:dyDescent="0.2">
      <c r="A1135" s="33">
        <v>43356</v>
      </c>
      <c r="Q1135" s="38"/>
      <c r="V1135" s="37"/>
      <c r="AC1135" s="37">
        <v>6330.5739999999996</v>
      </c>
      <c r="AD1135" s="35">
        <f t="shared" si="92"/>
        <v>8.2270557167740677E-3</v>
      </c>
      <c r="AE1135" s="40">
        <v>0.99967300000000003</v>
      </c>
      <c r="AF1135" s="37">
        <v>2787130230</v>
      </c>
      <c r="AG1135" s="35">
        <f t="shared" si="93"/>
        <v>-3.2699999999996621E-4</v>
      </c>
      <c r="AH1135" s="38" t="str">
        <f t="shared" si="94"/>
        <v/>
      </c>
      <c r="AI1135" s="38">
        <f t="shared" si="95"/>
        <v>-3.2699999999996621E-4</v>
      </c>
      <c r="AJ1135" s="42" t="str">
        <f t="shared" si="96"/>
        <v/>
      </c>
      <c r="AK1135" s="41" t="str">
        <f t="shared" si="97"/>
        <v/>
      </c>
      <c r="AL1135" s="41" t="str">
        <f t="shared" si="98"/>
        <v/>
      </c>
      <c r="AM1135" s="41" t="str">
        <f t="shared" si="99"/>
        <v/>
      </c>
    </row>
    <row r="1136" spans="1:39" x14ac:dyDescent="0.2">
      <c r="A1136" s="33">
        <v>43355</v>
      </c>
      <c r="Q1136" s="38"/>
      <c r="V1136" s="37"/>
      <c r="AC1136" s="37">
        <v>6278.9170000000004</v>
      </c>
      <c r="AD1136" s="35">
        <f t="shared" si="92"/>
        <v>-4.6317968781580676E-3</v>
      </c>
      <c r="AE1136" s="40">
        <v>0.99875100000000006</v>
      </c>
      <c r="AF1136" s="37">
        <v>2811471887</v>
      </c>
      <c r="AG1136" s="35">
        <f t="shared" si="93"/>
        <v>-1.2489999999999446E-3</v>
      </c>
      <c r="AH1136" s="38" t="str">
        <f t="shared" si="94"/>
        <v/>
      </c>
      <c r="AI1136" s="38">
        <f t="shared" si="95"/>
        <v>-1.2489999999999446E-3</v>
      </c>
      <c r="AJ1136" s="35">
        <f t="shared" si="96"/>
        <v>-1.2489999999999446E-3</v>
      </c>
      <c r="AK1136" s="41" t="str">
        <f t="shared" si="97"/>
        <v/>
      </c>
      <c r="AL1136" s="41" t="str">
        <f t="shared" si="98"/>
        <v/>
      </c>
      <c r="AM1136" s="41" t="str">
        <f t="shared" si="99"/>
        <v/>
      </c>
    </row>
    <row r="1137" spans="1:39" x14ac:dyDescent="0.2">
      <c r="A1137" s="33">
        <v>43354</v>
      </c>
      <c r="Q1137" s="38"/>
      <c r="V1137" s="37"/>
      <c r="AC1137" s="37">
        <v>6308.1350000000002</v>
      </c>
      <c r="AD1137" s="35">
        <f t="shared" si="92"/>
        <v>7.5661680321814639E-3</v>
      </c>
      <c r="AE1137" s="40">
        <v>1.0019229999999999</v>
      </c>
      <c r="AF1137" s="37">
        <v>2812137479</v>
      </c>
      <c r="AG1137" s="35">
        <f t="shared" si="93"/>
        <v>1.922999999999897E-3</v>
      </c>
      <c r="AH1137" s="38">
        <f t="shared" si="94"/>
        <v>1.922999999999897E-3</v>
      </c>
      <c r="AI1137" s="38" t="str">
        <f t="shared" si="95"/>
        <v/>
      </c>
      <c r="AJ1137" s="42" t="str">
        <f t="shared" si="96"/>
        <v/>
      </c>
      <c r="AK1137" s="41" t="str">
        <f t="shared" si="97"/>
        <v/>
      </c>
      <c r="AL1137" s="41" t="str">
        <f t="shared" si="98"/>
        <v/>
      </c>
      <c r="AM1137" s="41" t="str">
        <f t="shared" si="99"/>
        <v/>
      </c>
    </row>
    <row r="1138" spans="1:39" x14ac:dyDescent="0.2">
      <c r="A1138" s="33">
        <v>43353</v>
      </c>
      <c r="Q1138" s="38"/>
      <c r="V1138" s="37"/>
      <c r="AC1138" s="37">
        <v>6260.7650000000003</v>
      </c>
      <c r="AD1138" s="35">
        <f t="shared" si="92"/>
        <v>1.2873079214145378E-2</v>
      </c>
      <c r="AE1138" s="40">
        <v>0.99946000000000002</v>
      </c>
      <c r="AF1138" s="37">
        <v>2811552369</v>
      </c>
      <c r="AG1138" s="35">
        <f t="shared" si="93"/>
        <v>-5.3999999999998494E-4</v>
      </c>
      <c r="AH1138" s="38" t="str">
        <f t="shared" si="94"/>
        <v/>
      </c>
      <c r="AI1138" s="38">
        <f t="shared" si="95"/>
        <v>-5.3999999999998494E-4</v>
      </c>
      <c r="AJ1138" s="42" t="str">
        <f t="shared" si="96"/>
        <v/>
      </c>
      <c r="AK1138" s="41" t="str">
        <f t="shared" si="97"/>
        <v/>
      </c>
      <c r="AL1138" s="41" t="str">
        <f t="shared" si="98"/>
        <v/>
      </c>
      <c r="AM1138" s="41" t="str">
        <f t="shared" si="99"/>
        <v/>
      </c>
    </row>
    <row r="1139" spans="1:39" x14ac:dyDescent="0.2">
      <c r="A1139" s="33">
        <v>43352</v>
      </c>
      <c r="Q1139" s="38"/>
      <c r="V1139" s="37"/>
      <c r="AC1139" s="37">
        <v>6181.1940000000004</v>
      </c>
      <c r="AD1139" s="35">
        <f t="shared" si="92"/>
        <v>-3.3859194828737782E-2</v>
      </c>
      <c r="AE1139" s="40">
        <v>0.99981799999999998</v>
      </c>
      <c r="AF1139" s="37">
        <v>2821504022</v>
      </c>
      <c r="AG1139" s="35">
        <f t="shared" si="93"/>
        <v>-1.8200000000001548E-4</v>
      </c>
      <c r="AH1139" s="38" t="str">
        <f t="shared" si="94"/>
        <v/>
      </c>
      <c r="AI1139" s="38">
        <f t="shared" si="95"/>
        <v>-1.8200000000001548E-4</v>
      </c>
      <c r="AJ1139" s="35">
        <f t="shared" si="96"/>
        <v>-1.8200000000001548E-4</v>
      </c>
      <c r="AK1139" s="41" t="str">
        <f t="shared" si="97"/>
        <v/>
      </c>
      <c r="AL1139" s="41" t="str">
        <f t="shared" si="98"/>
        <v/>
      </c>
      <c r="AM1139" s="41" t="str">
        <f t="shared" si="99"/>
        <v/>
      </c>
    </row>
    <row r="1140" spans="1:39" x14ac:dyDescent="0.2">
      <c r="A1140" s="33">
        <v>43351</v>
      </c>
      <c r="Q1140" s="38"/>
      <c r="V1140" s="37"/>
      <c r="AC1140" s="37">
        <v>6397.8190000000004</v>
      </c>
      <c r="AD1140" s="35">
        <f t="shared" si="92"/>
        <v>-1.5459629317296164E-2</v>
      </c>
      <c r="AE1140" s="40">
        <v>0.99972000000000005</v>
      </c>
      <c r="AF1140" s="37">
        <v>2811569544</v>
      </c>
      <c r="AG1140" s="35">
        <f t="shared" si="93"/>
        <v>-2.7999999999994696E-4</v>
      </c>
      <c r="AH1140" s="38" t="str">
        <f t="shared" si="94"/>
        <v/>
      </c>
      <c r="AI1140" s="38">
        <f t="shared" si="95"/>
        <v>-2.7999999999994696E-4</v>
      </c>
      <c r="AJ1140" s="35">
        <f t="shared" si="96"/>
        <v>-2.7999999999994696E-4</v>
      </c>
      <c r="AK1140" s="41" t="str">
        <f t="shared" si="97"/>
        <v/>
      </c>
      <c r="AL1140" s="41" t="str">
        <f t="shared" si="98"/>
        <v/>
      </c>
      <c r="AM1140" s="41" t="str">
        <f t="shared" si="99"/>
        <v/>
      </c>
    </row>
    <row r="1141" spans="1:39" x14ac:dyDescent="0.2">
      <c r="A1141" s="33">
        <v>43350</v>
      </c>
      <c r="Q1141" s="38"/>
      <c r="V1141" s="37"/>
      <c r="AC1141" s="37">
        <v>6498.28</v>
      </c>
      <c r="AD1141" s="35">
        <f t="shared" si="92"/>
        <v>-3.9416094216537689E-2</v>
      </c>
      <c r="AE1141" s="40">
        <v>0.99273</v>
      </c>
      <c r="AF1141" s="37">
        <v>2812652631</v>
      </c>
      <c r="AG1141" s="35">
        <f t="shared" si="93"/>
        <v>-7.2699999999999987E-3</v>
      </c>
      <c r="AH1141" s="38" t="str">
        <f t="shared" si="94"/>
        <v/>
      </c>
      <c r="AI1141" s="38">
        <f t="shared" si="95"/>
        <v>-7.2699999999999987E-3</v>
      </c>
      <c r="AJ1141" s="35">
        <f t="shared" si="96"/>
        <v>-7.2699999999999987E-3</v>
      </c>
      <c r="AK1141" s="41" t="str">
        <f t="shared" si="97"/>
        <v/>
      </c>
      <c r="AL1141" s="41" t="str">
        <f t="shared" si="98"/>
        <v/>
      </c>
      <c r="AM1141" s="41" t="str">
        <f t="shared" si="99"/>
        <v/>
      </c>
    </row>
    <row r="1142" spans="1:39" x14ac:dyDescent="0.2">
      <c r="A1142" s="33">
        <v>43349</v>
      </c>
      <c r="Q1142" s="38"/>
      <c r="V1142" s="37"/>
      <c r="AC1142" s="37">
        <v>6764.9269999999997</v>
      </c>
      <c r="AD1142" s="35">
        <f t="shared" si="92"/>
        <v>-8.0785242075406827E-2</v>
      </c>
      <c r="AE1142" s="40">
        <v>0.99895999999999996</v>
      </c>
      <c r="AF1142" s="37">
        <v>2811537527</v>
      </c>
      <c r="AG1142" s="35">
        <f t="shared" si="93"/>
        <v>-1.0400000000000409E-3</v>
      </c>
      <c r="AH1142" s="38" t="str">
        <f t="shared" si="94"/>
        <v/>
      </c>
      <c r="AI1142" s="38">
        <f t="shared" si="95"/>
        <v>-1.0400000000000409E-3</v>
      </c>
      <c r="AJ1142" s="35">
        <f t="shared" si="96"/>
        <v>-1.0400000000000409E-3</v>
      </c>
      <c r="AK1142" s="43">
        <f t="shared" si="97"/>
        <v>-1.0400000000000409E-3</v>
      </c>
      <c r="AL1142" s="43">
        <f t="shared" si="98"/>
        <v>-1.0400000000000409E-3</v>
      </c>
      <c r="AM1142" s="41" t="str">
        <f t="shared" si="99"/>
        <v/>
      </c>
    </row>
    <row r="1143" spans="1:39" x14ac:dyDescent="0.2">
      <c r="A1143" s="33">
        <v>43348</v>
      </c>
      <c r="Q1143" s="38"/>
      <c r="V1143" s="37"/>
      <c r="AC1143" s="37">
        <v>7359.4629999999997</v>
      </c>
      <c r="AD1143" s="35">
        <f t="shared" si="92"/>
        <v>1.357476719821693E-2</v>
      </c>
      <c r="AE1143" s="40">
        <v>0.997556</v>
      </c>
      <c r="AF1143" s="37">
        <v>2794774719</v>
      </c>
      <c r="AG1143" s="35">
        <f t="shared" si="93"/>
        <v>-2.4440000000000017E-3</v>
      </c>
      <c r="AH1143" s="38" t="str">
        <f t="shared" si="94"/>
        <v/>
      </c>
      <c r="AI1143" s="38">
        <f t="shared" si="95"/>
        <v>-2.4440000000000017E-3</v>
      </c>
      <c r="AJ1143" s="42" t="str">
        <f t="shared" si="96"/>
        <v/>
      </c>
      <c r="AK1143" s="41" t="str">
        <f t="shared" si="97"/>
        <v/>
      </c>
      <c r="AL1143" s="41" t="str">
        <f t="shared" si="98"/>
        <v/>
      </c>
      <c r="AM1143" s="41" t="str">
        <f t="shared" si="99"/>
        <v/>
      </c>
    </row>
    <row r="1144" spans="1:39" x14ac:dyDescent="0.2">
      <c r="A1144" s="33">
        <v>43347</v>
      </c>
      <c r="Q1144" s="38"/>
      <c r="V1144" s="37"/>
      <c r="AC1144" s="37">
        <v>7260.8980000000001</v>
      </c>
      <c r="AD1144" s="35">
        <f t="shared" si="92"/>
        <v>-6.0743794242871241E-3</v>
      </c>
      <c r="AE1144" s="40">
        <v>1.0001500000000001</v>
      </c>
      <c r="AF1144" s="37">
        <v>2810162814</v>
      </c>
      <c r="AG1144" s="35">
        <f t="shared" si="93"/>
        <v>1.500000000000945E-4</v>
      </c>
      <c r="AH1144" s="38">
        <f t="shared" si="94"/>
        <v>1.500000000000945E-4</v>
      </c>
      <c r="AI1144" s="38" t="str">
        <f t="shared" si="95"/>
        <v/>
      </c>
      <c r="AJ1144" s="35">
        <f t="shared" si="96"/>
        <v>1.500000000000945E-4</v>
      </c>
      <c r="AK1144" s="41" t="str">
        <f t="shared" si="97"/>
        <v/>
      </c>
      <c r="AL1144" s="41" t="str">
        <f t="shared" si="98"/>
        <v/>
      </c>
      <c r="AM1144" s="41" t="str">
        <f t="shared" si="99"/>
        <v/>
      </c>
    </row>
    <row r="1145" spans="1:39" x14ac:dyDescent="0.2">
      <c r="A1145" s="33">
        <v>43346</v>
      </c>
      <c r="Q1145" s="38"/>
      <c r="V1145" s="37"/>
      <c r="AC1145" s="37">
        <v>7305.2730000000001</v>
      </c>
      <c r="AD1145" s="35">
        <f t="shared" si="92"/>
        <v>1.3035427457933624E-2</v>
      </c>
      <c r="AE1145" s="40">
        <v>1.0008250000000001</v>
      </c>
      <c r="AF1145" s="37">
        <v>2809398139</v>
      </c>
      <c r="AG1145" s="35">
        <f t="shared" si="93"/>
        <v>8.2500000000007567E-4</v>
      </c>
      <c r="AH1145" s="38">
        <f t="shared" si="94"/>
        <v>8.2500000000007567E-4</v>
      </c>
      <c r="AI1145" s="38" t="str">
        <f t="shared" si="95"/>
        <v/>
      </c>
      <c r="AJ1145" s="42" t="str">
        <f t="shared" si="96"/>
        <v/>
      </c>
      <c r="AK1145" s="41" t="str">
        <f t="shared" si="97"/>
        <v/>
      </c>
      <c r="AL1145" s="41" t="str">
        <f t="shared" si="98"/>
        <v/>
      </c>
      <c r="AM1145" s="41" t="str">
        <f t="shared" si="99"/>
        <v/>
      </c>
    </row>
    <row r="1146" spans="1:39" x14ac:dyDescent="0.2">
      <c r="A1146" s="33">
        <v>43345</v>
      </c>
      <c r="Q1146" s="38"/>
      <c r="V1146" s="37"/>
      <c r="AC1146" s="37">
        <v>7211.2709999999997</v>
      </c>
      <c r="AD1146" s="35">
        <f t="shared" si="92"/>
        <v>2.613113864401817E-2</v>
      </c>
      <c r="AE1146" s="40">
        <v>1.001098</v>
      </c>
      <c r="AF1146" s="37">
        <v>2813189896</v>
      </c>
      <c r="AG1146" s="35">
        <f t="shared" si="93"/>
        <v>1.0980000000000434E-3</v>
      </c>
      <c r="AH1146" s="38">
        <f t="shared" si="94"/>
        <v>1.0980000000000434E-3</v>
      </c>
      <c r="AI1146" s="38" t="str">
        <f t="shared" si="95"/>
        <v/>
      </c>
      <c r="AJ1146" s="42" t="str">
        <f t="shared" si="96"/>
        <v/>
      </c>
      <c r="AK1146" s="41" t="str">
        <f t="shared" si="97"/>
        <v/>
      </c>
      <c r="AL1146" s="41" t="str">
        <f t="shared" si="98"/>
        <v/>
      </c>
      <c r="AM1146" s="41" t="str">
        <f t="shared" si="99"/>
        <v/>
      </c>
    </row>
    <row r="1147" spans="1:39" x14ac:dyDescent="0.2">
      <c r="A1147" s="33">
        <v>43344</v>
      </c>
      <c r="Q1147" s="38"/>
      <c r="V1147" s="37"/>
      <c r="AC1147" s="37">
        <v>7027.6310000000003</v>
      </c>
      <c r="AD1147" s="35">
        <f t="shared" si="92"/>
        <v>4.9628816033830958E-4</v>
      </c>
      <c r="AE1147" s="40">
        <v>0.99978400000000001</v>
      </c>
      <c r="AF1147" s="37">
        <v>2815472563</v>
      </c>
      <c r="AG1147" s="35">
        <f t="shared" si="93"/>
        <v>-2.1599999999999397E-4</v>
      </c>
      <c r="AH1147" s="38" t="str">
        <f t="shared" si="94"/>
        <v/>
      </c>
      <c r="AI1147" s="38">
        <f t="shared" si="95"/>
        <v>-2.1599999999999397E-4</v>
      </c>
      <c r="AJ1147" s="42" t="str">
        <f t="shared" si="96"/>
        <v/>
      </c>
      <c r="AK1147" s="41" t="str">
        <f t="shared" si="97"/>
        <v/>
      </c>
      <c r="AL1147" s="41" t="str">
        <f t="shared" si="98"/>
        <v/>
      </c>
      <c r="AM1147" s="41" t="str">
        <f t="shared" si="99"/>
        <v/>
      </c>
    </row>
    <row r="1148" spans="1:39" x14ac:dyDescent="0.2">
      <c r="A1148" s="33">
        <v>43343</v>
      </c>
      <c r="Q1148" s="38"/>
      <c r="V1148" s="37"/>
      <c r="AC1148" s="37">
        <v>7024.1450000000004</v>
      </c>
      <c r="AD1148" s="35">
        <f t="shared" si="92"/>
        <v>-3.2077203260679754E-3</v>
      </c>
      <c r="AE1148" s="40">
        <v>1.0032589999999999</v>
      </c>
      <c r="AF1148" s="37">
        <v>2816280698</v>
      </c>
      <c r="AG1148" s="35">
        <f t="shared" si="93"/>
        <v>3.2589999999999009E-3</v>
      </c>
      <c r="AH1148" s="38">
        <f t="shared" si="94"/>
        <v>3.2589999999999009E-3</v>
      </c>
      <c r="AI1148" s="38" t="str">
        <f t="shared" si="95"/>
        <v/>
      </c>
      <c r="AJ1148" s="35">
        <f t="shared" si="96"/>
        <v>3.2589999999999009E-3</v>
      </c>
      <c r="AK1148" s="41" t="str">
        <f t="shared" si="97"/>
        <v/>
      </c>
      <c r="AL1148" s="41" t="str">
        <f t="shared" si="98"/>
        <v/>
      </c>
      <c r="AM1148" s="41" t="str">
        <f t="shared" si="99"/>
        <v/>
      </c>
    </row>
    <row r="1149" spans="1:39" x14ac:dyDescent="0.2">
      <c r="A1149" s="33">
        <v>43342</v>
      </c>
      <c r="Q1149" s="38"/>
      <c r="V1149" s="37"/>
      <c r="AC1149" s="37">
        <v>7046.7489999999998</v>
      </c>
      <c r="AD1149" s="35">
        <f t="shared" si="92"/>
        <v>-4.131440112278395E-3</v>
      </c>
      <c r="AE1149" s="40">
        <v>1.004418</v>
      </c>
      <c r="AF1149" s="37">
        <v>2721520395</v>
      </c>
      <c r="AG1149" s="35">
        <f t="shared" si="93"/>
        <v>4.418000000000033E-3</v>
      </c>
      <c r="AH1149" s="38">
        <f t="shared" si="94"/>
        <v>4.418000000000033E-3</v>
      </c>
      <c r="AI1149" s="38" t="str">
        <f t="shared" si="95"/>
        <v/>
      </c>
      <c r="AJ1149" s="35">
        <f t="shared" si="96"/>
        <v>4.418000000000033E-3</v>
      </c>
      <c r="AK1149" s="41" t="str">
        <f t="shared" si="97"/>
        <v/>
      </c>
      <c r="AL1149" s="41" t="str">
        <f t="shared" si="98"/>
        <v/>
      </c>
      <c r="AM1149" s="41" t="str">
        <f t="shared" si="99"/>
        <v/>
      </c>
    </row>
    <row r="1150" spans="1:39" x14ac:dyDescent="0.2">
      <c r="A1150" s="33">
        <v>43341</v>
      </c>
      <c r="Q1150" s="38"/>
      <c r="V1150" s="37"/>
      <c r="AC1150" s="37">
        <v>7075.9830000000002</v>
      </c>
      <c r="AD1150" s="35">
        <f t="shared" si="92"/>
        <v>2.3858299754481838E-2</v>
      </c>
      <c r="AE1150" s="40">
        <v>1.004977</v>
      </c>
      <c r="AF1150" s="37">
        <v>2728039077</v>
      </c>
      <c r="AG1150" s="35">
        <f t="shared" si="93"/>
        <v>4.9770000000000092E-3</v>
      </c>
      <c r="AH1150" s="38">
        <f t="shared" si="94"/>
        <v>4.9770000000000092E-3</v>
      </c>
      <c r="AI1150" s="38" t="str">
        <f t="shared" si="95"/>
        <v/>
      </c>
      <c r="AJ1150" s="42" t="str">
        <f t="shared" si="96"/>
        <v/>
      </c>
      <c r="AK1150" s="41" t="str">
        <f t="shared" si="97"/>
        <v/>
      </c>
      <c r="AL1150" s="41" t="str">
        <f t="shared" si="98"/>
        <v/>
      </c>
      <c r="AM1150" s="41" t="str">
        <f t="shared" si="99"/>
        <v/>
      </c>
    </row>
    <row r="1151" spans="1:39" x14ac:dyDescent="0.2">
      <c r="A1151" s="33">
        <v>43340</v>
      </c>
      <c r="Q1151" s="38"/>
      <c r="V1151" s="37"/>
      <c r="AC1151" s="37">
        <v>6911.0959999999995</v>
      </c>
      <c r="AD1151" s="35">
        <f t="shared" si="92"/>
        <v>2.7170061685825475E-2</v>
      </c>
      <c r="AE1151" s="40">
        <v>0.99819000000000002</v>
      </c>
      <c r="AF1151" s="37">
        <v>2715010129</v>
      </c>
      <c r="AG1151" s="35">
        <f t="shared" si="93"/>
        <v>-1.8099999999999783E-3</v>
      </c>
      <c r="AH1151" s="38" t="str">
        <f t="shared" si="94"/>
        <v/>
      </c>
      <c r="AI1151" s="38">
        <f t="shared" si="95"/>
        <v>-1.8099999999999783E-3</v>
      </c>
      <c r="AJ1151" s="42" t="str">
        <f t="shared" si="96"/>
        <v/>
      </c>
      <c r="AK1151" s="41" t="str">
        <f t="shared" si="97"/>
        <v/>
      </c>
      <c r="AL1151" s="41" t="str">
        <f t="shared" si="98"/>
        <v/>
      </c>
      <c r="AM1151" s="41" t="str">
        <f t="shared" si="99"/>
        <v/>
      </c>
    </row>
    <row r="1152" spans="1:39" x14ac:dyDescent="0.2">
      <c r="A1152" s="33">
        <v>43339</v>
      </c>
      <c r="Q1152" s="38"/>
      <c r="V1152" s="37"/>
      <c r="AC1152" s="37">
        <v>6728.2879999999996</v>
      </c>
      <c r="AD1152" s="35">
        <f t="shared" si="92"/>
        <v>-1.1502313823739119E-3</v>
      </c>
      <c r="AE1152" s="40">
        <v>1.000953</v>
      </c>
      <c r="AF1152" s="37">
        <v>2732665666</v>
      </c>
      <c r="AG1152" s="35">
        <f t="shared" si="93"/>
        <v>9.5299999999998164E-4</v>
      </c>
      <c r="AH1152" s="38">
        <f t="shared" si="94"/>
        <v>9.5299999999998164E-4</v>
      </c>
      <c r="AI1152" s="38" t="str">
        <f t="shared" si="95"/>
        <v/>
      </c>
      <c r="AJ1152" s="35">
        <f t="shared" si="96"/>
        <v>9.5299999999998164E-4</v>
      </c>
      <c r="AK1152" s="41" t="str">
        <f t="shared" si="97"/>
        <v/>
      </c>
      <c r="AL1152" s="41" t="str">
        <f t="shared" si="98"/>
        <v/>
      </c>
      <c r="AM1152" s="41" t="str">
        <f t="shared" si="99"/>
        <v/>
      </c>
    </row>
    <row r="1153" spans="1:39" x14ac:dyDescent="0.2">
      <c r="A1153" s="33">
        <v>43338</v>
      </c>
      <c r="Q1153" s="38"/>
      <c r="V1153" s="37"/>
      <c r="AC1153" s="37">
        <v>6736.0360000000001</v>
      </c>
      <c r="AD1153" s="35">
        <f t="shared" si="92"/>
        <v>7.7280178158658508E-3</v>
      </c>
      <c r="AE1153" s="40">
        <v>1.002059</v>
      </c>
      <c r="AF1153" s="37">
        <v>2723771032</v>
      </c>
      <c r="AG1153" s="35">
        <f t="shared" si="93"/>
        <v>2.059000000000033E-3</v>
      </c>
      <c r="AH1153" s="38">
        <f t="shared" si="94"/>
        <v>2.059000000000033E-3</v>
      </c>
      <c r="AI1153" s="38" t="str">
        <f t="shared" si="95"/>
        <v/>
      </c>
      <c r="AJ1153" s="42" t="str">
        <f t="shared" si="96"/>
        <v/>
      </c>
      <c r="AK1153" s="41" t="str">
        <f t="shared" si="97"/>
        <v/>
      </c>
      <c r="AL1153" s="41" t="str">
        <f t="shared" si="98"/>
        <v/>
      </c>
      <c r="AM1153" s="41" t="str">
        <f t="shared" si="99"/>
        <v/>
      </c>
    </row>
    <row r="1154" spans="1:39" x14ac:dyDescent="0.2">
      <c r="A1154" s="33">
        <v>43337</v>
      </c>
      <c r="Q1154" s="38"/>
      <c r="V1154" s="37"/>
      <c r="AC1154" s="37">
        <v>6684.3789999999999</v>
      </c>
      <c r="AD1154" s="35">
        <f t="shared" si="92"/>
        <v>2.5043911532255603E-2</v>
      </c>
      <c r="AE1154" s="40">
        <v>1.003234</v>
      </c>
      <c r="AF1154" s="37">
        <v>2722535740</v>
      </c>
      <c r="AG1154" s="35">
        <f t="shared" si="93"/>
        <v>3.2339999999999591E-3</v>
      </c>
      <c r="AH1154" s="38">
        <f t="shared" si="94"/>
        <v>3.2339999999999591E-3</v>
      </c>
      <c r="AI1154" s="38" t="str">
        <f t="shared" si="95"/>
        <v/>
      </c>
      <c r="AJ1154" s="42" t="str">
        <f t="shared" si="96"/>
        <v/>
      </c>
      <c r="AK1154" s="41" t="str">
        <f t="shared" si="97"/>
        <v/>
      </c>
      <c r="AL1154" s="41" t="str">
        <f t="shared" si="98"/>
        <v/>
      </c>
      <c r="AM1154" s="41" t="str">
        <f t="shared" si="99"/>
        <v/>
      </c>
    </row>
    <row r="1155" spans="1:39" x14ac:dyDescent="0.2">
      <c r="A1155" s="33">
        <v>43336</v>
      </c>
      <c r="Q1155" s="38"/>
      <c r="V1155" s="37"/>
      <c r="AC1155" s="37">
        <v>6521.0659999999998</v>
      </c>
      <c r="AD1155" s="35">
        <f t="shared" si="92"/>
        <v>2.9102100540095543E-2</v>
      </c>
      <c r="AE1155" s="40">
        <v>0.99994300000000003</v>
      </c>
      <c r="AF1155" s="37">
        <v>2727971119</v>
      </c>
      <c r="AG1155" s="35">
        <f t="shared" si="93"/>
        <v>-5.6999999999973738E-5</v>
      </c>
      <c r="AH1155" s="38" t="str">
        <f t="shared" si="94"/>
        <v/>
      </c>
      <c r="AI1155" s="38">
        <f t="shared" si="95"/>
        <v>-5.6999999999973738E-5</v>
      </c>
      <c r="AJ1155" s="42" t="str">
        <f t="shared" si="96"/>
        <v/>
      </c>
      <c r="AK1155" s="41" t="str">
        <f t="shared" si="97"/>
        <v/>
      </c>
      <c r="AL1155" s="41" t="str">
        <f t="shared" si="98"/>
        <v/>
      </c>
      <c r="AM1155" s="41" t="str">
        <f t="shared" si="99"/>
        <v/>
      </c>
    </row>
    <row r="1156" spans="1:39" x14ac:dyDescent="0.2">
      <c r="A1156" s="33">
        <v>43335</v>
      </c>
      <c r="Q1156" s="38"/>
      <c r="V1156" s="37"/>
      <c r="AC1156" s="37">
        <v>6336.6559999999999</v>
      </c>
      <c r="AD1156" s="35">
        <f t="shared" si="92"/>
        <v>-2.0196459960242885E-2</v>
      </c>
      <c r="AE1156" s="40">
        <v>1.0022850000000001</v>
      </c>
      <c r="AF1156" s="37">
        <v>2731483651</v>
      </c>
      <c r="AG1156" s="35">
        <f t="shared" si="93"/>
        <v>2.2850000000000925E-3</v>
      </c>
      <c r="AH1156" s="38">
        <f t="shared" si="94"/>
        <v>2.2850000000000925E-3</v>
      </c>
      <c r="AI1156" s="38" t="str">
        <f t="shared" si="95"/>
        <v/>
      </c>
      <c r="AJ1156" s="35">
        <f t="shared" si="96"/>
        <v>2.2850000000000925E-3</v>
      </c>
      <c r="AK1156" s="41" t="str">
        <f t="shared" si="97"/>
        <v/>
      </c>
      <c r="AL1156" s="41" t="str">
        <f t="shared" si="98"/>
        <v/>
      </c>
      <c r="AM1156" s="41" t="str">
        <f t="shared" si="99"/>
        <v/>
      </c>
    </row>
    <row r="1157" spans="1:39" x14ac:dyDescent="0.2">
      <c r="A1157" s="33">
        <v>43334</v>
      </c>
      <c r="Q1157" s="38"/>
      <c r="V1157" s="37"/>
      <c r="AC1157" s="37">
        <v>6467.2719999999999</v>
      </c>
      <c r="AD1157" s="35">
        <f t="shared" si="92"/>
        <v>3.5943335145530497E-2</v>
      </c>
      <c r="AE1157" s="40">
        <v>1.0017849999999999</v>
      </c>
      <c r="AF1157" s="37">
        <v>2716639197</v>
      </c>
      <c r="AG1157" s="35">
        <f t="shared" si="93"/>
        <v>1.7849999999999255E-3</v>
      </c>
      <c r="AH1157" s="38">
        <f t="shared" si="94"/>
        <v>1.7849999999999255E-3</v>
      </c>
      <c r="AI1157" s="38" t="str">
        <f t="shared" si="95"/>
        <v/>
      </c>
      <c r="AJ1157" s="42" t="str">
        <f t="shared" si="96"/>
        <v/>
      </c>
      <c r="AK1157" s="41" t="str">
        <f t="shared" si="97"/>
        <v/>
      </c>
      <c r="AL1157" s="41" t="str">
        <f t="shared" si="98"/>
        <v/>
      </c>
      <c r="AM1157" s="41" t="str">
        <f t="shared" si="99"/>
        <v/>
      </c>
    </row>
    <row r="1158" spans="1:39" x14ac:dyDescent="0.2">
      <c r="A1158" s="33">
        <v>43333</v>
      </c>
      <c r="Q1158" s="38"/>
      <c r="V1158" s="37"/>
      <c r="AC1158" s="37">
        <v>6242.8819999999996</v>
      </c>
      <c r="AD1158" s="35">
        <f t="shared" si="92"/>
        <v>-3.5921892600008554E-2</v>
      </c>
      <c r="AE1158" s="40">
        <v>1.0003599999999999</v>
      </c>
      <c r="AF1158" s="37">
        <v>2728553309</v>
      </c>
      <c r="AG1158" s="35">
        <f t="shared" si="93"/>
        <v>3.5999999999991594E-4</v>
      </c>
      <c r="AH1158" s="38">
        <f t="shared" si="94"/>
        <v>3.5999999999991594E-4</v>
      </c>
      <c r="AI1158" s="38" t="str">
        <f t="shared" si="95"/>
        <v/>
      </c>
      <c r="AJ1158" s="35">
        <f t="shared" si="96"/>
        <v>3.5999999999991594E-4</v>
      </c>
      <c r="AK1158" s="41" t="str">
        <f t="shared" si="97"/>
        <v/>
      </c>
      <c r="AL1158" s="41" t="str">
        <f t="shared" si="98"/>
        <v/>
      </c>
      <c r="AM1158" s="41" t="str">
        <f t="shared" si="99"/>
        <v/>
      </c>
    </row>
    <row r="1159" spans="1:39" x14ac:dyDescent="0.2">
      <c r="A1159" s="33">
        <v>43332</v>
      </c>
      <c r="Q1159" s="38"/>
      <c r="V1159" s="37"/>
      <c r="AC1159" s="37">
        <v>6475.4939999999997</v>
      </c>
      <c r="AD1159" s="35">
        <f t="shared" si="92"/>
        <v>1.4639941548662661E-2</v>
      </c>
      <c r="AE1159" s="40">
        <v>1.0000519999999999</v>
      </c>
      <c r="AF1159" s="37">
        <v>2725078677</v>
      </c>
      <c r="AG1159" s="35">
        <f t="shared" si="93"/>
        <v>5.1999999999940982E-5</v>
      </c>
      <c r="AH1159" s="38">
        <f t="shared" si="94"/>
        <v>5.1999999999940982E-5</v>
      </c>
      <c r="AI1159" s="38" t="str">
        <f t="shared" si="95"/>
        <v/>
      </c>
      <c r="AJ1159" s="42" t="str">
        <f t="shared" si="96"/>
        <v/>
      </c>
      <c r="AK1159" s="41" t="str">
        <f t="shared" si="97"/>
        <v/>
      </c>
      <c r="AL1159" s="41" t="str">
        <f t="shared" si="98"/>
        <v/>
      </c>
      <c r="AM1159" s="41" t="str">
        <f t="shared" si="99"/>
        <v/>
      </c>
    </row>
    <row r="1160" spans="1:39" x14ac:dyDescent="0.2">
      <c r="A1160" s="33">
        <v>43331</v>
      </c>
      <c r="Q1160" s="38"/>
      <c r="V1160" s="37"/>
      <c r="AC1160" s="37">
        <v>6382.0609999999997</v>
      </c>
      <c r="AD1160" s="35">
        <f t="shared" si="92"/>
        <v>-2.8119691504808753E-2</v>
      </c>
      <c r="AE1160" s="40">
        <v>0.99858899999999995</v>
      </c>
      <c r="AF1160" s="37">
        <v>2438871839</v>
      </c>
      <c r="AG1160" s="35">
        <f t="shared" si="93"/>
        <v>-1.4110000000000511E-3</v>
      </c>
      <c r="AH1160" s="38" t="str">
        <f t="shared" si="94"/>
        <v/>
      </c>
      <c r="AI1160" s="38">
        <f t="shared" si="95"/>
        <v>-1.4110000000000511E-3</v>
      </c>
      <c r="AJ1160" s="35">
        <f t="shared" si="96"/>
        <v>-1.4110000000000511E-3</v>
      </c>
      <c r="AK1160" s="41" t="str">
        <f t="shared" si="97"/>
        <v/>
      </c>
      <c r="AL1160" s="41" t="str">
        <f t="shared" si="98"/>
        <v/>
      </c>
      <c r="AM1160" s="41" t="str">
        <f t="shared" si="99"/>
        <v/>
      </c>
    </row>
    <row r="1161" spans="1:39" x14ac:dyDescent="0.2">
      <c r="A1161" s="33">
        <v>43330</v>
      </c>
      <c r="Q1161" s="38"/>
      <c r="V1161" s="37"/>
      <c r="AC1161" s="37">
        <v>6566.7150000000001</v>
      </c>
      <c r="AD1161" s="35">
        <f t="shared" si="92"/>
        <v>4.078527463453252E-2</v>
      </c>
      <c r="AE1161" s="40">
        <v>0.98683299999999996</v>
      </c>
      <c r="AF1161" s="37">
        <v>2439015130</v>
      </c>
      <c r="AG1161" s="35">
        <f t="shared" si="93"/>
        <v>-1.316700000000004E-2</v>
      </c>
      <c r="AH1161" s="38" t="str">
        <f t="shared" si="94"/>
        <v/>
      </c>
      <c r="AI1161" s="38">
        <f t="shared" si="95"/>
        <v>-1.316700000000004E-2</v>
      </c>
      <c r="AJ1161" s="42" t="str">
        <f t="shared" si="96"/>
        <v/>
      </c>
      <c r="AK1161" s="41" t="str">
        <f t="shared" si="97"/>
        <v/>
      </c>
      <c r="AL1161" s="41" t="str">
        <f t="shared" si="98"/>
        <v/>
      </c>
      <c r="AM1161" s="41" t="str">
        <f t="shared" si="99"/>
        <v/>
      </c>
    </row>
    <row r="1162" spans="1:39" x14ac:dyDescent="0.2">
      <c r="A1162" s="33">
        <v>43329</v>
      </c>
      <c r="Q1162" s="38"/>
      <c r="V1162" s="37"/>
      <c r="AC1162" s="37">
        <v>6309.3850000000002</v>
      </c>
      <c r="AD1162" s="35">
        <f t="shared" si="92"/>
        <v>6.6396831153159308E-3</v>
      </c>
      <c r="AE1162" s="40">
        <v>1.000076</v>
      </c>
      <c r="AF1162" s="37">
        <v>2433497752</v>
      </c>
      <c r="AG1162" s="35">
        <f t="shared" si="93"/>
        <v>7.5999999999964984E-5</v>
      </c>
      <c r="AH1162" s="38">
        <f t="shared" si="94"/>
        <v>7.5999999999964984E-5</v>
      </c>
      <c r="AI1162" s="38" t="str">
        <f t="shared" si="95"/>
        <v/>
      </c>
      <c r="AJ1162" s="42" t="str">
        <f t="shared" si="96"/>
        <v/>
      </c>
      <c r="AK1162" s="41" t="str">
        <f t="shared" si="97"/>
        <v/>
      </c>
      <c r="AL1162" s="41" t="str">
        <f t="shared" si="98"/>
        <v/>
      </c>
      <c r="AM1162" s="41" t="str">
        <f t="shared" si="99"/>
        <v/>
      </c>
    </row>
    <row r="1163" spans="1:39" x14ac:dyDescent="0.2">
      <c r="A1163" s="33">
        <v>43328</v>
      </c>
      <c r="Q1163" s="38"/>
      <c r="V1163" s="37"/>
      <c r="AC1163" s="37">
        <v>6267.7690000000002</v>
      </c>
      <c r="AD1163" s="35">
        <f t="shared" si="92"/>
        <v>8.9409174746701847E-3</v>
      </c>
      <c r="AE1163" s="40">
        <v>1.003787</v>
      </c>
      <c r="AF1163" s="37">
        <v>2405947943</v>
      </c>
      <c r="AG1163" s="35">
        <f t="shared" si="93"/>
        <v>3.7869999999999848E-3</v>
      </c>
      <c r="AH1163" s="38">
        <f t="shared" si="94"/>
        <v>3.7869999999999848E-3</v>
      </c>
      <c r="AI1163" s="38" t="str">
        <f t="shared" si="95"/>
        <v/>
      </c>
      <c r="AJ1163" s="42" t="str">
        <f t="shared" si="96"/>
        <v/>
      </c>
      <c r="AK1163" s="41" t="str">
        <f t="shared" si="97"/>
        <v/>
      </c>
      <c r="AL1163" s="41" t="str">
        <f t="shared" si="98"/>
        <v/>
      </c>
      <c r="AM1163" s="41" t="str">
        <f t="shared" si="99"/>
        <v/>
      </c>
    </row>
    <row r="1164" spans="1:39" x14ac:dyDescent="0.2">
      <c r="A1164" s="33">
        <v>43327</v>
      </c>
      <c r="Q1164" s="38"/>
      <c r="V1164" s="37"/>
      <c r="AC1164" s="37">
        <v>6212.2259999999997</v>
      </c>
      <c r="AD1164" s="35">
        <f t="shared" si="92"/>
        <v>-1.1421076652499584E-2</v>
      </c>
      <c r="AE1164" s="40">
        <v>0.98902100000000004</v>
      </c>
      <c r="AF1164" s="37">
        <v>2434993162</v>
      </c>
      <c r="AG1164" s="35">
        <f t="shared" si="93"/>
        <v>-1.0978999999999961E-2</v>
      </c>
      <c r="AH1164" s="38" t="str">
        <f t="shared" si="94"/>
        <v/>
      </c>
      <c r="AI1164" s="38">
        <f t="shared" si="95"/>
        <v>-1.0978999999999961E-2</v>
      </c>
      <c r="AJ1164" s="35">
        <f t="shared" si="96"/>
        <v>-1.0978999999999961E-2</v>
      </c>
      <c r="AK1164" s="41" t="str">
        <f t="shared" si="97"/>
        <v/>
      </c>
      <c r="AL1164" s="41" t="str">
        <f t="shared" si="98"/>
        <v/>
      </c>
      <c r="AM1164" s="41" t="str">
        <f t="shared" si="99"/>
        <v/>
      </c>
    </row>
    <row r="1165" spans="1:39" x14ac:dyDescent="0.2">
      <c r="A1165" s="33">
        <v>43326</v>
      </c>
      <c r="Q1165" s="38"/>
      <c r="V1165" s="37"/>
      <c r="AC1165" s="37">
        <v>6283.9960000000001</v>
      </c>
      <c r="AD1165" s="35">
        <f t="shared" si="92"/>
        <v>-5.4461512213442864E-3</v>
      </c>
      <c r="AE1165" s="40">
        <v>0.97425700000000004</v>
      </c>
      <c r="AF1165" s="37">
        <v>2447323372</v>
      </c>
      <c r="AG1165" s="35">
        <f t="shared" si="93"/>
        <v>-2.574299999999996E-2</v>
      </c>
      <c r="AH1165" s="38" t="str">
        <f t="shared" si="94"/>
        <v/>
      </c>
      <c r="AI1165" s="38">
        <f t="shared" si="95"/>
        <v>-2.574299999999996E-2</v>
      </c>
      <c r="AJ1165" s="35">
        <f t="shared" si="96"/>
        <v>-2.574299999999996E-2</v>
      </c>
      <c r="AK1165" s="41" t="str">
        <f t="shared" si="97"/>
        <v/>
      </c>
      <c r="AL1165" s="41" t="str">
        <f t="shared" si="98"/>
        <v/>
      </c>
      <c r="AM1165" s="41" t="str">
        <f t="shared" si="99"/>
        <v/>
      </c>
    </row>
    <row r="1166" spans="1:39" x14ac:dyDescent="0.2">
      <c r="A1166" s="33">
        <v>43325</v>
      </c>
      <c r="Q1166" s="38"/>
      <c r="V1166" s="37"/>
      <c r="AC1166" s="37">
        <v>6318.4070000000002</v>
      </c>
      <c r="AD1166" s="35">
        <f t="shared" si="92"/>
        <v>1.8240938513360838E-2</v>
      </c>
      <c r="AE1166" s="40">
        <v>0.98751800000000001</v>
      </c>
      <c r="AF1166" s="37">
        <v>2411321575</v>
      </c>
      <c r="AG1166" s="35">
        <f t="shared" si="93"/>
        <v>-1.2481999999999993E-2</v>
      </c>
      <c r="AH1166" s="38" t="str">
        <f t="shared" si="94"/>
        <v/>
      </c>
      <c r="AI1166" s="38">
        <f t="shared" si="95"/>
        <v>-1.2481999999999993E-2</v>
      </c>
      <c r="AJ1166" s="42" t="str">
        <f t="shared" si="96"/>
        <v/>
      </c>
      <c r="AK1166" s="41" t="str">
        <f t="shared" si="97"/>
        <v/>
      </c>
      <c r="AL1166" s="41" t="str">
        <f t="shared" si="98"/>
        <v/>
      </c>
      <c r="AM1166" s="41" t="str">
        <f t="shared" si="99"/>
        <v/>
      </c>
    </row>
    <row r="1167" spans="1:39" x14ac:dyDescent="0.2">
      <c r="A1167" s="33">
        <v>43324</v>
      </c>
      <c r="Q1167" s="38"/>
      <c r="V1167" s="37"/>
      <c r="AC1167" s="37">
        <v>6205.2179999999998</v>
      </c>
      <c r="AD1167" s="35">
        <f t="shared" si="92"/>
        <v>6.2640778777249828E-3</v>
      </c>
      <c r="AE1167" s="40">
        <v>0.98274700000000004</v>
      </c>
      <c r="AF1167" s="37">
        <v>2375326436</v>
      </c>
      <c r="AG1167" s="35">
        <f t="shared" si="93"/>
        <v>-1.7252999999999963E-2</v>
      </c>
      <c r="AH1167" s="38" t="str">
        <f t="shared" si="94"/>
        <v/>
      </c>
      <c r="AI1167" s="38">
        <f t="shared" si="95"/>
        <v>-1.7252999999999963E-2</v>
      </c>
      <c r="AJ1167" s="42" t="str">
        <f t="shared" si="96"/>
        <v/>
      </c>
      <c r="AK1167" s="41" t="str">
        <f t="shared" si="97"/>
        <v/>
      </c>
      <c r="AL1167" s="41" t="str">
        <f t="shared" si="98"/>
        <v/>
      </c>
      <c r="AM1167" s="41" t="str">
        <f t="shared" si="99"/>
        <v/>
      </c>
    </row>
    <row r="1168" spans="1:39" x14ac:dyDescent="0.2">
      <c r="A1168" s="33">
        <v>43323</v>
      </c>
      <c r="Q1168" s="38"/>
      <c r="V1168" s="37"/>
      <c r="AC1168" s="37">
        <v>6166.59</v>
      </c>
      <c r="AD1168" s="35">
        <f t="shared" si="92"/>
        <v>-5.5833110047846857E-2</v>
      </c>
      <c r="AE1168" s="40">
        <v>0.99792800000000004</v>
      </c>
      <c r="AF1168" s="37">
        <v>2407658622</v>
      </c>
      <c r="AG1168" s="35">
        <f t="shared" si="93"/>
        <v>-2.0719999999999628E-3</v>
      </c>
      <c r="AH1168" s="38" t="str">
        <f t="shared" si="94"/>
        <v/>
      </c>
      <c r="AI1168" s="38">
        <f t="shared" si="95"/>
        <v>-2.0719999999999628E-3</v>
      </c>
      <c r="AJ1168" s="35">
        <f t="shared" si="96"/>
        <v>-2.0719999999999628E-3</v>
      </c>
      <c r="AK1168" s="43">
        <f t="shared" si="97"/>
        <v>-2.0719999999999628E-3</v>
      </c>
      <c r="AL1168" s="41" t="str">
        <f t="shared" si="98"/>
        <v/>
      </c>
      <c r="AM1168" s="41" t="str">
        <f t="shared" si="99"/>
        <v/>
      </c>
    </row>
    <row r="1169" spans="1:39" x14ac:dyDescent="0.2">
      <c r="A1169" s="33">
        <v>43322</v>
      </c>
      <c r="Q1169" s="38"/>
      <c r="V1169" s="37"/>
      <c r="AC1169" s="37">
        <v>6531.25</v>
      </c>
      <c r="AD1169" s="35">
        <f t="shared" si="92"/>
        <v>4.3409343324289029E-2</v>
      </c>
      <c r="AE1169" s="40">
        <v>1.1122110000000001</v>
      </c>
      <c r="AF1169" s="37">
        <v>2396026687</v>
      </c>
      <c r="AG1169" s="35">
        <f t="shared" si="93"/>
        <v>0.11221100000000006</v>
      </c>
      <c r="AH1169" s="38">
        <f t="shared" si="94"/>
        <v>0.11221100000000006</v>
      </c>
      <c r="AI1169" s="38" t="str">
        <f t="shared" si="95"/>
        <v/>
      </c>
      <c r="AJ1169" s="42" t="str">
        <f t="shared" si="96"/>
        <v/>
      </c>
      <c r="AK1169" s="41" t="str">
        <f t="shared" si="97"/>
        <v/>
      </c>
      <c r="AL1169" s="41" t="str">
        <f t="shared" si="98"/>
        <v/>
      </c>
      <c r="AM1169" s="41" t="str">
        <f t="shared" si="99"/>
        <v/>
      </c>
    </row>
    <row r="1170" spans="1:39" x14ac:dyDescent="0.2">
      <c r="A1170" s="33">
        <v>43321</v>
      </c>
      <c r="Q1170" s="38"/>
      <c r="V1170" s="37"/>
      <c r="AC1170" s="37">
        <v>6259.5280000000002</v>
      </c>
      <c r="AD1170" s="35">
        <f t="shared" si="92"/>
        <v>-6.7375157410933584E-2</v>
      </c>
      <c r="AE1170" s="40">
        <v>0.98132299999999995</v>
      </c>
      <c r="AF1170" s="37">
        <v>2433038152</v>
      </c>
      <c r="AG1170" s="35">
        <f t="shared" si="93"/>
        <v>-1.8677000000000055E-2</v>
      </c>
      <c r="AH1170" s="38" t="str">
        <f t="shared" si="94"/>
        <v/>
      </c>
      <c r="AI1170" s="38">
        <f t="shared" si="95"/>
        <v>-1.8677000000000055E-2</v>
      </c>
      <c r="AJ1170" s="35">
        <f t="shared" si="96"/>
        <v>-1.8677000000000055E-2</v>
      </c>
      <c r="AK1170" s="43">
        <f t="shared" si="97"/>
        <v>-1.8677000000000055E-2</v>
      </c>
      <c r="AL1170" s="41" t="str">
        <f t="shared" si="98"/>
        <v/>
      </c>
      <c r="AM1170" s="41" t="str">
        <f t="shared" si="99"/>
        <v/>
      </c>
    </row>
    <row r="1171" spans="1:39" x14ac:dyDescent="0.2">
      <c r="A1171" s="33">
        <v>43320</v>
      </c>
      <c r="Q1171" s="38"/>
      <c r="V1171" s="37"/>
      <c r="AC1171" s="37">
        <v>6711.732</v>
      </c>
      <c r="AD1171" s="35">
        <f t="shared" si="92"/>
        <v>-3.0953130014985342E-2</v>
      </c>
      <c r="AE1171" s="40">
        <v>1.0789599999999999</v>
      </c>
      <c r="AF1171" s="37">
        <v>2677247669</v>
      </c>
      <c r="AG1171" s="35">
        <f t="shared" si="93"/>
        <v>7.8959999999999919E-2</v>
      </c>
      <c r="AH1171" s="38">
        <f t="shared" si="94"/>
        <v>7.8959999999999919E-2</v>
      </c>
      <c r="AI1171" s="38" t="str">
        <f t="shared" si="95"/>
        <v/>
      </c>
      <c r="AJ1171" s="35">
        <f t="shared" si="96"/>
        <v>7.8959999999999919E-2</v>
      </c>
      <c r="AK1171" s="41" t="str">
        <f t="shared" si="97"/>
        <v/>
      </c>
      <c r="AL1171" s="41" t="str">
        <f t="shared" si="98"/>
        <v/>
      </c>
      <c r="AM1171" s="41" t="str">
        <f t="shared" si="99"/>
        <v/>
      </c>
    </row>
    <row r="1172" spans="1:39" x14ac:dyDescent="0.2">
      <c r="A1172" s="33">
        <v>43319</v>
      </c>
      <c r="Q1172" s="38"/>
      <c r="V1172" s="37"/>
      <c r="AC1172" s="37">
        <v>6926.1170000000002</v>
      </c>
      <c r="AD1172" s="35">
        <f t="shared" si="92"/>
        <v>-1.5702449859015921E-2</v>
      </c>
      <c r="AE1172" s="40">
        <v>0.95071600000000001</v>
      </c>
      <c r="AF1172" s="37">
        <v>2391622986</v>
      </c>
      <c r="AG1172" s="35">
        <f t="shared" si="93"/>
        <v>-4.9283999999999994E-2</v>
      </c>
      <c r="AH1172" s="38" t="str">
        <f t="shared" si="94"/>
        <v/>
      </c>
      <c r="AI1172" s="38">
        <f t="shared" si="95"/>
        <v>-4.9283999999999994E-2</v>
      </c>
      <c r="AJ1172" s="35">
        <f t="shared" si="96"/>
        <v>-4.9283999999999994E-2</v>
      </c>
      <c r="AK1172" s="41" t="str">
        <f t="shared" si="97"/>
        <v/>
      </c>
      <c r="AL1172" s="41" t="str">
        <f t="shared" si="98"/>
        <v/>
      </c>
      <c r="AM1172" s="41" t="str">
        <f t="shared" si="99"/>
        <v/>
      </c>
    </row>
    <row r="1173" spans="1:39" x14ac:dyDescent="0.2">
      <c r="A1173" s="33">
        <v>43318</v>
      </c>
      <c r="Q1173" s="38"/>
      <c r="V1173" s="37"/>
      <c r="AC1173" s="37">
        <v>7036.6090000000004</v>
      </c>
      <c r="AD1173" s="35">
        <f t="shared" si="92"/>
        <v>3.9373595023093344E-3</v>
      </c>
      <c r="AE1173" s="40">
        <v>0.99613399999999996</v>
      </c>
      <c r="AF1173" s="37">
        <v>2629576497</v>
      </c>
      <c r="AG1173" s="35">
        <f t="shared" si="93"/>
        <v>-3.8660000000000361E-3</v>
      </c>
      <c r="AH1173" s="38" t="str">
        <f t="shared" si="94"/>
        <v/>
      </c>
      <c r="AI1173" s="38">
        <f t="shared" si="95"/>
        <v>-3.8660000000000361E-3</v>
      </c>
      <c r="AJ1173" s="42" t="str">
        <f t="shared" si="96"/>
        <v/>
      </c>
      <c r="AK1173" s="41" t="str">
        <f t="shared" si="97"/>
        <v/>
      </c>
      <c r="AL1173" s="41" t="str">
        <f t="shared" si="98"/>
        <v/>
      </c>
      <c r="AM1173" s="41" t="str">
        <f t="shared" si="99"/>
        <v/>
      </c>
    </row>
    <row r="1174" spans="1:39" x14ac:dyDescent="0.2">
      <c r="A1174" s="33">
        <v>43317</v>
      </c>
      <c r="Q1174" s="38"/>
      <c r="V1174" s="37"/>
      <c r="AC1174" s="37">
        <v>7009.0119999999997</v>
      </c>
      <c r="AD1174" s="35">
        <f t="shared" si="92"/>
        <v>-5.432705683175687E-2</v>
      </c>
      <c r="AE1174" s="40">
        <v>0.99907000000000001</v>
      </c>
      <c r="AF1174" s="37">
        <v>2317029506</v>
      </c>
      <c r="AG1174" s="35">
        <f t="shared" si="93"/>
        <v>-9.2999999999998639E-4</v>
      </c>
      <c r="AH1174" s="38" t="str">
        <f t="shared" si="94"/>
        <v/>
      </c>
      <c r="AI1174" s="38">
        <f t="shared" si="95"/>
        <v>-9.2999999999998639E-4</v>
      </c>
      <c r="AJ1174" s="35">
        <f t="shared" si="96"/>
        <v>-9.2999999999998639E-4</v>
      </c>
      <c r="AK1174" s="43">
        <f t="shared" si="97"/>
        <v>-9.2999999999998639E-4</v>
      </c>
      <c r="AL1174" s="41" t="str">
        <f t="shared" si="98"/>
        <v/>
      </c>
      <c r="AM1174" s="41" t="str">
        <f t="shared" si="99"/>
        <v/>
      </c>
    </row>
    <row r="1175" spans="1:39" x14ac:dyDescent="0.2">
      <c r="A1175" s="33">
        <v>43316</v>
      </c>
      <c r="Q1175" s="38"/>
      <c r="V1175" s="37"/>
      <c r="AC1175" s="37">
        <v>7411.6660000000002</v>
      </c>
      <c r="AD1175" s="35">
        <f t="shared" si="92"/>
        <v>-1.7102940827381397E-2</v>
      </c>
      <c r="AE1175" s="40">
        <v>0.99789700000000003</v>
      </c>
      <c r="AF1175" s="37">
        <v>2427717170</v>
      </c>
      <c r="AG1175" s="35">
        <f t="shared" si="93"/>
        <v>-2.102999999999966E-3</v>
      </c>
      <c r="AH1175" s="38" t="str">
        <f t="shared" si="94"/>
        <v/>
      </c>
      <c r="AI1175" s="38">
        <f t="shared" si="95"/>
        <v>-2.102999999999966E-3</v>
      </c>
      <c r="AJ1175" s="35">
        <f t="shared" si="96"/>
        <v>-2.102999999999966E-3</v>
      </c>
      <c r="AK1175" s="41" t="str">
        <f t="shared" si="97"/>
        <v/>
      </c>
      <c r="AL1175" s="41" t="str">
        <f t="shared" si="98"/>
        <v/>
      </c>
      <c r="AM1175" s="41" t="str">
        <f t="shared" si="99"/>
        <v/>
      </c>
    </row>
    <row r="1176" spans="1:39" x14ac:dyDescent="0.2">
      <c r="A1176" s="33">
        <v>43315</v>
      </c>
      <c r="Q1176" s="38"/>
      <c r="V1176" s="37"/>
      <c r="AC1176" s="37">
        <v>7540.6329999999998</v>
      </c>
      <c r="AD1176" s="35">
        <f t="shared" si="92"/>
        <v>-9.4147617126543182E-3</v>
      </c>
      <c r="AE1176" s="40">
        <v>1.0000439999999999</v>
      </c>
      <c r="AF1176" s="37">
        <v>2434874462</v>
      </c>
      <c r="AG1176" s="35">
        <f t="shared" si="93"/>
        <v>4.3999999999932982E-5</v>
      </c>
      <c r="AH1176" s="38">
        <f t="shared" si="94"/>
        <v>4.3999999999932982E-5</v>
      </c>
      <c r="AI1176" s="38" t="str">
        <f t="shared" si="95"/>
        <v/>
      </c>
      <c r="AJ1176" s="35">
        <f t="shared" si="96"/>
        <v>4.3999999999932982E-5</v>
      </c>
      <c r="AK1176" s="41" t="str">
        <f t="shared" si="97"/>
        <v/>
      </c>
      <c r="AL1176" s="41" t="str">
        <f t="shared" si="98"/>
        <v/>
      </c>
      <c r="AM1176" s="41" t="str">
        <f t="shared" si="99"/>
        <v/>
      </c>
    </row>
    <row r="1177" spans="1:39" x14ac:dyDescent="0.2">
      <c r="A1177" s="33">
        <v>43314</v>
      </c>
      <c r="Q1177" s="38"/>
      <c r="V1177" s="37"/>
      <c r="AC1177" s="37">
        <v>7612.3010000000004</v>
      </c>
      <c r="AD1177" s="35">
        <f t="shared" si="92"/>
        <v>-1.6276033505771115E-2</v>
      </c>
      <c r="AE1177" s="40">
        <v>0.99651199999999995</v>
      </c>
      <c r="AF1177" s="37">
        <v>2412056294</v>
      </c>
      <c r="AG1177" s="35">
        <f t="shared" si="93"/>
        <v>-3.4880000000000466E-3</v>
      </c>
      <c r="AH1177" s="38" t="str">
        <f t="shared" si="94"/>
        <v/>
      </c>
      <c r="AI1177" s="38">
        <f t="shared" si="95"/>
        <v>-3.4880000000000466E-3</v>
      </c>
      <c r="AJ1177" s="35">
        <f t="shared" si="96"/>
        <v>-3.4880000000000466E-3</v>
      </c>
      <c r="AK1177" s="41" t="str">
        <f t="shared" si="97"/>
        <v/>
      </c>
      <c r="AL1177" s="41" t="str">
        <f t="shared" si="98"/>
        <v/>
      </c>
      <c r="AM1177" s="41" t="str">
        <f t="shared" si="99"/>
        <v/>
      </c>
    </row>
    <row r="1178" spans="1:39" x14ac:dyDescent="0.2">
      <c r="A1178" s="33">
        <v>43313</v>
      </c>
      <c r="Q1178" s="38"/>
      <c r="V1178" s="37"/>
      <c r="AC1178" s="37">
        <v>7738.2489999999998</v>
      </c>
      <c r="AD1178" s="35">
        <f t="shared" si="92"/>
        <v>-5.468804304366004E-2</v>
      </c>
      <c r="AE1178" s="40">
        <v>0.99715399999999998</v>
      </c>
      <c r="AF1178" s="37">
        <v>2397246906</v>
      </c>
      <c r="AG1178" s="35">
        <f t="shared" si="93"/>
        <v>-2.8460000000000152E-3</v>
      </c>
      <c r="AH1178" s="38" t="str">
        <f t="shared" si="94"/>
        <v/>
      </c>
      <c r="AI1178" s="38">
        <f t="shared" si="95"/>
        <v>-2.8460000000000152E-3</v>
      </c>
      <c r="AJ1178" s="35">
        <f t="shared" si="96"/>
        <v>-2.8460000000000152E-3</v>
      </c>
      <c r="AK1178" s="43">
        <f t="shared" si="97"/>
        <v>-2.8460000000000152E-3</v>
      </c>
      <c r="AL1178" s="41" t="str">
        <f t="shared" si="98"/>
        <v/>
      </c>
      <c r="AM1178" s="41" t="str">
        <f t="shared" si="99"/>
        <v/>
      </c>
    </row>
    <row r="1179" spans="1:39" x14ac:dyDescent="0.2">
      <c r="A1179" s="33">
        <v>43312</v>
      </c>
      <c r="Q1179" s="38"/>
      <c r="V1179" s="37"/>
      <c r="AC1179" s="37">
        <v>8185.9210000000003</v>
      </c>
      <c r="AD1179" s="35">
        <f t="shared" si="92"/>
        <v>-1.4239543944234434E-3</v>
      </c>
      <c r="AE1179" s="40">
        <v>0.99699800000000005</v>
      </c>
      <c r="AF1179" s="37">
        <v>2453551347</v>
      </c>
      <c r="AG1179" s="35">
        <f t="shared" si="93"/>
        <v>-3.0019999999999492E-3</v>
      </c>
      <c r="AH1179" s="38" t="str">
        <f t="shared" si="94"/>
        <v/>
      </c>
      <c r="AI1179" s="38">
        <f t="shared" si="95"/>
        <v>-3.0019999999999492E-3</v>
      </c>
      <c r="AJ1179" s="35">
        <f t="shared" si="96"/>
        <v>-3.0019999999999492E-3</v>
      </c>
      <c r="AK1179" s="41" t="str">
        <f t="shared" si="97"/>
        <v/>
      </c>
      <c r="AL1179" s="41" t="str">
        <f t="shared" si="98"/>
        <v/>
      </c>
      <c r="AM1179" s="41" t="str">
        <f t="shared" si="99"/>
        <v/>
      </c>
    </row>
    <row r="1180" spans="1:39" x14ac:dyDescent="0.2">
      <c r="A1180" s="33">
        <v>43311</v>
      </c>
      <c r="Q1180" s="38"/>
      <c r="V1180" s="37"/>
      <c r="AC1180" s="37">
        <v>8197.5939999999991</v>
      </c>
      <c r="AD1180" s="35">
        <f t="shared" si="92"/>
        <v>6.6624870485543219E-4</v>
      </c>
      <c r="AE1180" s="40">
        <v>0.99899400000000005</v>
      </c>
      <c r="AF1180" s="37">
        <v>2500004009</v>
      </c>
      <c r="AG1180" s="35">
        <f t="shared" si="93"/>
        <v>-1.0059999999999514E-3</v>
      </c>
      <c r="AH1180" s="38" t="str">
        <f t="shared" si="94"/>
        <v/>
      </c>
      <c r="AI1180" s="38">
        <f t="shared" si="95"/>
        <v>-1.0059999999999514E-3</v>
      </c>
      <c r="AJ1180" s="42" t="str">
        <f t="shared" si="96"/>
        <v/>
      </c>
      <c r="AK1180" s="41" t="str">
        <f t="shared" si="97"/>
        <v/>
      </c>
      <c r="AL1180" s="41" t="str">
        <f t="shared" si="98"/>
        <v/>
      </c>
      <c r="AM1180" s="41" t="str">
        <f t="shared" si="99"/>
        <v/>
      </c>
    </row>
    <row r="1181" spans="1:39" x14ac:dyDescent="0.2">
      <c r="A1181" s="33">
        <v>43310</v>
      </c>
      <c r="Q1181" s="38"/>
      <c r="V1181" s="37"/>
      <c r="AC1181" s="37">
        <v>8192.1360000000004</v>
      </c>
      <c r="AD1181" s="35">
        <f t="shared" si="92"/>
        <v>5.7459897587981423E-3</v>
      </c>
      <c r="AE1181" s="40">
        <v>0.99900299999999997</v>
      </c>
      <c r="AF1181" s="37">
        <v>2499614098</v>
      </c>
      <c r="AG1181" s="35">
        <f t="shared" si="93"/>
        <v>-9.9700000000002564E-4</v>
      </c>
      <c r="AH1181" s="38" t="str">
        <f t="shared" si="94"/>
        <v/>
      </c>
      <c r="AI1181" s="38">
        <f t="shared" si="95"/>
        <v>-9.9700000000002564E-4</v>
      </c>
      <c r="AJ1181" s="42" t="str">
        <f t="shared" si="96"/>
        <v/>
      </c>
      <c r="AK1181" s="41" t="str">
        <f t="shared" si="97"/>
        <v/>
      </c>
      <c r="AL1181" s="41" t="str">
        <f t="shared" si="98"/>
        <v/>
      </c>
      <c r="AM1181" s="41" t="str">
        <f t="shared" si="99"/>
        <v/>
      </c>
    </row>
    <row r="1182" spans="1:39" x14ac:dyDescent="0.2">
      <c r="A1182" s="33">
        <v>43309</v>
      </c>
      <c r="Q1182" s="38"/>
      <c r="V1182" s="37"/>
      <c r="AC1182" s="37">
        <v>8145.3329999999996</v>
      </c>
      <c r="AD1182" s="35">
        <f t="shared" si="92"/>
        <v>2.7273533281734208E-2</v>
      </c>
      <c r="AE1182" s="40">
        <v>0.99873100000000004</v>
      </c>
      <c r="AF1182" s="37">
        <v>2504617064</v>
      </c>
      <c r="AG1182" s="35">
        <f t="shared" si="93"/>
        <v>-1.2689999999999646E-3</v>
      </c>
      <c r="AH1182" s="38" t="str">
        <f t="shared" si="94"/>
        <v/>
      </c>
      <c r="AI1182" s="38">
        <f t="shared" si="95"/>
        <v>-1.2689999999999646E-3</v>
      </c>
      <c r="AJ1182" s="42" t="str">
        <f t="shared" si="96"/>
        <v/>
      </c>
      <c r="AK1182" s="41" t="str">
        <f t="shared" si="97"/>
        <v/>
      </c>
      <c r="AL1182" s="41" t="str">
        <f t="shared" si="98"/>
        <v/>
      </c>
      <c r="AM1182" s="41" t="str">
        <f t="shared" si="99"/>
        <v/>
      </c>
    </row>
    <row r="1183" spans="1:39" x14ac:dyDescent="0.2">
      <c r="A1183" s="33">
        <v>43308</v>
      </c>
      <c r="Q1183" s="38"/>
      <c r="V1183" s="37"/>
      <c r="AC1183" s="37">
        <v>7929.0789999999997</v>
      </c>
      <c r="AD1183" s="35">
        <f t="shared" si="92"/>
        <v>-2.6456209444520762E-2</v>
      </c>
      <c r="AE1183" s="40">
        <v>0.99631199999999998</v>
      </c>
      <c r="AF1183" s="37">
        <v>2504641537</v>
      </c>
      <c r="AG1183" s="35">
        <f t="shared" si="93"/>
        <v>-3.6880000000000246E-3</v>
      </c>
      <c r="AH1183" s="38" t="str">
        <f t="shared" si="94"/>
        <v/>
      </c>
      <c r="AI1183" s="38">
        <f t="shared" si="95"/>
        <v>-3.6880000000000246E-3</v>
      </c>
      <c r="AJ1183" s="35">
        <f t="shared" si="96"/>
        <v>-3.6880000000000246E-3</v>
      </c>
      <c r="AK1183" s="41" t="str">
        <f t="shared" si="97"/>
        <v/>
      </c>
      <c r="AL1183" s="41" t="str">
        <f t="shared" si="98"/>
        <v/>
      </c>
      <c r="AM1183" s="41" t="str">
        <f t="shared" si="99"/>
        <v/>
      </c>
    </row>
    <row r="1184" spans="1:39" x14ac:dyDescent="0.2">
      <c r="A1184" s="33">
        <v>43307</v>
      </c>
      <c r="Q1184" s="38"/>
      <c r="V1184" s="37"/>
      <c r="AC1184" s="37">
        <v>8144.5529999999999</v>
      </c>
      <c r="AD1184" s="35">
        <f t="shared" si="92"/>
        <v>-3.298606782363267E-2</v>
      </c>
      <c r="AE1184" s="40">
        <v>0.99664200000000003</v>
      </c>
      <c r="AF1184" s="37">
        <v>2503957997</v>
      </c>
      <c r="AG1184" s="35">
        <f t="shared" si="93"/>
        <v>-3.3579999999999721E-3</v>
      </c>
      <c r="AH1184" s="38" t="str">
        <f t="shared" si="94"/>
        <v/>
      </c>
      <c r="AI1184" s="38">
        <f t="shared" si="95"/>
        <v>-3.3579999999999721E-3</v>
      </c>
      <c r="AJ1184" s="35">
        <f t="shared" si="96"/>
        <v>-3.3579999999999721E-3</v>
      </c>
      <c r="AK1184" s="41" t="str">
        <f t="shared" si="97"/>
        <v/>
      </c>
      <c r="AL1184" s="41" t="str">
        <f t="shared" si="98"/>
        <v/>
      </c>
      <c r="AM1184" s="41" t="str">
        <f t="shared" si="99"/>
        <v/>
      </c>
    </row>
    <row r="1185" spans="1:39" x14ac:dyDescent="0.2">
      <c r="A1185" s="33">
        <v>43306</v>
      </c>
      <c r="Q1185" s="38"/>
      <c r="V1185" s="37"/>
      <c r="AC1185" s="37">
        <v>8422.3739999999998</v>
      </c>
      <c r="AD1185" s="35">
        <f t="shared" si="92"/>
        <v>9.3105564233907367E-2</v>
      </c>
      <c r="AE1185" s="40">
        <v>1.3230949999999999</v>
      </c>
      <c r="AF1185" s="37">
        <v>2497893235</v>
      </c>
      <c r="AG1185" s="35">
        <f t="shared" si="93"/>
        <v>0.32309499999999991</v>
      </c>
      <c r="AH1185" s="38">
        <f t="shared" si="94"/>
        <v>0.32309499999999991</v>
      </c>
      <c r="AI1185" s="38" t="str">
        <f t="shared" si="95"/>
        <v/>
      </c>
      <c r="AJ1185" s="42" t="str">
        <f t="shared" si="96"/>
        <v/>
      </c>
      <c r="AK1185" s="41" t="str">
        <f t="shared" si="97"/>
        <v/>
      </c>
      <c r="AL1185" s="41" t="str">
        <f t="shared" si="98"/>
        <v/>
      </c>
      <c r="AM1185" s="41" t="str">
        <f t="shared" si="99"/>
        <v/>
      </c>
    </row>
    <row r="1186" spans="1:39" x14ac:dyDescent="0.2">
      <c r="A1186" s="33">
        <v>43305</v>
      </c>
      <c r="Q1186" s="38"/>
      <c r="V1186" s="37"/>
      <c r="AC1186" s="37">
        <v>7704.9960000000001</v>
      </c>
      <c r="AD1186" s="35">
        <f t="shared" si="92"/>
        <v>4.1797674538722074E-2</v>
      </c>
      <c r="AE1186" s="40">
        <v>1.2573620000000001</v>
      </c>
      <c r="AF1186" s="37">
        <v>2498721072</v>
      </c>
      <c r="AG1186" s="35">
        <f t="shared" si="93"/>
        <v>0.25736200000000009</v>
      </c>
      <c r="AH1186" s="38">
        <f t="shared" si="94"/>
        <v>0.25736200000000009</v>
      </c>
      <c r="AI1186" s="38" t="str">
        <f t="shared" si="95"/>
        <v/>
      </c>
      <c r="AJ1186" s="42" t="str">
        <f t="shared" si="96"/>
        <v/>
      </c>
      <c r="AK1186" s="41" t="str">
        <f t="shared" si="97"/>
        <v/>
      </c>
      <c r="AL1186" s="41" t="str">
        <f t="shared" si="98"/>
        <v/>
      </c>
      <c r="AM1186" s="41" t="str">
        <f t="shared" si="99"/>
        <v/>
      </c>
    </row>
    <row r="1187" spans="1:39" x14ac:dyDescent="0.2">
      <c r="A1187" s="33">
        <v>43304</v>
      </c>
      <c r="Q1187" s="38"/>
      <c r="V1187" s="37"/>
      <c r="AC1187" s="37">
        <v>7395.866</v>
      </c>
      <c r="AD1187" s="35">
        <f t="shared" si="92"/>
        <v>2.267067273584944E-3</v>
      </c>
      <c r="AE1187" s="40">
        <v>1.2201709999999999</v>
      </c>
      <c r="AF1187" s="37">
        <v>3449495153</v>
      </c>
      <c r="AG1187" s="35">
        <f t="shared" si="93"/>
        <v>0.22017099999999989</v>
      </c>
      <c r="AH1187" s="38">
        <f t="shared" si="94"/>
        <v>0.22017099999999989</v>
      </c>
      <c r="AI1187" s="38" t="str">
        <f t="shared" si="95"/>
        <v/>
      </c>
      <c r="AJ1187" s="42" t="str">
        <f t="shared" si="96"/>
        <v/>
      </c>
      <c r="AK1187" s="41" t="str">
        <f t="shared" si="97"/>
        <v/>
      </c>
      <c r="AL1187" s="41" t="str">
        <f t="shared" si="98"/>
        <v/>
      </c>
      <c r="AM1187" s="41" t="str">
        <f t="shared" si="99"/>
        <v/>
      </c>
    </row>
    <row r="1188" spans="1:39" x14ac:dyDescent="0.2">
      <c r="A1188" s="33">
        <v>43303</v>
      </c>
      <c r="Q1188" s="38"/>
      <c r="V1188" s="37"/>
      <c r="AC1188" s="37">
        <v>7379.1369999999997</v>
      </c>
      <c r="AD1188" s="35">
        <f t="shared" si="92"/>
        <v>6.4465118867322868E-3</v>
      </c>
      <c r="AE1188" s="40">
        <v>1.0929489999999999</v>
      </c>
      <c r="AF1188" s="37">
        <v>3340987522</v>
      </c>
      <c r="AG1188" s="35">
        <f t="shared" si="93"/>
        <v>9.2948999999999948E-2</v>
      </c>
      <c r="AH1188" s="38">
        <f t="shared" si="94"/>
        <v>9.2948999999999948E-2</v>
      </c>
      <c r="AI1188" s="38" t="str">
        <f t="shared" si="95"/>
        <v/>
      </c>
      <c r="AJ1188" s="42" t="str">
        <f t="shared" si="96"/>
        <v/>
      </c>
      <c r="AK1188" s="41" t="str">
        <f t="shared" si="97"/>
        <v/>
      </c>
      <c r="AL1188" s="41" t="str">
        <f t="shared" si="98"/>
        <v/>
      </c>
      <c r="AM1188" s="41" t="str">
        <f t="shared" si="99"/>
        <v/>
      </c>
    </row>
    <row r="1189" spans="1:39" x14ac:dyDescent="0.2">
      <c r="A1189" s="33">
        <v>43302</v>
      </c>
      <c r="Q1189" s="38"/>
      <c r="V1189" s="37"/>
      <c r="AC1189" s="37">
        <v>7331.8720000000003</v>
      </c>
      <c r="AD1189" s="35">
        <f t="shared" si="92"/>
        <v>-1.4904200716907567E-2</v>
      </c>
      <c r="AE1189" s="40">
        <v>1.1288590000000001</v>
      </c>
      <c r="AF1189" s="37">
        <v>3242165235</v>
      </c>
      <c r="AG1189" s="35">
        <f t="shared" si="93"/>
        <v>0.12885900000000006</v>
      </c>
      <c r="AH1189" s="38">
        <f t="shared" si="94"/>
        <v>0.12885900000000006</v>
      </c>
      <c r="AI1189" s="38" t="str">
        <f t="shared" si="95"/>
        <v/>
      </c>
      <c r="AJ1189" s="35">
        <f t="shared" si="96"/>
        <v>0.12885900000000006</v>
      </c>
      <c r="AK1189" s="41" t="str">
        <f t="shared" si="97"/>
        <v/>
      </c>
      <c r="AL1189" s="41" t="str">
        <f t="shared" si="98"/>
        <v/>
      </c>
      <c r="AM1189" s="41" t="str">
        <f t="shared" si="99"/>
        <v/>
      </c>
    </row>
    <row r="1190" spans="1:39" x14ac:dyDescent="0.2">
      <c r="A1190" s="33">
        <v>43301</v>
      </c>
      <c r="Q1190" s="38"/>
      <c r="V1190" s="37"/>
      <c r="AC1190" s="37">
        <v>7442.8010000000004</v>
      </c>
      <c r="AD1190" s="35">
        <f t="shared" si="92"/>
        <v>1.4728476185555062E-2</v>
      </c>
      <c r="AE1190" s="40">
        <v>1.069064</v>
      </c>
      <c r="AF1190" s="37">
        <v>2904119617</v>
      </c>
      <c r="AG1190" s="35">
        <f t="shared" si="93"/>
        <v>6.9064000000000014E-2</v>
      </c>
      <c r="AH1190" s="38">
        <f t="shared" si="94"/>
        <v>6.9064000000000014E-2</v>
      </c>
      <c r="AI1190" s="38" t="str">
        <f t="shared" si="95"/>
        <v/>
      </c>
      <c r="AJ1190" s="42" t="str">
        <f t="shared" si="96"/>
        <v/>
      </c>
      <c r="AK1190" s="41" t="str">
        <f t="shared" si="97"/>
        <v/>
      </c>
      <c r="AL1190" s="41" t="str">
        <f t="shared" si="98"/>
        <v/>
      </c>
      <c r="AM1190" s="41" t="str">
        <f t="shared" si="99"/>
        <v/>
      </c>
    </row>
    <row r="1191" spans="1:39" x14ac:dyDescent="0.2">
      <c r="A1191" s="33">
        <v>43300</v>
      </c>
      <c r="Q1191" s="38"/>
      <c r="V1191" s="37"/>
      <c r="AC1191" s="37">
        <v>7334.7709999999997</v>
      </c>
      <c r="AD1191" s="35">
        <f t="shared" si="92"/>
        <v>4.2991094662698792E-3</v>
      </c>
      <c r="AE1191" s="40">
        <v>1.1398140000000001</v>
      </c>
      <c r="AF1191" s="37">
        <v>3055979238</v>
      </c>
      <c r="AG1191" s="35">
        <f t="shared" si="93"/>
        <v>0.1398140000000001</v>
      </c>
      <c r="AH1191" s="38">
        <f t="shared" si="94"/>
        <v>0.1398140000000001</v>
      </c>
      <c r="AI1191" s="38" t="str">
        <f t="shared" si="95"/>
        <v/>
      </c>
      <c r="AJ1191" s="42" t="str">
        <f t="shared" si="96"/>
        <v/>
      </c>
      <c r="AK1191" s="41" t="str">
        <f t="shared" si="97"/>
        <v/>
      </c>
      <c r="AL1191" s="41" t="str">
        <f t="shared" si="98"/>
        <v/>
      </c>
      <c r="AM1191" s="41" t="str">
        <f t="shared" si="99"/>
        <v/>
      </c>
    </row>
    <row r="1192" spans="1:39" x14ac:dyDescent="0.2">
      <c r="A1192" s="33">
        <v>43299</v>
      </c>
      <c r="Q1192" s="38"/>
      <c r="V1192" s="37"/>
      <c r="AC1192" s="37">
        <v>7303.3729999999996</v>
      </c>
      <c r="AD1192" s="35">
        <f t="shared" si="92"/>
        <v>8.3314544775999755E-2</v>
      </c>
      <c r="AE1192" s="40">
        <v>1.182958</v>
      </c>
      <c r="AF1192" s="37">
        <v>2894104982</v>
      </c>
      <c r="AG1192" s="35">
        <f t="shared" si="93"/>
        <v>0.18295799999999995</v>
      </c>
      <c r="AH1192" s="38">
        <f t="shared" si="94"/>
        <v>0.18295799999999995</v>
      </c>
      <c r="AI1192" s="38" t="str">
        <f t="shared" si="95"/>
        <v/>
      </c>
      <c r="AJ1192" s="42" t="str">
        <f t="shared" si="96"/>
        <v/>
      </c>
      <c r="AK1192" s="41" t="str">
        <f t="shared" si="97"/>
        <v/>
      </c>
      <c r="AL1192" s="41" t="str">
        <f t="shared" si="98"/>
        <v/>
      </c>
      <c r="AM1192" s="41" t="str">
        <f t="shared" si="99"/>
        <v/>
      </c>
    </row>
    <row r="1193" spans="1:39" x14ac:dyDescent="0.2">
      <c r="A1193" s="33">
        <v>43298</v>
      </c>
      <c r="Q1193" s="38"/>
      <c r="V1193" s="37"/>
      <c r="AC1193" s="37">
        <v>6741.692</v>
      </c>
      <c r="AD1193" s="35">
        <f t="shared" si="92"/>
        <v>6.1734609026951937E-2</v>
      </c>
      <c r="AE1193" s="40">
        <v>1.134962</v>
      </c>
      <c r="AF1193" s="37">
        <v>3085635270</v>
      </c>
      <c r="AG1193" s="35">
        <f t="shared" si="93"/>
        <v>0.13496200000000003</v>
      </c>
      <c r="AH1193" s="38">
        <f t="shared" si="94"/>
        <v>0.13496200000000003</v>
      </c>
      <c r="AI1193" s="38" t="str">
        <f t="shared" si="95"/>
        <v/>
      </c>
      <c r="AJ1193" s="42" t="str">
        <f t="shared" si="96"/>
        <v/>
      </c>
      <c r="AK1193" s="41" t="str">
        <f t="shared" si="97"/>
        <v/>
      </c>
      <c r="AL1193" s="41" t="str">
        <f t="shared" si="98"/>
        <v/>
      </c>
      <c r="AM1193" s="41" t="str">
        <f t="shared" si="99"/>
        <v/>
      </c>
    </row>
    <row r="1194" spans="1:39" x14ac:dyDescent="0.2">
      <c r="A1194" s="33">
        <v>43297</v>
      </c>
      <c r="Q1194" s="38"/>
      <c r="V1194" s="37"/>
      <c r="AC1194" s="37">
        <v>6349.6959999999999</v>
      </c>
      <c r="AD1194" s="35">
        <f t="shared" si="92"/>
        <v>1.657968757329531E-2</v>
      </c>
      <c r="AE1194" s="40">
        <v>1.1350800000000001</v>
      </c>
      <c r="AF1194" s="37">
        <v>3202433010</v>
      </c>
      <c r="AG1194" s="35">
        <f t="shared" si="93"/>
        <v>0.13508000000000009</v>
      </c>
      <c r="AH1194" s="38">
        <f t="shared" si="94"/>
        <v>0.13508000000000009</v>
      </c>
      <c r="AI1194" s="38" t="str">
        <f t="shared" si="95"/>
        <v/>
      </c>
      <c r="AJ1194" s="42" t="str">
        <f t="shared" si="96"/>
        <v/>
      </c>
      <c r="AK1194" s="41" t="str">
        <f t="shared" si="97"/>
        <v/>
      </c>
      <c r="AL1194" s="41" t="str">
        <f t="shared" si="98"/>
        <v/>
      </c>
      <c r="AM1194" s="41" t="str">
        <f t="shared" si="99"/>
        <v/>
      </c>
    </row>
    <row r="1195" spans="1:39" x14ac:dyDescent="0.2">
      <c r="A1195" s="33">
        <v>43296</v>
      </c>
      <c r="Q1195" s="38"/>
      <c r="V1195" s="37"/>
      <c r="AC1195" s="37">
        <v>6246.1369999999997</v>
      </c>
      <c r="AD1195" s="35">
        <f t="shared" si="92"/>
        <v>-3.6169276696085273E-4</v>
      </c>
      <c r="AE1195" s="40">
        <v>1.0621430000000001</v>
      </c>
      <c r="AF1195" s="37">
        <v>3072501090</v>
      </c>
      <c r="AG1195" s="35">
        <f t="shared" si="93"/>
        <v>6.2143000000000059E-2</v>
      </c>
      <c r="AH1195" s="38">
        <f t="shared" si="94"/>
        <v>6.2143000000000059E-2</v>
      </c>
      <c r="AI1195" s="38" t="str">
        <f t="shared" si="95"/>
        <v/>
      </c>
      <c r="AJ1195" s="35">
        <f t="shared" si="96"/>
        <v>6.2143000000000059E-2</v>
      </c>
      <c r="AK1195" s="41" t="str">
        <f t="shared" si="97"/>
        <v/>
      </c>
      <c r="AL1195" s="41" t="str">
        <f t="shared" si="98"/>
        <v/>
      </c>
      <c r="AM1195" s="41" t="str">
        <f t="shared" si="99"/>
        <v/>
      </c>
    </row>
    <row r="1196" spans="1:39" x14ac:dyDescent="0.2">
      <c r="A1196" s="33">
        <v>43295</v>
      </c>
      <c r="Q1196" s="38"/>
      <c r="V1196" s="37"/>
      <c r="AC1196" s="37">
        <v>6248.3969999999999</v>
      </c>
      <c r="AD1196" s="35">
        <f t="shared" si="92"/>
        <v>2.8579957917307386E-3</v>
      </c>
      <c r="AE1196" s="40">
        <v>1.0105230000000001</v>
      </c>
      <c r="AF1196" s="37">
        <v>3072821184</v>
      </c>
      <c r="AG1196" s="35">
        <f t="shared" si="93"/>
        <v>1.052300000000006E-2</v>
      </c>
      <c r="AH1196" s="38">
        <f t="shared" si="94"/>
        <v>1.052300000000006E-2</v>
      </c>
      <c r="AI1196" s="38" t="str">
        <f t="shared" si="95"/>
        <v/>
      </c>
      <c r="AJ1196" s="42" t="str">
        <f t="shared" si="96"/>
        <v/>
      </c>
      <c r="AK1196" s="41" t="str">
        <f t="shared" si="97"/>
        <v/>
      </c>
      <c r="AL1196" s="41" t="str">
        <f t="shared" si="98"/>
        <v/>
      </c>
      <c r="AM1196" s="41" t="str">
        <f t="shared" si="99"/>
        <v/>
      </c>
    </row>
    <row r="1197" spans="1:39" x14ac:dyDescent="0.2">
      <c r="A1197" s="33">
        <v>43294</v>
      </c>
      <c r="Q1197" s="38"/>
      <c r="V1197" s="37"/>
      <c r="AC1197" s="37">
        <v>6230.59</v>
      </c>
      <c r="AD1197" s="35">
        <f t="shared" si="92"/>
        <v>-2.2381882984073176E-2</v>
      </c>
      <c r="AE1197" s="40">
        <v>1.090662</v>
      </c>
      <c r="AF1197" s="37">
        <v>2875371132</v>
      </c>
      <c r="AG1197" s="35">
        <f t="shared" si="93"/>
        <v>9.066200000000002E-2</v>
      </c>
      <c r="AH1197" s="38">
        <f t="shared" si="94"/>
        <v>9.066200000000002E-2</v>
      </c>
      <c r="AI1197" s="38" t="str">
        <f t="shared" si="95"/>
        <v/>
      </c>
      <c r="AJ1197" s="35">
        <f t="shared" si="96"/>
        <v>9.066200000000002E-2</v>
      </c>
      <c r="AK1197" s="41" t="str">
        <f t="shared" si="97"/>
        <v/>
      </c>
      <c r="AL1197" s="41" t="str">
        <f t="shared" si="98"/>
        <v/>
      </c>
      <c r="AM1197" s="41" t="str">
        <f t="shared" si="99"/>
        <v/>
      </c>
    </row>
    <row r="1198" spans="1:39" x14ac:dyDescent="0.2">
      <c r="A1198" s="33">
        <v>43293</v>
      </c>
      <c r="Q1198" s="38"/>
      <c r="V1198" s="37"/>
      <c r="AC1198" s="37">
        <v>6373.2349999999997</v>
      </c>
      <c r="AD1198" s="35">
        <f t="shared" si="92"/>
        <v>1.1081989173746587E-2</v>
      </c>
      <c r="AE1198" s="40">
        <v>1.008804</v>
      </c>
      <c r="AF1198" s="37">
        <v>2735628176</v>
      </c>
      <c r="AG1198" s="35">
        <f t="shared" si="93"/>
        <v>8.804000000000034E-3</v>
      </c>
      <c r="AH1198" s="38">
        <f t="shared" si="94"/>
        <v>8.804000000000034E-3</v>
      </c>
      <c r="AI1198" s="38" t="str">
        <f t="shared" si="95"/>
        <v/>
      </c>
      <c r="AJ1198" s="42" t="str">
        <f t="shared" si="96"/>
        <v/>
      </c>
      <c r="AK1198" s="41" t="str">
        <f t="shared" si="97"/>
        <v/>
      </c>
      <c r="AL1198" s="41" t="str">
        <f t="shared" si="98"/>
        <v/>
      </c>
      <c r="AM1198" s="41" t="str">
        <f t="shared" si="99"/>
        <v/>
      </c>
    </row>
    <row r="1199" spans="1:39" x14ac:dyDescent="0.2">
      <c r="A1199" s="33">
        <v>43292</v>
      </c>
      <c r="Q1199" s="38"/>
      <c r="V1199" s="37"/>
      <c r="AC1199" s="37">
        <v>6303.3810000000003</v>
      </c>
      <c r="AD1199" s="35">
        <f t="shared" si="92"/>
        <v>-5.1874649250171823E-2</v>
      </c>
      <c r="AE1199" s="40">
        <v>1.005684</v>
      </c>
      <c r="AF1199" s="37">
        <v>2843510051</v>
      </c>
      <c r="AG1199" s="35">
        <f t="shared" si="93"/>
        <v>5.6840000000000224E-3</v>
      </c>
      <c r="AH1199" s="38">
        <f t="shared" si="94"/>
        <v>5.6840000000000224E-3</v>
      </c>
      <c r="AI1199" s="38" t="str">
        <f t="shared" si="95"/>
        <v/>
      </c>
      <c r="AJ1199" s="35">
        <f t="shared" si="96"/>
        <v>5.6840000000000224E-3</v>
      </c>
      <c r="AK1199" s="43">
        <f t="shared" si="97"/>
        <v>5.6840000000000224E-3</v>
      </c>
      <c r="AL1199" s="41" t="str">
        <f t="shared" si="98"/>
        <v/>
      </c>
      <c r="AM1199" s="41" t="str">
        <f t="shared" si="99"/>
        <v/>
      </c>
    </row>
    <row r="1200" spans="1:39" x14ac:dyDescent="0.2">
      <c r="A1200" s="33">
        <v>43291</v>
      </c>
      <c r="Q1200" s="38"/>
      <c r="V1200" s="37"/>
      <c r="AC1200" s="37">
        <v>6648.2569999999996</v>
      </c>
      <c r="AD1200" s="35">
        <f t="shared" si="92"/>
        <v>-7.816871087590993E-3</v>
      </c>
      <c r="AE1200" s="40">
        <v>1.004033</v>
      </c>
      <c r="AF1200" s="37">
        <v>2630093889</v>
      </c>
      <c r="AG1200" s="35">
        <f t="shared" si="93"/>
        <v>4.0329999999999533E-3</v>
      </c>
      <c r="AH1200" s="38">
        <f t="shared" si="94"/>
        <v>4.0329999999999533E-3</v>
      </c>
      <c r="AI1200" s="38" t="str">
        <f t="shared" si="95"/>
        <v/>
      </c>
      <c r="AJ1200" s="35">
        <f t="shared" si="96"/>
        <v>4.0329999999999533E-3</v>
      </c>
      <c r="AK1200" s="41" t="str">
        <f t="shared" si="97"/>
        <v/>
      </c>
      <c r="AL1200" s="41" t="str">
        <f t="shared" si="98"/>
        <v/>
      </c>
      <c r="AM1200" s="41" t="str">
        <f t="shared" si="99"/>
        <v/>
      </c>
    </row>
    <row r="1201" spans="1:39" x14ac:dyDescent="0.2">
      <c r="A1201" s="33">
        <v>43290</v>
      </c>
      <c r="Q1201" s="38"/>
      <c r="V1201" s="37"/>
      <c r="AC1201" s="37">
        <v>6700.6350000000002</v>
      </c>
      <c r="AD1201" s="35">
        <f t="shared" si="92"/>
        <v>-8.7577568449885845E-3</v>
      </c>
      <c r="AE1201" s="40">
        <v>1.0122530000000001</v>
      </c>
      <c r="AF1201" s="37">
        <v>2621958056</v>
      </c>
      <c r="AG1201" s="35">
        <f t="shared" si="93"/>
        <v>1.2253000000000069E-2</v>
      </c>
      <c r="AH1201" s="38">
        <f t="shared" si="94"/>
        <v>1.2253000000000069E-2</v>
      </c>
      <c r="AI1201" s="38" t="str">
        <f t="shared" si="95"/>
        <v/>
      </c>
      <c r="AJ1201" s="35">
        <f t="shared" si="96"/>
        <v>1.2253000000000069E-2</v>
      </c>
      <c r="AK1201" s="41" t="str">
        <f t="shared" si="97"/>
        <v/>
      </c>
      <c r="AL1201" s="41" t="str">
        <f t="shared" si="98"/>
        <v/>
      </c>
      <c r="AM1201" s="41" t="str">
        <f t="shared" si="99"/>
        <v/>
      </c>
    </row>
    <row r="1202" spans="1:39" x14ac:dyDescent="0.2">
      <c r="A1202" s="33">
        <v>43289</v>
      </c>
      <c r="Q1202" s="38"/>
      <c r="V1202" s="37"/>
      <c r="AC1202" s="37">
        <v>6759.8360000000002</v>
      </c>
      <c r="AD1202" s="35">
        <f t="shared" si="92"/>
        <v>2.3706498043779778E-2</v>
      </c>
      <c r="AE1202" s="40">
        <v>1.00898</v>
      </c>
      <c r="AF1202" s="37">
        <v>2617656194</v>
      </c>
      <c r="AG1202" s="35">
        <f t="shared" si="93"/>
        <v>8.979999999999988E-3</v>
      </c>
      <c r="AH1202" s="38">
        <f t="shared" si="94"/>
        <v>8.979999999999988E-3</v>
      </c>
      <c r="AI1202" s="38" t="str">
        <f t="shared" si="95"/>
        <v/>
      </c>
      <c r="AJ1202" s="42" t="str">
        <f t="shared" si="96"/>
        <v/>
      </c>
      <c r="AK1202" s="41" t="str">
        <f t="shared" si="97"/>
        <v/>
      </c>
      <c r="AL1202" s="41" t="str">
        <f t="shared" si="98"/>
        <v/>
      </c>
      <c r="AM1202" s="41" t="str">
        <f t="shared" si="99"/>
        <v/>
      </c>
    </row>
    <row r="1203" spans="1:39" x14ac:dyDescent="0.2">
      <c r="A1203" s="33">
        <v>43288</v>
      </c>
      <c r="Q1203" s="38"/>
      <c r="V1203" s="37"/>
      <c r="AC1203" s="37">
        <v>6603.2950000000001</v>
      </c>
      <c r="AD1203" s="35">
        <f t="shared" si="92"/>
        <v>1.0027010858949525E-2</v>
      </c>
      <c r="AE1203" s="40">
        <v>1.0032859999999999</v>
      </c>
      <c r="AF1203" s="37">
        <v>2639086853</v>
      </c>
      <c r="AG1203" s="35">
        <f t="shared" si="93"/>
        <v>3.2859999999999001E-3</v>
      </c>
      <c r="AH1203" s="38">
        <f t="shared" si="94"/>
        <v>3.2859999999999001E-3</v>
      </c>
      <c r="AI1203" s="38" t="str">
        <f t="shared" si="95"/>
        <v/>
      </c>
      <c r="AJ1203" s="42" t="str">
        <f t="shared" si="96"/>
        <v/>
      </c>
      <c r="AK1203" s="41" t="str">
        <f t="shared" si="97"/>
        <v/>
      </c>
      <c r="AL1203" s="41" t="str">
        <f t="shared" si="98"/>
        <v/>
      </c>
      <c r="AM1203" s="41" t="str">
        <f t="shared" si="99"/>
        <v/>
      </c>
    </row>
    <row r="1204" spans="1:39" x14ac:dyDescent="0.2">
      <c r="A1204" s="33">
        <v>43287</v>
      </c>
      <c r="Q1204" s="38"/>
      <c r="V1204" s="37"/>
      <c r="AC1204" s="37">
        <v>6537.741</v>
      </c>
      <c r="AD1204" s="35">
        <f t="shared" si="92"/>
        <v>-3.8064998029780917E-3</v>
      </c>
      <c r="AE1204" s="40">
        <v>1.004661</v>
      </c>
      <c r="AF1204" s="37">
        <v>2630551517</v>
      </c>
      <c r="AG1204" s="35">
        <f t="shared" si="93"/>
        <v>4.6610000000000262E-3</v>
      </c>
      <c r="AH1204" s="38">
        <f t="shared" si="94"/>
        <v>4.6610000000000262E-3</v>
      </c>
      <c r="AI1204" s="38" t="str">
        <f t="shared" si="95"/>
        <v/>
      </c>
      <c r="AJ1204" s="35">
        <f t="shared" si="96"/>
        <v>4.6610000000000262E-3</v>
      </c>
      <c r="AK1204" s="41" t="str">
        <f t="shared" si="97"/>
        <v/>
      </c>
      <c r="AL1204" s="41" t="str">
        <f t="shared" si="98"/>
        <v/>
      </c>
      <c r="AM1204" s="41" t="str">
        <f t="shared" si="99"/>
        <v/>
      </c>
    </row>
    <row r="1205" spans="1:39" x14ac:dyDescent="0.2">
      <c r="A1205" s="33">
        <v>43286</v>
      </c>
      <c r="Q1205" s="38"/>
      <c r="V1205" s="37"/>
      <c r="AC1205" s="37">
        <v>6562.7219999999998</v>
      </c>
      <c r="AD1205" s="35">
        <f t="shared" si="92"/>
        <v>1.0021381717915556E-2</v>
      </c>
      <c r="AE1205" s="40">
        <v>1.0005310000000001</v>
      </c>
      <c r="AF1205" s="37">
        <v>2716035715</v>
      </c>
      <c r="AG1205" s="35">
        <f t="shared" si="93"/>
        <v>5.310000000000592E-4</v>
      </c>
      <c r="AH1205" s="38">
        <f t="shared" si="94"/>
        <v>5.310000000000592E-4</v>
      </c>
      <c r="AI1205" s="38" t="str">
        <f t="shared" si="95"/>
        <v/>
      </c>
      <c r="AJ1205" s="42" t="str">
        <f t="shared" si="96"/>
        <v/>
      </c>
      <c r="AK1205" s="41" t="str">
        <f t="shared" si="97"/>
        <v/>
      </c>
      <c r="AL1205" s="41" t="str">
        <f t="shared" si="98"/>
        <v/>
      </c>
      <c r="AM1205" s="41" t="str">
        <f t="shared" si="99"/>
        <v/>
      </c>
    </row>
    <row r="1206" spans="1:39" x14ac:dyDescent="0.2">
      <c r="A1206" s="33">
        <v>43285</v>
      </c>
      <c r="Q1206" s="38"/>
      <c r="V1206" s="37"/>
      <c r="AC1206" s="37">
        <v>6497.607</v>
      </c>
      <c r="AD1206" s="35">
        <f t="shared" si="92"/>
        <v>-1.4849412793207284E-2</v>
      </c>
      <c r="AE1206" s="40">
        <v>1.0000009999999999</v>
      </c>
      <c r="AF1206" s="37">
        <v>2719758743</v>
      </c>
      <c r="AG1206" s="35">
        <f t="shared" si="93"/>
        <v>9.9999999991773336E-7</v>
      </c>
      <c r="AH1206" s="38">
        <f t="shared" si="94"/>
        <v>9.9999999991773336E-7</v>
      </c>
      <c r="AI1206" s="38" t="str">
        <f t="shared" si="95"/>
        <v/>
      </c>
      <c r="AJ1206" s="35">
        <f t="shared" si="96"/>
        <v>9.9999999991773336E-7</v>
      </c>
      <c r="AK1206" s="41" t="str">
        <f t="shared" si="97"/>
        <v/>
      </c>
      <c r="AL1206" s="41" t="str">
        <f t="shared" si="98"/>
        <v/>
      </c>
      <c r="AM1206" s="41" t="str">
        <f t="shared" si="99"/>
        <v/>
      </c>
    </row>
    <row r="1207" spans="1:39" x14ac:dyDescent="0.2">
      <c r="A1207" s="33">
        <v>43284</v>
      </c>
      <c r="Q1207" s="38"/>
      <c r="V1207" s="37"/>
      <c r="AC1207" s="37">
        <v>6595.5469999999996</v>
      </c>
      <c r="AD1207" s="35">
        <f t="shared" si="92"/>
        <v>4.4776731750040266E-2</v>
      </c>
      <c r="AE1207" s="40">
        <v>0.99882499999999996</v>
      </c>
      <c r="AF1207" s="37">
        <v>2708578918</v>
      </c>
      <c r="AG1207" s="35">
        <f t="shared" si="93"/>
        <v>-1.1750000000000371E-3</v>
      </c>
      <c r="AH1207" s="38" t="str">
        <f t="shared" si="94"/>
        <v/>
      </c>
      <c r="AI1207" s="38">
        <f t="shared" si="95"/>
        <v>-1.1750000000000371E-3</v>
      </c>
      <c r="AJ1207" s="42" t="str">
        <f t="shared" si="96"/>
        <v/>
      </c>
      <c r="AK1207" s="41" t="str">
        <f t="shared" si="97"/>
        <v/>
      </c>
      <c r="AL1207" s="41" t="str">
        <f t="shared" si="98"/>
        <v/>
      </c>
      <c r="AM1207" s="41" t="str">
        <f t="shared" si="99"/>
        <v/>
      </c>
    </row>
    <row r="1208" spans="1:39" x14ac:dyDescent="0.2">
      <c r="A1208" s="33">
        <v>43283</v>
      </c>
      <c r="Q1208" s="38"/>
      <c r="V1208" s="37"/>
      <c r="AC1208" s="37">
        <v>6312.8770000000004</v>
      </c>
      <c r="AD1208" s="35">
        <f t="shared" si="92"/>
        <v>-8.4225254727910981E-3</v>
      </c>
      <c r="AE1208" s="40">
        <v>1.0007550000000001</v>
      </c>
      <c r="AF1208" s="37">
        <v>2707143219</v>
      </c>
      <c r="AG1208" s="35">
        <f t="shared" si="93"/>
        <v>7.5500000000006118E-4</v>
      </c>
      <c r="AH1208" s="38">
        <f t="shared" si="94"/>
        <v>7.5500000000006118E-4</v>
      </c>
      <c r="AI1208" s="38" t="str">
        <f t="shared" si="95"/>
        <v/>
      </c>
      <c r="AJ1208" s="35">
        <f t="shared" si="96"/>
        <v>7.5500000000006118E-4</v>
      </c>
      <c r="AK1208" s="41" t="str">
        <f t="shared" si="97"/>
        <v/>
      </c>
      <c r="AL1208" s="41" t="str">
        <f t="shared" si="98"/>
        <v/>
      </c>
      <c r="AM1208" s="41" t="str">
        <f t="shared" si="99"/>
        <v/>
      </c>
    </row>
    <row r="1209" spans="1:39" x14ac:dyDescent="0.2">
      <c r="A1209" s="33">
        <v>43282</v>
      </c>
      <c r="Q1209" s="38"/>
      <c r="V1209" s="37"/>
      <c r="AC1209" s="37">
        <v>6366.4989999999998</v>
      </c>
      <c r="AD1209" s="35">
        <f t="shared" si="92"/>
        <v>2.9801737456077948E-2</v>
      </c>
      <c r="AE1209" s="40">
        <v>1.0012490000000001</v>
      </c>
      <c r="AF1209" s="37">
        <v>2703960039</v>
      </c>
      <c r="AG1209" s="35">
        <f t="shared" si="93"/>
        <v>1.2490000000000556E-3</v>
      </c>
      <c r="AH1209" s="38">
        <f t="shared" si="94"/>
        <v>1.2490000000000556E-3</v>
      </c>
      <c r="AI1209" s="38" t="str">
        <f t="shared" si="95"/>
        <v/>
      </c>
      <c r="AJ1209" s="42" t="str">
        <f t="shared" si="96"/>
        <v/>
      </c>
      <c r="AK1209" s="41" t="str">
        <f t="shared" si="97"/>
        <v/>
      </c>
      <c r="AL1209" s="41" t="str">
        <f t="shared" si="98"/>
        <v/>
      </c>
      <c r="AM1209" s="41" t="str">
        <f t="shared" si="99"/>
        <v/>
      </c>
    </row>
    <row r="1210" spans="1:39" x14ac:dyDescent="0.2">
      <c r="A1210" s="33">
        <v>43281</v>
      </c>
      <c r="Q1210" s="38"/>
      <c r="V1210" s="37"/>
      <c r="AC1210" s="37">
        <v>6182.2569999999996</v>
      </c>
      <c r="AD1210" s="35">
        <f t="shared" si="92"/>
        <v>5.1406218617075616E-2</v>
      </c>
      <c r="AE1210" s="40">
        <v>0.99948599999999999</v>
      </c>
      <c r="AF1210" s="37">
        <v>2709184202</v>
      </c>
      <c r="AG1210" s="35">
        <f t="shared" si="93"/>
        <v>-5.1400000000001445E-4</v>
      </c>
      <c r="AH1210" s="38" t="str">
        <f t="shared" si="94"/>
        <v/>
      </c>
      <c r="AI1210" s="38">
        <f t="shared" si="95"/>
        <v>-5.1400000000001445E-4</v>
      </c>
      <c r="AJ1210" s="42" t="str">
        <f t="shared" si="96"/>
        <v/>
      </c>
      <c r="AK1210" s="41" t="str">
        <f t="shared" si="97"/>
        <v/>
      </c>
      <c r="AL1210" s="41" t="str">
        <f t="shared" si="98"/>
        <v/>
      </c>
      <c r="AM1210" s="41" t="str">
        <f t="shared" si="99"/>
        <v/>
      </c>
    </row>
    <row r="1211" spans="1:39" x14ac:dyDescent="0.2">
      <c r="A1211" s="33">
        <v>43280</v>
      </c>
      <c r="Q1211" s="38"/>
      <c r="V1211" s="37"/>
      <c r="AC1211" s="37">
        <v>5879.9889999999996</v>
      </c>
      <c r="AD1211" s="35">
        <f t="shared" si="92"/>
        <v>-3.8751938030117894E-2</v>
      </c>
      <c r="AE1211" s="40">
        <v>1.001358</v>
      </c>
      <c r="AF1211" s="37">
        <v>2710522078</v>
      </c>
      <c r="AG1211" s="35">
        <f t="shared" si="93"/>
        <v>1.3579999999999703E-3</v>
      </c>
      <c r="AH1211" s="38">
        <f t="shared" si="94"/>
        <v>1.3579999999999703E-3</v>
      </c>
      <c r="AI1211" s="38" t="str">
        <f t="shared" si="95"/>
        <v/>
      </c>
      <c r="AJ1211" s="35">
        <f t="shared" si="96"/>
        <v>1.3579999999999703E-3</v>
      </c>
      <c r="AK1211" s="41" t="str">
        <f t="shared" si="97"/>
        <v/>
      </c>
      <c r="AL1211" s="41" t="str">
        <f t="shared" si="98"/>
        <v/>
      </c>
      <c r="AM1211" s="41" t="str">
        <f t="shared" si="99"/>
        <v/>
      </c>
    </row>
    <row r="1212" spans="1:39" x14ac:dyDescent="0.2">
      <c r="A1212" s="33">
        <v>43279</v>
      </c>
      <c r="Q1212" s="38"/>
      <c r="V1212" s="37"/>
      <c r="AC1212" s="37">
        <v>6117.0360000000001</v>
      </c>
      <c r="AD1212" s="35">
        <f t="shared" si="92"/>
        <v>7.7700142984871157E-3</v>
      </c>
      <c r="AE1212" s="40">
        <v>1.001509</v>
      </c>
      <c r="AF1212" s="37">
        <v>2705747936</v>
      </c>
      <c r="AG1212" s="35">
        <f t="shared" si="93"/>
        <v>1.5089999999999826E-3</v>
      </c>
      <c r="AH1212" s="38">
        <f t="shared" si="94"/>
        <v>1.5089999999999826E-3</v>
      </c>
      <c r="AI1212" s="38" t="str">
        <f t="shared" si="95"/>
        <v/>
      </c>
      <c r="AJ1212" s="42" t="str">
        <f t="shared" si="96"/>
        <v/>
      </c>
      <c r="AK1212" s="41" t="str">
        <f t="shared" si="97"/>
        <v/>
      </c>
      <c r="AL1212" s="41" t="str">
        <f t="shared" si="98"/>
        <v/>
      </c>
      <c r="AM1212" s="41" t="str">
        <f t="shared" si="99"/>
        <v/>
      </c>
    </row>
    <row r="1213" spans="1:39" x14ac:dyDescent="0.2">
      <c r="A1213" s="33">
        <v>43278</v>
      </c>
      <c r="Q1213" s="38"/>
      <c r="V1213" s="37"/>
      <c r="AC1213" s="37">
        <v>6069.8729999999996</v>
      </c>
      <c r="AD1213" s="35">
        <f t="shared" si="92"/>
        <v>-2.755209233674194E-2</v>
      </c>
      <c r="AE1213" s="40">
        <v>1.000402</v>
      </c>
      <c r="AF1213" s="37">
        <v>2710815882</v>
      </c>
      <c r="AG1213" s="35">
        <f t="shared" si="93"/>
        <v>4.0200000000001346E-4</v>
      </c>
      <c r="AH1213" s="38">
        <f t="shared" si="94"/>
        <v>4.0200000000001346E-4</v>
      </c>
      <c r="AI1213" s="38" t="str">
        <f t="shared" si="95"/>
        <v/>
      </c>
      <c r="AJ1213" s="35">
        <f t="shared" si="96"/>
        <v>4.0200000000001346E-4</v>
      </c>
      <c r="AK1213" s="41" t="str">
        <f t="shared" si="97"/>
        <v/>
      </c>
      <c r="AL1213" s="41" t="str">
        <f t="shared" si="98"/>
        <v/>
      </c>
      <c r="AM1213" s="41" t="str">
        <f t="shared" si="99"/>
        <v/>
      </c>
    </row>
    <row r="1214" spans="1:39" x14ac:dyDescent="0.2">
      <c r="A1214" s="33">
        <v>43277</v>
      </c>
      <c r="Q1214" s="38"/>
      <c r="V1214" s="37"/>
      <c r="AC1214" s="37">
        <v>6241.8490000000002</v>
      </c>
      <c r="AD1214" s="35">
        <f t="shared" si="92"/>
        <v>1.3335374555965007E-2</v>
      </c>
      <c r="AE1214" s="40">
        <v>1.0025599999999999</v>
      </c>
      <c r="AF1214" s="37">
        <v>2711224215</v>
      </c>
      <c r="AG1214" s="35">
        <f t="shared" si="93"/>
        <v>2.5599999999998957E-3</v>
      </c>
      <c r="AH1214" s="38">
        <f t="shared" si="94"/>
        <v>2.5599999999998957E-3</v>
      </c>
      <c r="AI1214" s="38" t="str">
        <f t="shared" si="95"/>
        <v/>
      </c>
      <c r="AJ1214" s="42" t="str">
        <f t="shared" si="96"/>
        <v/>
      </c>
      <c r="AK1214" s="41" t="str">
        <f t="shared" si="97"/>
        <v/>
      </c>
      <c r="AL1214" s="41" t="str">
        <f t="shared" si="98"/>
        <v/>
      </c>
      <c r="AM1214" s="41" t="str">
        <f t="shared" si="99"/>
        <v/>
      </c>
    </row>
    <row r="1215" spans="1:39" x14ac:dyDescent="0.2">
      <c r="A1215" s="33">
        <v>43276</v>
      </c>
      <c r="Q1215" s="38"/>
      <c r="V1215" s="37"/>
      <c r="AC1215" s="37">
        <v>6159.7070000000003</v>
      </c>
      <c r="AD1215" s="35">
        <f t="shared" si="92"/>
        <v>-1.5771293231455763E-3</v>
      </c>
      <c r="AE1215" s="40">
        <v>1.0052399999999999</v>
      </c>
      <c r="AF1215" s="37">
        <v>2708229883</v>
      </c>
      <c r="AG1215" s="35">
        <f t="shared" si="93"/>
        <v>5.2399999999999114E-3</v>
      </c>
      <c r="AH1215" s="38">
        <f t="shared" si="94"/>
        <v>5.2399999999999114E-3</v>
      </c>
      <c r="AI1215" s="38" t="str">
        <f t="shared" si="95"/>
        <v/>
      </c>
      <c r="AJ1215" s="35">
        <f t="shared" si="96"/>
        <v>5.2399999999999114E-3</v>
      </c>
      <c r="AK1215" s="41" t="str">
        <f t="shared" si="97"/>
        <v/>
      </c>
      <c r="AL1215" s="41" t="str">
        <f t="shared" si="98"/>
        <v/>
      </c>
      <c r="AM1215" s="41" t="str">
        <f t="shared" si="99"/>
        <v/>
      </c>
    </row>
    <row r="1216" spans="1:39" x14ac:dyDescent="0.2">
      <c r="A1216" s="33">
        <v>43275</v>
      </c>
      <c r="Q1216" s="38"/>
      <c r="V1216" s="37"/>
      <c r="AC1216" s="37">
        <v>6169.4369999999999</v>
      </c>
      <c r="AD1216" s="35">
        <f t="shared" si="92"/>
        <v>1.3280274428565386E-2</v>
      </c>
      <c r="AE1216" s="40">
        <v>1.0040640000000001</v>
      </c>
      <c r="AF1216" s="37">
        <v>2613814134</v>
      </c>
      <c r="AG1216" s="35">
        <f t="shared" si="93"/>
        <v>4.0640000000000676E-3</v>
      </c>
      <c r="AH1216" s="38">
        <f t="shared" si="94"/>
        <v>4.0640000000000676E-3</v>
      </c>
      <c r="AI1216" s="38" t="str">
        <f t="shared" si="95"/>
        <v/>
      </c>
      <c r="AJ1216" s="42" t="str">
        <f t="shared" si="96"/>
        <v/>
      </c>
      <c r="AK1216" s="41" t="str">
        <f t="shared" si="97"/>
        <v/>
      </c>
      <c r="AL1216" s="41" t="str">
        <f t="shared" si="98"/>
        <v/>
      </c>
      <c r="AM1216" s="41" t="str">
        <f t="shared" si="99"/>
        <v/>
      </c>
    </row>
    <row r="1217" spans="1:39" x14ac:dyDescent="0.2">
      <c r="A1217" s="33">
        <v>43274</v>
      </c>
      <c r="Q1217" s="38"/>
      <c r="V1217" s="37"/>
      <c r="AC1217" s="37">
        <v>6088.5789999999997</v>
      </c>
      <c r="AD1217" s="35">
        <f t="shared" si="92"/>
        <v>-9.0011675678002501E-2</v>
      </c>
      <c r="AE1217" s="40">
        <v>1.0001960000000001</v>
      </c>
      <c r="AF1217" s="37">
        <v>2620800944</v>
      </c>
      <c r="AG1217" s="35">
        <f t="shared" si="93"/>
        <v>1.96000000000085E-4</v>
      </c>
      <c r="AH1217" s="38">
        <f t="shared" si="94"/>
        <v>1.96000000000085E-4</v>
      </c>
      <c r="AI1217" s="38" t="str">
        <f t="shared" si="95"/>
        <v/>
      </c>
      <c r="AJ1217" s="35">
        <f t="shared" si="96"/>
        <v>1.96000000000085E-4</v>
      </c>
      <c r="AK1217" s="43">
        <f t="shared" si="97"/>
        <v>1.96000000000085E-4</v>
      </c>
      <c r="AL1217" s="43">
        <f t="shared" si="98"/>
        <v>1.96000000000085E-4</v>
      </c>
      <c r="AM1217" s="41" t="str">
        <f t="shared" si="99"/>
        <v/>
      </c>
    </row>
    <row r="1218" spans="1:39" x14ac:dyDescent="0.2">
      <c r="A1218" s="33">
        <v>43273</v>
      </c>
      <c r="Q1218" s="38"/>
      <c r="V1218" s="37"/>
      <c r="AC1218" s="37">
        <v>6690.8320000000003</v>
      </c>
      <c r="AD1218" s="35">
        <f t="shared" si="92"/>
        <v>-3.5063576282229336E-3</v>
      </c>
      <c r="AE1218" s="40">
        <v>0.998664</v>
      </c>
      <c r="AF1218" s="37">
        <v>2617735158</v>
      </c>
      <c r="AG1218" s="35">
        <f t="shared" si="93"/>
        <v>-1.3360000000000039E-3</v>
      </c>
      <c r="AH1218" s="38" t="str">
        <f t="shared" si="94"/>
        <v/>
      </c>
      <c r="AI1218" s="38">
        <f t="shared" si="95"/>
        <v>-1.3360000000000039E-3</v>
      </c>
      <c r="AJ1218" s="35">
        <f t="shared" si="96"/>
        <v>-1.3360000000000039E-3</v>
      </c>
      <c r="AK1218" s="41" t="str">
        <f t="shared" si="97"/>
        <v/>
      </c>
      <c r="AL1218" s="41" t="str">
        <f t="shared" si="98"/>
        <v/>
      </c>
      <c r="AM1218" s="41" t="str">
        <f t="shared" si="99"/>
        <v/>
      </c>
    </row>
    <row r="1219" spans="1:39" x14ac:dyDescent="0.2">
      <c r="A1219" s="33">
        <v>43272</v>
      </c>
      <c r="Q1219" s="38"/>
      <c r="V1219" s="37"/>
      <c r="AC1219" s="37">
        <v>6714.375</v>
      </c>
      <c r="AD1219" s="35">
        <f t="shared" si="92"/>
        <v>8.4860185651969289E-4</v>
      </c>
      <c r="AE1219" s="40">
        <v>1.0008280000000001</v>
      </c>
      <c r="AF1219" s="37">
        <v>2607650405</v>
      </c>
      <c r="AG1219" s="35">
        <f t="shared" si="93"/>
        <v>8.2800000000005092E-4</v>
      </c>
      <c r="AH1219" s="38">
        <f t="shared" si="94"/>
        <v>8.2800000000005092E-4</v>
      </c>
      <c r="AI1219" s="38" t="str">
        <f t="shared" si="95"/>
        <v/>
      </c>
      <c r="AJ1219" s="42" t="str">
        <f t="shared" si="96"/>
        <v/>
      </c>
      <c r="AK1219" s="41" t="str">
        <f t="shared" si="97"/>
        <v/>
      </c>
      <c r="AL1219" s="41" t="str">
        <f t="shared" si="98"/>
        <v/>
      </c>
      <c r="AM1219" s="41" t="str">
        <f t="shared" si="99"/>
        <v/>
      </c>
    </row>
    <row r="1220" spans="1:39" x14ac:dyDescent="0.2">
      <c r="A1220" s="33">
        <v>43271</v>
      </c>
      <c r="Q1220" s="38"/>
      <c r="V1220" s="37"/>
      <c r="AC1220" s="37">
        <v>6708.6819999999998</v>
      </c>
      <c r="AD1220" s="35">
        <f t="shared" si="92"/>
        <v>4.6647466961224904E-3</v>
      </c>
      <c r="AE1220" s="40">
        <v>1.0001249999999999</v>
      </c>
      <c r="AF1220" s="37">
        <v>2603656512</v>
      </c>
      <c r="AG1220" s="35">
        <f t="shared" si="93"/>
        <v>1.2499999999993072E-4</v>
      </c>
      <c r="AH1220" s="38">
        <f t="shared" si="94"/>
        <v>1.2499999999993072E-4</v>
      </c>
      <c r="AI1220" s="38" t="str">
        <f t="shared" si="95"/>
        <v/>
      </c>
      <c r="AJ1220" s="42" t="str">
        <f t="shared" si="96"/>
        <v/>
      </c>
      <c r="AK1220" s="41" t="str">
        <f t="shared" si="97"/>
        <v/>
      </c>
      <c r="AL1220" s="41" t="str">
        <f t="shared" si="98"/>
        <v/>
      </c>
      <c r="AM1220" s="41" t="str">
        <f t="shared" si="99"/>
        <v/>
      </c>
    </row>
    <row r="1221" spans="1:39" x14ac:dyDescent="0.2">
      <c r="A1221" s="33">
        <v>43270</v>
      </c>
      <c r="Q1221" s="38"/>
      <c r="V1221" s="37"/>
      <c r="AC1221" s="37">
        <v>6677.5330000000004</v>
      </c>
      <c r="AD1221" s="35">
        <f t="shared" si="92"/>
        <v>4.0300521121384714E-2</v>
      </c>
      <c r="AE1221" s="40">
        <v>1.000146</v>
      </c>
      <c r="AF1221" s="37">
        <v>2609299022</v>
      </c>
      <c r="AG1221" s="35">
        <f t="shared" si="93"/>
        <v>1.4599999999997948E-4</v>
      </c>
      <c r="AH1221" s="38">
        <f t="shared" si="94"/>
        <v>1.4599999999997948E-4</v>
      </c>
      <c r="AI1221" s="38" t="str">
        <f t="shared" si="95"/>
        <v/>
      </c>
      <c r="AJ1221" s="42" t="str">
        <f t="shared" si="96"/>
        <v/>
      </c>
      <c r="AK1221" s="41" t="str">
        <f t="shared" si="97"/>
        <v/>
      </c>
      <c r="AL1221" s="41" t="str">
        <f t="shared" si="98"/>
        <v/>
      </c>
      <c r="AM1221" s="41" t="str">
        <f t="shared" si="99"/>
        <v/>
      </c>
    </row>
    <row r="1222" spans="1:39" x14ac:dyDescent="0.2">
      <c r="A1222" s="33">
        <v>43269</v>
      </c>
      <c r="Q1222" s="38"/>
      <c r="V1222" s="37"/>
      <c r="AC1222" s="37">
        <v>6418.85</v>
      </c>
      <c r="AD1222" s="35">
        <f t="shared" si="92"/>
        <v>-9.2557035112587061E-3</v>
      </c>
      <c r="AE1222" s="40">
        <v>1.0016659999999999</v>
      </c>
      <c r="AF1222" s="37">
        <v>2607466092</v>
      </c>
      <c r="AG1222" s="35">
        <f t="shared" si="93"/>
        <v>1.6659999999999453E-3</v>
      </c>
      <c r="AH1222" s="38">
        <f t="shared" si="94"/>
        <v>1.6659999999999453E-3</v>
      </c>
      <c r="AI1222" s="38" t="str">
        <f t="shared" si="95"/>
        <v/>
      </c>
      <c r="AJ1222" s="35">
        <f t="shared" si="96"/>
        <v>1.6659999999999453E-3</v>
      </c>
      <c r="AK1222" s="41" t="str">
        <f t="shared" si="97"/>
        <v/>
      </c>
      <c r="AL1222" s="41" t="str">
        <f t="shared" si="98"/>
        <v/>
      </c>
      <c r="AM1222" s="41" t="str">
        <f t="shared" si="99"/>
        <v/>
      </c>
    </row>
    <row r="1223" spans="1:39" x14ac:dyDescent="0.2">
      <c r="A1223" s="33">
        <v>43268</v>
      </c>
      <c r="Q1223" s="38"/>
      <c r="V1223" s="37"/>
      <c r="AC1223" s="37">
        <v>6478.8159999999998</v>
      </c>
      <c r="AD1223" s="35">
        <f t="shared" si="92"/>
        <v>1.123945203905774E-2</v>
      </c>
      <c r="AE1223" s="40">
        <v>0.99985199999999996</v>
      </c>
      <c r="AF1223" s="37">
        <v>2607522087</v>
      </c>
      <c r="AG1223" s="35">
        <f t="shared" si="93"/>
        <v>-1.4800000000003699E-4</v>
      </c>
      <c r="AH1223" s="38" t="str">
        <f t="shared" si="94"/>
        <v/>
      </c>
      <c r="AI1223" s="38">
        <f t="shared" si="95"/>
        <v>-1.4800000000003699E-4</v>
      </c>
      <c r="AJ1223" s="42" t="str">
        <f t="shared" si="96"/>
        <v/>
      </c>
      <c r="AK1223" s="41" t="str">
        <f t="shared" si="97"/>
        <v/>
      </c>
      <c r="AL1223" s="41" t="str">
        <f t="shared" si="98"/>
        <v/>
      </c>
      <c r="AM1223" s="41" t="str">
        <f t="shared" si="99"/>
        <v/>
      </c>
    </row>
    <row r="1224" spans="1:39" x14ac:dyDescent="0.2">
      <c r="A1224" s="33">
        <v>43267</v>
      </c>
      <c r="Q1224" s="38"/>
      <c r="V1224" s="37"/>
      <c r="AC1224" s="37">
        <v>6406.8069999999998</v>
      </c>
      <c r="AD1224" s="35">
        <f t="shared" si="92"/>
        <v>-3.5804964572628384E-2</v>
      </c>
      <c r="AE1224" s="40">
        <v>1.0015810000000001</v>
      </c>
      <c r="AF1224" s="37">
        <v>2611483998</v>
      </c>
      <c r="AG1224" s="35">
        <f t="shared" si="93"/>
        <v>1.5810000000000546E-3</v>
      </c>
      <c r="AH1224" s="38">
        <f t="shared" si="94"/>
        <v>1.5810000000000546E-3</v>
      </c>
      <c r="AI1224" s="38" t="str">
        <f t="shared" si="95"/>
        <v/>
      </c>
      <c r="AJ1224" s="35">
        <f t="shared" si="96"/>
        <v>1.5810000000000546E-3</v>
      </c>
      <c r="AK1224" s="41" t="str">
        <f t="shared" si="97"/>
        <v/>
      </c>
      <c r="AL1224" s="41" t="str">
        <f t="shared" si="98"/>
        <v/>
      </c>
      <c r="AM1224" s="41" t="str">
        <f t="shared" si="99"/>
        <v/>
      </c>
    </row>
    <row r="1225" spans="1:39" x14ac:dyDescent="0.2">
      <c r="A1225" s="33">
        <v>43266</v>
      </c>
      <c r="Q1225" s="38"/>
      <c r="V1225" s="37"/>
      <c r="AC1225" s="37">
        <v>6644.7209999999995</v>
      </c>
      <c r="AD1225" s="35">
        <f t="shared" si="92"/>
        <v>4.903965031174895E-2</v>
      </c>
      <c r="AE1225" s="40">
        <v>1.001385</v>
      </c>
      <c r="AF1225" s="37">
        <v>2606755302</v>
      </c>
      <c r="AG1225" s="35">
        <f t="shared" si="93"/>
        <v>1.3849999999999696E-3</v>
      </c>
      <c r="AH1225" s="38">
        <f t="shared" si="94"/>
        <v>1.3849999999999696E-3</v>
      </c>
      <c r="AI1225" s="38" t="str">
        <f t="shared" si="95"/>
        <v/>
      </c>
      <c r="AJ1225" s="42" t="str">
        <f t="shared" si="96"/>
        <v/>
      </c>
      <c r="AK1225" s="41" t="str">
        <f t="shared" si="97"/>
        <v/>
      </c>
      <c r="AL1225" s="41" t="str">
        <f t="shared" si="98"/>
        <v/>
      </c>
      <c r="AM1225" s="41" t="str">
        <f t="shared" si="99"/>
        <v/>
      </c>
    </row>
    <row r="1226" spans="1:39" x14ac:dyDescent="0.2">
      <c r="A1226" s="33">
        <v>43265</v>
      </c>
      <c r="Q1226" s="38"/>
      <c r="V1226" s="37"/>
      <c r="AC1226" s="37">
        <v>6334.0990000000002</v>
      </c>
      <c r="AD1226" s="35">
        <f t="shared" si="92"/>
        <v>-3.7638327832328677E-2</v>
      </c>
      <c r="AE1226" s="40">
        <v>1.002162</v>
      </c>
      <c r="AF1226" s="37">
        <v>2511105268</v>
      </c>
      <c r="AG1226" s="35">
        <f t="shared" si="93"/>
        <v>2.1619999999999973E-3</v>
      </c>
      <c r="AH1226" s="38">
        <f t="shared" si="94"/>
        <v>2.1619999999999973E-3</v>
      </c>
      <c r="AI1226" s="38" t="str">
        <f t="shared" si="95"/>
        <v/>
      </c>
      <c r="AJ1226" s="35">
        <f t="shared" si="96"/>
        <v>2.1619999999999973E-3</v>
      </c>
      <c r="AK1226" s="41" t="str">
        <f t="shared" si="97"/>
        <v/>
      </c>
      <c r="AL1226" s="41" t="str">
        <f t="shared" si="98"/>
        <v/>
      </c>
      <c r="AM1226" s="41" t="str">
        <f t="shared" si="99"/>
        <v/>
      </c>
    </row>
    <row r="1227" spans="1:39" x14ac:dyDescent="0.2">
      <c r="A1227" s="33">
        <v>43264</v>
      </c>
      <c r="Q1227" s="38"/>
      <c r="V1227" s="37"/>
      <c r="AC1227" s="37">
        <v>6581.8280000000004</v>
      </c>
      <c r="AD1227" s="35">
        <f t="shared" si="92"/>
        <v>-4.3357585767951567E-2</v>
      </c>
      <c r="AE1227" s="40">
        <v>1.0016320000000001</v>
      </c>
      <c r="AF1227" s="37">
        <v>2510612842</v>
      </c>
      <c r="AG1227" s="35">
        <f t="shared" si="93"/>
        <v>1.6320000000000778E-3</v>
      </c>
      <c r="AH1227" s="38">
        <f t="shared" si="94"/>
        <v>1.6320000000000778E-3</v>
      </c>
      <c r="AI1227" s="38" t="str">
        <f t="shared" si="95"/>
        <v/>
      </c>
      <c r="AJ1227" s="35">
        <f t="shared" si="96"/>
        <v>1.6320000000000778E-3</v>
      </c>
      <c r="AK1227" s="41" t="str">
        <f t="shared" si="97"/>
        <v/>
      </c>
      <c r="AL1227" s="41" t="str">
        <f t="shared" si="98"/>
        <v/>
      </c>
      <c r="AM1227" s="41" t="str">
        <f t="shared" si="99"/>
        <v/>
      </c>
    </row>
    <row r="1228" spans="1:39" x14ac:dyDescent="0.2">
      <c r="A1228" s="33">
        <v>43263</v>
      </c>
      <c r="Q1228" s="38"/>
      <c r="V1228" s="37"/>
      <c r="AC1228" s="37">
        <v>6880.134</v>
      </c>
      <c r="AD1228" s="35">
        <f t="shared" si="92"/>
        <v>1.6643519267605322E-2</v>
      </c>
      <c r="AE1228" s="40">
        <v>1.0027010000000001</v>
      </c>
      <c r="AF1228" s="37">
        <v>2512560152</v>
      </c>
      <c r="AG1228" s="35">
        <f t="shared" si="93"/>
        <v>2.7010000000000645E-3</v>
      </c>
      <c r="AH1228" s="38">
        <f t="shared" si="94"/>
        <v>2.7010000000000645E-3</v>
      </c>
      <c r="AI1228" s="38" t="str">
        <f t="shared" si="95"/>
        <v/>
      </c>
      <c r="AJ1228" s="42" t="str">
        <f t="shared" si="96"/>
        <v/>
      </c>
      <c r="AK1228" s="41" t="str">
        <f t="shared" si="97"/>
        <v/>
      </c>
      <c r="AL1228" s="41" t="str">
        <f t="shared" si="98"/>
        <v/>
      </c>
      <c r="AM1228" s="41" t="str">
        <f t="shared" si="99"/>
        <v/>
      </c>
    </row>
    <row r="1229" spans="1:39" x14ac:dyDescent="0.2">
      <c r="A1229" s="33">
        <v>43262</v>
      </c>
      <c r="Q1229" s="38"/>
      <c r="V1229" s="37"/>
      <c r="AC1229" s="37">
        <v>6767.4989999999998</v>
      </c>
      <c r="AD1229" s="35">
        <f t="shared" si="92"/>
        <v>-8.7323251878185904E-2</v>
      </c>
      <c r="AE1229" s="40">
        <v>1.003476</v>
      </c>
      <c r="AF1229" s="37">
        <v>2511231064</v>
      </c>
      <c r="AG1229" s="35">
        <f t="shared" si="93"/>
        <v>3.4760000000000346E-3</v>
      </c>
      <c r="AH1229" s="38">
        <f t="shared" si="94"/>
        <v>3.4760000000000346E-3</v>
      </c>
      <c r="AI1229" s="38" t="str">
        <f t="shared" si="95"/>
        <v/>
      </c>
      <c r="AJ1229" s="35">
        <f t="shared" si="96"/>
        <v>3.4760000000000346E-3</v>
      </c>
      <c r="AK1229" s="43">
        <f t="shared" si="97"/>
        <v>3.4760000000000346E-3</v>
      </c>
      <c r="AL1229" s="43">
        <f t="shared" si="98"/>
        <v>3.4760000000000346E-3</v>
      </c>
      <c r="AM1229" s="41" t="str">
        <f t="shared" si="99"/>
        <v/>
      </c>
    </row>
    <row r="1230" spans="1:39" x14ac:dyDescent="0.2">
      <c r="A1230" s="33">
        <v>43261</v>
      </c>
      <c r="Q1230" s="38"/>
      <c r="V1230" s="37"/>
      <c r="AC1230" s="37">
        <v>7415.0010000000002</v>
      </c>
      <c r="AD1230" s="35">
        <f t="shared" si="92"/>
        <v>-1.9331013232615213E-2</v>
      </c>
      <c r="AE1230" s="40">
        <v>1.001525</v>
      </c>
      <c r="AF1230" s="37">
        <v>2513911992</v>
      </c>
      <c r="AG1230" s="35">
        <f t="shared" si="93"/>
        <v>1.5249999999999986E-3</v>
      </c>
      <c r="AH1230" s="38">
        <f t="shared" si="94"/>
        <v>1.5249999999999986E-3</v>
      </c>
      <c r="AI1230" s="38" t="str">
        <f t="shared" si="95"/>
        <v/>
      </c>
      <c r="AJ1230" s="35">
        <f t="shared" si="96"/>
        <v>1.5249999999999986E-3</v>
      </c>
      <c r="AK1230" s="41" t="str">
        <f t="shared" si="97"/>
        <v/>
      </c>
      <c r="AL1230" s="41" t="str">
        <f t="shared" si="98"/>
        <v/>
      </c>
      <c r="AM1230" s="41" t="str">
        <f t="shared" si="99"/>
        <v/>
      </c>
    </row>
    <row r="1231" spans="1:39" x14ac:dyDescent="0.2">
      <c r="A1231" s="33">
        <v>43260</v>
      </c>
      <c r="Q1231" s="38"/>
      <c r="V1231" s="37"/>
      <c r="AC1231" s="37">
        <v>7561.1660000000002</v>
      </c>
      <c r="AD1231" s="35">
        <f t="shared" si="92"/>
        <v>-6.9099738539755151E-3</v>
      </c>
      <c r="AE1231" s="40">
        <v>0.99926999999999999</v>
      </c>
      <c r="AF1231" s="37">
        <v>2515854692</v>
      </c>
      <c r="AG1231" s="35">
        <f t="shared" si="93"/>
        <v>-7.3000000000000842E-4</v>
      </c>
      <c r="AH1231" s="38" t="str">
        <f t="shared" si="94"/>
        <v/>
      </c>
      <c r="AI1231" s="38">
        <f t="shared" si="95"/>
        <v>-7.3000000000000842E-4</v>
      </c>
      <c r="AJ1231" s="35">
        <f t="shared" si="96"/>
        <v>-7.3000000000000842E-4</v>
      </c>
      <c r="AK1231" s="41" t="str">
        <f t="shared" si="97"/>
        <v/>
      </c>
      <c r="AL1231" s="41" t="str">
        <f t="shared" si="98"/>
        <v/>
      </c>
      <c r="AM1231" s="41" t="str">
        <f t="shared" si="99"/>
        <v/>
      </c>
    </row>
    <row r="1232" spans="1:39" x14ac:dyDescent="0.2">
      <c r="A1232" s="33">
        <v>43259</v>
      </c>
      <c r="Q1232" s="38"/>
      <c r="V1232" s="37"/>
      <c r="AC1232" s="37">
        <v>7613.777</v>
      </c>
      <c r="AD1232" s="35">
        <f t="shared" si="92"/>
        <v>1.0780245761727869E-3</v>
      </c>
      <c r="AE1232" s="40">
        <v>0.99817299999999998</v>
      </c>
      <c r="AF1232" s="37">
        <v>2510964780</v>
      </c>
      <c r="AG1232" s="35">
        <f t="shared" si="93"/>
        <v>-1.8270000000000231E-3</v>
      </c>
      <c r="AH1232" s="38" t="str">
        <f t="shared" si="94"/>
        <v/>
      </c>
      <c r="AI1232" s="38">
        <f t="shared" si="95"/>
        <v>-1.8270000000000231E-3</v>
      </c>
      <c r="AJ1232" s="42" t="str">
        <f t="shared" si="96"/>
        <v/>
      </c>
      <c r="AK1232" s="41" t="str">
        <f t="shared" si="97"/>
        <v/>
      </c>
      <c r="AL1232" s="41" t="str">
        <f t="shared" si="98"/>
        <v/>
      </c>
      <c r="AM1232" s="41" t="str">
        <f t="shared" si="99"/>
        <v/>
      </c>
    </row>
    <row r="1233" spans="1:39" x14ac:dyDescent="0.2">
      <c r="A1233" s="33">
        <v>43258</v>
      </c>
      <c r="Q1233" s="38"/>
      <c r="V1233" s="37"/>
      <c r="AC1233" s="37">
        <v>7605.5780000000004</v>
      </c>
      <c r="AD1233" s="35">
        <f t="shared" si="92"/>
        <v>4.8311463677355171E-3</v>
      </c>
      <c r="AE1233" s="40">
        <v>0.99935200000000002</v>
      </c>
      <c r="AF1233" s="37">
        <v>2505309348</v>
      </c>
      <c r="AG1233" s="35">
        <f t="shared" si="93"/>
        <v>-6.4799999999998192E-4</v>
      </c>
      <c r="AH1233" s="38" t="str">
        <f t="shared" si="94"/>
        <v/>
      </c>
      <c r="AI1233" s="38">
        <f t="shared" si="95"/>
        <v>-6.4799999999998192E-4</v>
      </c>
      <c r="AJ1233" s="42" t="str">
        <f t="shared" si="96"/>
        <v/>
      </c>
      <c r="AK1233" s="41" t="str">
        <f t="shared" si="97"/>
        <v/>
      </c>
      <c r="AL1233" s="41" t="str">
        <f t="shared" si="98"/>
        <v/>
      </c>
      <c r="AM1233" s="41" t="str">
        <f t="shared" si="99"/>
        <v/>
      </c>
    </row>
    <row r="1234" spans="1:39" x14ac:dyDescent="0.2">
      <c r="A1234" s="33">
        <v>43257</v>
      </c>
      <c r="Q1234" s="38"/>
      <c r="V1234" s="37"/>
      <c r="AC1234" s="37">
        <v>7569.0110000000004</v>
      </c>
      <c r="AD1234" s="35">
        <f t="shared" si="92"/>
        <v>1.411587218326682E-2</v>
      </c>
      <c r="AE1234" s="40">
        <v>1.002963</v>
      </c>
      <c r="AF1234" s="37">
        <v>2502560003</v>
      </c>
      <c r="AG1234" s="35">
        <f t="shared" si="93"/>
        <v>2.9630000000000489E-3</v>
      </c>
      <c r="AH1234" s="38">
        <f t="shared" si="94"/>
        <v>2.9630000000000489E-3</v>
      </c>
      <c r="AI1234" s="38" t="str">
        <f t="shared" si="95"/>
        <v/>
      </c>
      <c r="AJ1234" s="42" t="str">
        <f t="shared" si="96"/>
        <v/>
      </c>
      <c r="AK1234" s="41" t="str">
        <f t="shared" si="97"/>
        <v/>
      </c>
      <c r="AL1234" s="41" t="str">
        <f t="shared" si="98"/>
        <v/>
      </c>
      <c r="AM1234" s="41" t="str">
        <f t="shared" si="99"/>
        <v/>
      </c>
    </row>
    <row r="1235" spans="1:39" x14ac:dyDescent="0.2">
      <c r="A1235" s="33">
        <v>43256</v>
      </c>
      <c r="Q1235" s="38"/>
      <c r="V1235" s="37"/>
      <c r="AC1235" s="37">
        <v>7463.6549999999997</v>
      </c>
      <c r="AD1235" s="35">
        <f t="shared" si="92"/>
        <v>-2.3066333903979386E-2</v>
      </c>
      <c r="AE1235" s="40">
        <v>1.0013860000000001</v>
      </c>
      <c r="AF1235" s="37">
        <v>2505516088</v>
      </c>
      <c r="AG1235" s="35">
        <f t="shared" si="93"/>
        <v>1.3860000000001094E-3</v>
      </c>
      <c r="AH1235" s="38">
        <f t="shared" si="94"/>
        <v>1.3860000000001094E-3</v>
      </c>
      <c r="AI1235" s="38" t="str">
        <f t="shared" si="95"/>
        <v/>
      </c>
      <c r="AJ1235" s="35">
        <f t="shared" si="96"/>
        <v>1.3860000000001094E-3</v>
      </c>
      <c r="AK1235" s="41" t="str">
        <f t="shared" si="97"/>
        <v/>
      </c>
      <c r="AL1235" s="41" t="str">
        <f t="shared" si="98"/>
        <v/>
      </c>
      <c r="AM1235" s="41" t="str">
        <f t="shared" si="99"/>
        <v/>
      </c>
    </row>
    <row r="1236" spans="1:39" x14ac:dyDescent="0.2">
      <c r="A1236" s="33">
        <v>43255</v>
      </c>
      <c r="Q1236" s="38"/>
      <c r="V1236" s="37"/>
      <c r="AC1236" s="37">
        <v>7639.8789999999999</v>
      </c>
      <c r="AD1236" s="35">
        <f t="shared" si="92"/>
        <v>9.5627189540341551E-3</v>
      </c>
      <c r="AE1236" s="40">
        <v>0.99988500000000002</v>
      </c>
      <c r="AF1236" s="37">
        <v>2514568765</v>
      </c>
      <c r="AG1236" s="35">
        <f t="shared" si="93"/>
        <v>-1.1499999999997623E-4</v>
      </c>
      <c r="AH1236" s="38" t="str">
        <f t="shared" si="94"/>
        <v/>
      </c>
      <c r="AI1236" s="38">
        <f t="shared" si="95"/>
        <v>-1.1499999999997623E-4</v>
      </c>
      <c r="AJ1236" s="42" t="str">
        <f t="shared" si="96"/>
        <v/>
      </c>
      <c r="AK1236" s="41" t="str">
        <f t="shared" si="97"/>
        <v/>
      </c>
      <c r="AL1236" s="41" t="str">
        <f t="shared" si="98"/>
        <v/>
      </c>
      <c r="AM1236" s="41" t="str">
        <f t="shared" si="99"/>
        <v/>
      </c>
    </row>
    <row r="1237" spans="1:39" x14ac:dyDescent="0.2">
      <c r="A1237" s="33">
        <v>43254</v>
      </c>
      <c r="Q1237" s="38"/>
      <c r="V1237" s="37"/>
      <c r="AC1237" s="37">
        <v>7567.5129999999999</v>
      </c>
      <c r="AD1237" s="35">
        <f t="shared" si="92"/>
        <v>1.0743446440239168E-2</v>
      </c>
      <c r="AE1237" s="40">
        <v>1.0020180000000001</v>
      </c>
      <c r="AF1237" s="37">
        <v>2510616253</v>
      </c>
      <c r="AG1237" s="35">
        <f t="shared" si="93"/>
        <v>2.0180000000000753E-3</v>
      </c>
      <c r="AH1237" s="38">
        <f t="shared" si="94"/>
        <v>2.0180000000000753E-3</v>
      </c>
      <c r="AI1237" s="38" t="str">
        <f t="shared" si="95"/>
        <v/>
      </c>
      <c r="AJ1237" s="42" t="str">
        <f t="shared" si="96"/>
        <v/>
      </c>
      <c r="AK1237" s="41" t="str">
        <f t="shared" si="97"/>
        <v/>
      </c>
      <c r="AL1237" s="41" t="str">
        <f t="shared" si="98"/>
        <v/>
      </c>
      <c r="AM1237" s="41" t="str">
        <f t="shared" si="99"/>
        <v/>
      </c>
    </row>
    <row r="1238" spans="1:39" x14ac:dyDescent="0.2">
      <c r="A1238" s="33">
        <v>43253</v>
      </c>
      <c r="Q1238" s="38"/>
      <c r="V1238" s="37"/>
      <c r="AC1238" s="37">
        <v>7487.076</v>
      </c>
      <c r="AD1238" s="35">
        <f t="shared" si="92"/>
        <v>3.6070238105929686E-3</v>
      </c>
      <c r="AE1238" s="40">
        <v>1.000785</v>
      </c>
      <c r="AF1238" s="37">
        <v>2506853306</v>
      </c>
      <c r="AG1238" s="35">
        <f t="shared" si="93"/>
        <v>7.8500000000003567E-4</v>
      </c>
      <c r="AH1238" s="38">
        <f t="shared" si="94"/>
        <v>7.8500000000003567E-4</v>
      </c>
      <c r="AI1238" s="38" t="str">
        <f t="shared" si="95"/>
        <v/>
      </c>
      <c r="AJ1238" s="42" t="str">
        <f t="shared" si="96"/>
        <v/>
      </c>
      <c r="AK1238" s="41" t="str">
        <f t="shared" si="97"/>
        <v/>
      </c>
      <c r="AL1238" s="41" t="str">
        <f t="shared" si="98"/>
        <v/>
      </c>
      <c r="AM1238" s="41" t="str">
        <f t="shared" si="99"/>
        <v/>
      </c>
    </row>
    <row r="1239" spans="1:39" x14ac:dyDescent="0.2">
      <c r="A1239" s="33">
        <v>43252</v>
      </c>
      <c r="Q1239" s="38"/>
      <c r="V1239" s="37"/>
      <c r="AC1239" s="37">
        <v>7460.1670000000004</v>
      </c>
      <c r="AD1239" s="35">
        <f t="shared" si="92"/>
        <v>1.0746049372077904E-2</v>
      </c>
      <c r="AE1239" s="40">
        <v>0.99787999999999999</v>
      </c>
      <c r="AF1239" s="37">
        <v>2512200130</v>
      </c>
      <c r="AG1239" s="35">
        <f t="shared" si="93"/>
        <v>-2.1200000000000108E-3</v>
      </c>
      <c r="AH1239" s="38" t="str">
        <f t="shared" si="94"/>
        <v/>
      </c>
      <c r="AI1239" s="38">
        <f t="shared" si="95"/>
        <v>-2.1200000000000108E-3</v>
      </c>
      <c r="AJ1239" s="42" t="str">
        <f t="shared" si="96"/>
        <v/>
      </c>
      <c r="AK1239" s="41" t="str">
        <f t="shared" si="97"/>
        <v/>
      </c>
      <c r="AL1239" s="41" t="str">
        <f t="shared" si="98"/>
        <v/>
      </c>
      <c r="AM1239" s="41" t="str">
        <f t="shared" si="99"/>
        <v/>
      </c>
    </row>
    <row r="1240" spans="1:39" x14ac:dyDescent="0.2">
      <c r="A1240" s="33">
        <v>43251</v>
      </c>
      <c r="Q1240" s="38"/>
      <c r="V1240" s="37"/>
      <c r="AC1240" s="37">
        <v>7380.8519999999999</v>
      </c>
      <c r="AD1240" s="35">
        <f t="shared" si="92"/>
        <v>-9.4452849468765754E-3</v>
      </c>
      <c r="AE1240" s="40">
        <v>0.99916799999999995</v>
      </c>
      <c r="AF1240" s="37">
        <v>2509107720</v>
      </c>
      <c r="AG1240" s="35">
        <f t="shared" si="93"/>
        <v>-8.3200000000005492E-4</v>
      </c>
      <c r="AH1240" s="38" t="str">
        <f t="shared" si="94"/>
        <v/>
      </c>
      <c r="AI1240" s="38">
        <f t="shared" si="95"/>
        <v>-8.3200000000005492E-4</v>
      </c>
      <c r="AJ1240" s="35">
        <f t="shared" si="96"/>
        <v>-8.3200000000005492E-4</v>
      </c>
      <c r="AK1240" s="41" t="str">
        <f t="shared" si="97"/>
        <v/>
      </c>
      <c r="AL1240" s="41" t="str">
        <f t="shared" si="98"/>
        <v/>
      </c>
      <c r="AM1240" s="41" t="str">
        <f t="shared" si="99"/>
        <v/>
      </c>
    </row>
    <row r="1241" spans="1:39" x14ac:dyDescent="0.2">
      <c r="A1241" s="33">
        <v>43250</v>
      </c>
      <c r="Q1241" s="38"/>
      <c r="V1241" s="37"/>
      <c r="AC1241" s="37">
        <v>7451.2309999999998</v>
      </c>
      <c r="AD1241" s="35">
        <f t="shared" si="92"/>
        <v>4.7835564526233609E-2</v>
      </c>
      <c r="AE1241" s="40">
        <v>1.004181</v>
      </c>
      <c r="AF1241" s="37">
        <v>2501825160</v>
      </c>
      <c r="AG1241" s="35">
        <f t="shared" si="93"/>
        <v>4.1809999999999903E-3</v>
      </c>
      <c r="AH1241" s="38">
        <f t="shared" si="94"/>
        <v>4.1809999999999903E-3</v>
      </c>
      <c r="AI1241" s="38" t="str">
        <f t="shared" si="95"/>
        <v/>
      </c>
      <c r="AJ1241" s="42" t="str">
        <f t="shared" si="96"/>
        <v/>
      </c>
      <c r="AK1241" s="41" t="str">
        <f t="shared" si="97"/>
        <v/>
      </c>
      <c r="AL1241" s="41" t="str">
        <f t="shared" si="98"/>
        <v/>
      </c>
      <c r="AM1241" s="41" t="str">
        <f t="shared" si="99"/>
        <v/>
      </c>
    </row>
    <row r="1242" spans="1:39" x14ac:dyDescent="0.2">
      <c r="A1242" s="33">
        <v>43249</v>
      </c>
      <c r="Q1242" s="38"/>
      <c r="V1242" s="37"/>
      <c r="AC1242" s="37">
        <v>7111.0690000000004</v>
      </c>
      <c r="AD1242" s="35">
        <f t="shared" si="92"/>
        <v>-2.942343042735529E-2</v>
      </c>
      <c r="AE1242" s="40">
        <v>0.99966900000000003</v>
      </c>
      <c r="AF1242" s="37">
        <v>2505054449</v>
      </c>
      <c r="AG1242" s="35">
        <f t="shared" si="93"/>
        <v>-3.3099999999997021E-4</v>
      </c>
      <c r="AH1242" s="38" t="str">
        <f t="shared" si="94"/>
        <v/>
      </c>
      <c r="AI1242" s="38">
        <f t="shared" si="95"/>
        <v>-3.3099999999997021E-4</v>
      </c>
      <c r="AJ1242" s="35">
        <f t="shared" si="96"/>
        <v>-3.3099999999997021E-4</v>
      </c>
      <c r="AK1242" s="41" t="str">
        <f t="shared" si="97"/>
        <v/>
      </c>
      <c r="AL1242" s="41" t="str">
        <f t="shared" si="98"/>
        <v/>
      </c>
      <c r="AM1242" s="41" t="str">
        <f t="shared" si="99"/>
        <v/>
      </c>
    </row>
    <row r="1243" spans="1:39" x14ac:dyDescent="0.2">
      <c r="A1243" s="33">
        <v>43248</v>
      </c>
      <c r="Q1243" s="38"/>
      <c r="V1243" s="37"/>
      <c r="AC1243" s="37">
        <v>7326.6440000000002</v>
      </c>
      <c r="AD1243" s="35">
        <f t="shared" si="92"/>
        <v>-3.040031262655507E-4</v>
      </c>
      <c r="AE1243" s="40">
        <v>0.99977300000000002</v>
      </c>
      <c r="AF1243" s="37">
        <v>2517623504</v>
      </c>
      <c r="AG1243" s="35">
        <f t="shared" si="93"/>
        <v>-2.2699999999997722E-4</v>
      </c>
      <c r="AH1243" s="38" t="str">
        <f t="shared" si="94"/>
        <v/>
      </c>
      <c r="AI1243" s="38">
        <f t="shared" si="95"/>
        <v>-2.2699999999997722E-4</v>
      </c>
      <c r="AJ1243" s="35">
        <f t="shared" si="96"/>
        <v>-2.2699999999997722E-4</v>
      </c>
      <c r="AK1243" s="41" t="str">
        <f t="shared" si="97"/>
        <v/>
      </c>
      <c r="AL1243" s="41" t="str">
        <f t="shared" si="98"/>
        <v/>
      </c>
      <c r="AM1243" s="41" t="str">
        <f t="shared" si="99"/>
        <v/>
      </c>
    </row>
    <row r="1244" spans="1:39" x14ac:dyDescent="0.2">
      <c r="A1244" s="33">
        <v>43247</v>
      </c>
      <c r="Q1244" s="38"/>
      <c r="V1244" s="37"/>
      <c r="AC1244" s="37">
        <v>7328.8720000000003</v>
      </c>
      <c r="AD1244" s="35">
        <f t="shared" si="92"/>
        <v>-1.9158265438958044E-2</v>
      </c>
      <c r="AE1244" s="40">
        <v>1.002893</v>
      </c>
      <c r="AF1244" s="37">
        <v>2506310135</v>
      </c>
      <c r="AG1244" s="35">
        <f t="shared" si="93"/>
        <v>2.8930000000000344E-3</v>
      </c>
      <c r="AH1244" s="38">
        <f t="shared" si="94"/>
        <v>2.8930000000000344E-3</v>
      </c>
      <c r="AI1244" s="38" t="str">
        <f t="shared" si="95"/>
        <v/>
      </c>
      <c r="AJ1244" s="35">
        <f t="shared" si="96"/>
        <v>2.8930000000000344E-3</v>
      </c>
      <c r="AK1244" s="41" t="str">
        <f t="shared" si="97"/>
        <v/>
      </c>
      <c r="AL1244" s="41" t="str">
        <f t="shared" si="98"/>
        <v/>
      </c>
      <c r="AM1244" s="41" t="str">
        <f t="shared" si="99"/>
        <v/>
      </c>
    </row>
    <row r="1245" spans="1:39" x14ac:dyDescent="0.2">
      <c r="A1245" s="33">
        <v>43246</v>
      </c>
      <c r="Q1245" s="38"/>
      <c r="V1245" s="37"/>
      <c r="AC1245" s="37">
        <v>7472.0230000000001</v>
      </c>
      <c r="AD1245" s="35">
        <f t="shared" si="92"/>
        <v>-1.2086042915685824E-2</v>
      </c>
      <c r="AE1245" s="40">
        <v>1.001401</v>
      </c>
      <c r="AF1245" s="37">
        <v>2506571114</v>
      </c>
      <c r="AG1245" s="35">
        <f t="shared" si="93"/>
        <v>1.4009999999999856E-3</v>
      </c>
      <c r="AH1245" s="38">
        <f t="shared" si="94"/>
        <v>1.4009999999999856E-3</v>
      </c>
      <c r="AI1245" s="38" t="str">
        <f t="shared" si="95"/>
        <v/>
      </c>
      <c r="AJ1245" s="35">
        <f t="shared" si="96"/>
        <v>1.4009999999999856E-3</v>
      </c>
      <c r="AK1245" s="41" t="str">
        <f t="shared" si="97"/>
        <v/>
      </c>
      <c r="AL1245" s="41" t="str">
        <f t="shared" si="98"/>
        <v/>
      </c>
      <c r="AM1245" s="41" t="str">
        <f t="shared" si="99"/>
        <v/>
      </c>
    </row>
    <row r="1246" spans="1:39" x14ac:dyDescent="0.2">
      <c r="A1246" s="33">
        <v>43245</v>
      </c>
      <c r="Q1246" s="38"/>
      <c r="V1246" s="37"/>
      <c r="AC1246" s="37">
        <v>7563.4350000000004</v>
      </c>
      <c r="AD1246" s="35">
        <f t="shared" si="92"/>
        <v>9.4212576604801868E-4</v>
      </c>
      <c r="AE1246" s="40">
        <v>1.0006619999999999</v>
      </c>
      <c r="AF1246" s="37">
        <v>2514394133</v>
      </c>
      <c r="AG1246" s="35">
        <f t="shared" si="93"/>
        <v>6.6199999999994041E-4</v>
      </c>
      <c r="AH1246" s="38">
        <f t="shared" si="94"/>
        <v>6.6199999999994041E-4</v>
      </c>
      <c r="AI1246" s="38" t="str">
        <f t="shared" si="95"/>
        <v/>
      </c>
      <c r="AJ1246" s="42" t="str">
        <f t="shared" si="96"/>
        <v/>
      </c>
      <c r="AK1246" s="41" t="str">
        <f t="shared" si="97"/>
        <v/>
      </c>
      <c r="AL1246" s="41" t="str">
        <f t="shared" si="98"/>
        <v/>
      </c>
      <c r="AM1246" s="41" t="str">
        <f t="shared" si="99"/>
        <v/>
      </c>
    </row>
    <row r="1247" spans="1:39" x14ac:dyDescent="0.2">
      <c r="A1247" s="33">
        <v>43244</v>
      </c>
      <c r="Q1247" s="38"/>
      <c r="V1247" s="37"/>
      <c r="AC1247" s="37">
        <v>7556.3159999999998</v>
      </c>
      <c r="AD1247" s="35">
        <f t="shared" si="92"/>
        <v>-5.655725219432417E-2</v>
      </c>
      <c r="AE1247" s="40">
        <v>0.99738599999999999</v>
      </c>
      <c r="AF1247" s="37">
        <v>2510652937</v>
      </c>
      <c r="AG1247" s="35">
        <f t="shared" si="93"/>
        <v>-2.6140000000000052E-3</v>
      </c>
      <c r="AH1247" s="38" t="str">
        <f t="shared" si="94"/>
        <v/>
      </c>
      <c r="AI1247" s="38">
        <f t="shared" si="95"/>
        <v>-2.6140000000000052E-3</v>
      </c>
      <c r="AJ1247" s="35">
        <f t="shared" si="96"/>
        <v>-2.6140000000000052E-3</v>
      </c>
      <c r="AK1247" s="43">
        <f t="shared" si="97"/>
        <v>-2.6140000000000052E-3</v>
      </c>
      <c r="AL1247" s="41" t="str">
        <f t="shared" si="98"/>
        <v/>
      </c>
      <c r="AM1247" s="41" t="str">
        <f t="shared" si="99"/>
        <v/>
      </c>
    </row>
    <row r="1248" spans="1:39" x14ac:dyDescent="0.2">
      <c r="A1248" s="33">
        <v>43243</v>
      </c>
      <c r="Q1248" s="38"/>
      <c r="V1248" s="37"/>
      <c r="AC1248" s="37">
        <v>8009.3</v>
      </c>
      <c r="AD1248" s="35">
        <f t="shared" si="92"/>
        <v>-4.1375962358330187E-2</v>
      </c>
      <c r="AE1248" s="40">
        <v>0.99844999999999995</v>
      </c>
      <c r="AF1248" s="37">
        <v>2508799677</v>
      </c>
      <c r="AG1248" s="35">
        <f t="shared" si="93"/>
        <v>-1.5500000000000513E-3</v>
      </c>
      <c r="AH1248" s="38" t="str">
        <f t="shared" si="94"/>
        <v/>
      </c>
      <c r="AI1248" s="38">
        <f t="shared" si="95"/>
        <v>-1.5500000000000513E-3</v>
      </c>
      <c r="AJ1248" s="35">
        <f t="shared" si="96"/>
        <v>-1.5500000000000513E-3</v>
      </c>
      <c r="AK1248" s="41" t="str">
        <f t="shared" si="97"/>
        <v/>
      </c>
      <c r="AL1248" s="41" t="str">
        <f t="shared" si="98"/>
        <v/>
      </c>
      <c r="AM1248" s="41" t="str">
        <f t="shared" si="99"/>
        <v/>
      </c>
    </row>
    <row r="1249" spans="1:39" x14ac:dyDescent="0.2">
      <c r="A1249" s="33">
        <v>43242</v>
      </c>
      <c r="Q1249" s="38"/>
      <c r="V1249" s="37"/>
      <c r="AC1249" s="37">
        <v>8354.9959999999992</v>
      </c>
      <c r="AD1249" s="35">
        <f t="shared" si="92"/>
        <v>-1.0453782069958839E-2</v>
      </c>
      <c r="AE1249" s="40">
        <v>1.0010410000000001</v>
      </c>
      <c r="AF1249" s="37">
        <v>2500586103</v>
      </c>
      <c r="AG1249" s="35">
        <f t="shared" si="93"/>
        <v>1.0410000000000696E-3</v>
      </c>
      <c r="AH1249" s="38">
        <f t="shared" si="94"/>
        <v>1.0410000000000696E-3</v>
      </c>
      <c r="AI1249" s="38" t="str">
        <f t="shared" si="95"/>
        <v/>
      </c>
      <c r="AJ1249" s="35">
        <f t="shared" si="96"/>
        <v>1.0410000000000696E-3</v>
      </c>
      <c r="AK1249" s="41" t="str">
        <f t="shared" si="97"/>
        <v/>
      </c>
      <c r="AL1249" s="41" t="str">
        <f t="shared" si="98"/>
        <v/>
      </c>
      <c r="AM1249" s="41" t="str">
        <f t="shared" si="99"/>
        <v/>
      </c>
    </row>
    <row r="1250" spans="1:39" x14ac:dyDescent="0.2">
      <c r="A1250" s="33">
        <v>43241</v>
      </c>
      <c r="Q1250" s="38"/>
      <c r="V1250" s="37"/>
      <c r="AC1250" s="37">
        <v>8443.26</v>
      </c>
      <c r="AD1250" s="35">
        <f t="shared" si="92"/>
        <v>3.2104262912854953E-2</v>
      </c>
      <c r="AE1250" s="40">
        <v>1.00129</v>
      </c>
      <c r="AF1250" s="37">
        <v>2503254463</v>
      </c>
      <c r="AG1250" s="35">
        <f t="shared" si="93"/>
        <v>1.2900000000000134E-3</v>
      </c>
      <c r="AH1250" s="38">
        <f t="shared" si="94"/>
        <v>1.2900000000000134E-3</v>
      </c>
      <c r="AI1250" s="38" t="str">
        <f t="shared" si="95"/>
        <v/>
      </c>
      <c r="AJ1250" s="42" t="str">
        <f t="shared" si="96"/>
        <v/>
      </c>
      <c r="AK1250" s="41" t="str">
        <f t="shared" si="97"/>
        <v/>
      </c>
      <c r="AL1250" s="41" t="str">
        <f t="shared" si="98"/>
        <v/>
      </c>
      <c r="AM1250" s="41" t="str">
        <f t="shared" si="99"/>
        <v/>
      </c>
    </row>
    <row r="1251" spans="1:39" x14ac:dyDescent="0.2">
      <c r="A1251" s="33">
        <v>43240</v>
      </c>
      <c r="Q1251" s="38"/>
      <c r="V1251" s="37"/>
      <c r="AC1251" s="37">
        <v>8180.6270000000004</v>
      </c>
      <c r="AD1251" s="35">
        <f t="shared" si="92"/>
        <v>-2.7061408721995583E-3</v>
      </c>
      <c r="AE1251" s="40">
        <v>0.998556</v>
      </c>
      <c r="AF1251" s="37">
        <v>2509751495</v>
      </c>
      <c r="AG1251" s="35">
        <f t="shared" si="93"/>
        <v>-1.4440000000000008E-3</v>
      </c>
      <c r="AH1251" s="38" t="str">
        <f t="shared" si="94"/>
        <v/>
      </c>
      <c r="AI1251" s="38">
        <f t="shared" si="95"/>
        <v>-1.4440000000000008E-3</v>
      </c>
      <c r="AJ1251" s="35">
        <f t="shared" si="96"/>
        <v>-1.4440000000000008E-3</v>
      </c>
      <c r="AK1251" s="41" t="str">
        <f t="shared" si="97"/>
        <v/>
      </c>
      <c r="AL1251" s="41" t="str">
        <f t="shared" si="98"/>
        <v/>
      </c>
      <c r="AM1251" s="41" t="str">
        <f t="shared" si="99"/>
        <v/>
      </c>
    </row>
    <row r="1252" spans="1:39" x14ac:dyDescent="0.2">
      <c r="A1252" s="33">
        <v>43239</v>
      </c>
      <c r="Q1252" s="38"/>
      <c r="V1252" s="37"/>
      <c r="AC1252" s="37">
        <v>8202.8250000000007</v>
      </c>
      <c r="AD1252" s="35">
        <f t="shared" si="92"/>
        <v>1.8218847368556501E-2</v>
      </c>
      <c r="AE1252" s="40">
        <v>1.001458</v>
      </c>
      <c r="AF1252" s="37">
        <v>2510373976</v>
      </c>
      <c r="AG1252" s="35">
        <f t="shared" si="93"/>
        <v>1.4579999999999593E-3</v>
      </c>
      <c r="AH1252" s="38">
        <f t="shared" si="94"/>
        <v>1.4579999999999593E-3</v>
      </c>
      <c r="AI1252" s="38" t="str">
        <f t="shared" si="95"/>
        <v/>
      </c>
      <c r="AJ1252" s="42" t="str">
        <f t="shared" si="96"/>
        <v/>
      </c>
      <c r="AK1252" s="41" t="str">
        <f t="shared" si="97"/>
        <v/>
      </c>
      <c r="AL1252" s="41" t="str">
        <f t="shared" si="98"/>
        <v/>
      </c>
      <c r="AM1252" s="41" t="str">
        <f t="shared" si="99"/>
        <v/>
      </c>
    </row>
    <row r="1253" spans="1:39" x14ac:dyDescent="0.2">
      <c r="A1253" s="33">
        <v>43238</v>
      </c>
      <c r="Q1253" s="38"/>
      <c r="V1253" s="37"/>
      <c r="AC1253" s="37">
        <v>8056.0529999999999</v>
      </c>
      <c r="AD1253" s="35">
        <f t="shared" si="92"/>
        <v>-3.4408210352835478E-2</v>
      </c>
      <c r="AE1253" s="40">
        <v>1.002802</v>
      </c>
      <c r="AF1253" s="37">
        <v>2503520439</v>
      </c>
      <c r="AG1253" s="35">
        <f t="shared" si="93"/>
        <v>2.8019999999999712E-3</v>
      </c>
      <c r="AH1253" s="38">
        <f t="shared" si="94"/>
        <v>2.8019999999999712E-3</v>
      </c>
      <c r="AI1253" s="38" t="str">
        <f t="shared" si="95"/>
        <v/>
      </c>
      <c r="AJ1253" s="35">
        <f t="shared" si="96"/>
        <v>2.8019999999999712E-3</v>
      </c>
      <c r="AK1253" s="41" t="str">
        <f t="shared" si="97"/>
        <v/>
      </c>
      <c r="AL1253" s="41" t="str">
        <f t="shared" si="98"/>
        <v/>
      </c>
      <c r="AM1253" s="41" t="str">
        <f t="shared" si="99"/>
        <v/>
      </c>
    </row>
    <row r="1254" spans="1:39" x14ac:dyDescent="0.2">
      <c r="A1254" s="33">
        <v>43237</v>
      </c>
      <c r="Q1254" s="38"/>
      <c r="V1254" s="37"/>
      <c r="AC1254" s="37">
        <v>8343.125</v>
      </c>
      <c r="AD1254" s="35">
        <f t="shared" si="92"/>
        <v>-1.5368657658264784E-2</v>
      </c>
      <c r="AE1254" s="40">
        <v>0.99865000000000004</v>
      </c>
      <c r="AF1254" s="37">
        <v>2310503939</v>
      </c>
      <c r="AG1254" s="35">
        <f t="shared" si="93"/>
        <v>-1.3499999999999623E-3</v>
      </c>
      <c r="AH1254" s="38" t="str">
        <f t="shared" si="94"/>
        <v/>
      </c>
      <c r="AI1254" s="38">
        <f t="shared" si="95"/>
        <v>-1.3499999999999623E-3</v>
      </c>
      <c r="AJ1254" s="35">
        <f t="shared" si="96"/>
        <v>-1.3499999999999623E-3</v>
      </c>
      <c r="AK1254" s="41" t="str">
        <f t="shared" si="97"/>
        <v/>
      </c>
      <c r="AL1254" s="41" t="str">
        <f t="shared" si="98"/>
        <v/>
      </c>
      <c r="AM1254" s="41" t="str">
        <f t="shared" si="99"/>
        <v/>
      </c>
    </row>
    <row r="1255" spans="1:39" x14ac:dyDescent="0.2">
      <c r="A1255" s="33">
        <v>43236</v>
      </c>
      <c r="Q1255" s="38"/>
      <c r="V1255" s="37"/>
      <c r="AC1255" s="37">
        <v>8473.3490000000002</v>
      </c>
      <c r="AD1255" s="35">
        <f t="shared" si="92"/>
        <v>-2.5712966371981838E-2</v>
      </c>
      <c r="AE1255" s="40">
        <v>1.0012719999999999</v>
      </c>
      <c r="AF1255" s="37">
        <v>2313604286</v>
      </c>
      <c r="AG1255" s="35">
        <f t="shared" si="93"/>
        <v>1.2719999999999398E-3</v>
      </c>
      <c r="AH1255" s="38">
        <f t="shared" si="94"/>
        <v>1.2719999999999398E-3</v>
      </c>
      <c r="AI1255" s="38" t="str">
        <f t="shared" si="95"/>
        <v/>
      </c>
      <c r="AJ1255" s="35">
        <f t="shared" si="96"/>
        <v>1.2719999999999398E-3</v>
      </c>
      <c r="AK1255" s="41" t="str">
        <f t="shared" si="97"/>
        <v/>
      </c>
      <c r="AL1255" s="41" t="str">
        <f t="shared" si="98"/>
        <v/>
      </c>
      <c r="AM1255" s="41" t="str">
        <f t="shared" si="99"/>
        <v/>
      </c>
    </row>
    <row r="1256" spans="1:39" x14ac:dyDescent="0.2">
      <c r="A1256" s="33">
        <v>43235</v>
      </c>
      <c r="Q1256" s="38"/>
      <c r="V1256" s="37"/>
      <c r="AC1256" s="37">
        <v>8696.9740000000002</v>
      </c>
      <c r="AD1256" s="35">
        <f t="shared" si="92"/>
        <v>1.4956265475323249E-3</v>
      </c>
      <c r="AE1256" s="40">
        <v>1.0008619999999999</v>
      </c>
      <c r="AF1256" s="37">
        <v>2204161199</v>
      </c>
      <c r="AG1256" s="35">
        <f t="shared" si="93"/>
        <v>8.6199999999991839E-4</v>
      </c>
      <c r="AH1256" s="38">
        <f t="shared" si="94"/>
        <v>8.6199999999991839E-4</v>
      </c>
      <c r="AI1256" s="38" t="str">
        <f t="shared" si="95"/>
        <v/>
      </c>
      <c r="AJ1256" s="42" t="str">
        <f t="shared" si="96"/>
        <v/>
      </c>
      <c r="AK1256" s="41" t="str">
        <f t="shared" si="97"/>
        <v/>
      </c>
      <c r="AL1256" s="41" t="str">
        <f t="shared" si="98"/>
        <v/>
      </c>
      <c r="AM1256" s="41" t="str">
        <f t="shared" si="99"/>
        <v/>
      </c>
    </row>
    <row r="1257" spans="1:39" x14ac:dyDescent="0.2">
      <c r="A1257" s="33">
        <v>43234</v>
      </c>
      <c r="Q1257" s="38"/>
      <c r="V1257" s="37"/>
      <c r="AC1257" s="37">
        <v>8683.9860000000008</v>
      </c>
      <c r="AD1257" s="35">
        <f t="shared" si="92"/>
        <v>2.3984916126019717E-2</v>
      </c>
      <c r="AE1257" s="40">
        <v>1.0060819999999999</v>
      </c>
      <c r="AF1257" s="37">
        <v>2209948701</v>
      </c>
      <c r="AG1257" s="35">
        <f t="shared" si="93"/>
        <v>6.0819999999999208E-3</v>
      </c>
      <c r="AH1257" s="38">
        <f t="shared" si="94"/>
        <v>6.0819999999999208E-3</v>
      </c>
      <c r="AI1257" s="38" t="str">
        <f t="shared" si="95"/>
        <v/>
      </c>
      <c r="AJ1257" s="42" t="str">
        <f t="shared" si="96"/>
        <v/>
      </c>
      <c r="AK1257" s="41" t="str">
        <f t="shared" si="97"/>
        <v/>
      </c>
      <c r="AL1257" s="41" t="str">
        <f t="shared" si="98"/>
        <v/>
      </c>
      <c r="AM1257" s="41" t="str">
        <f t="shared" si="99"/>
        <v/>
      </c>
    </row>
    <row r="1258" spans="1:39" x14ac:dyDescent="0.2">
      <c r="A1258" s="33">
        <v>43233</v>
      </c>
      <c r="Q1258" s="38"/>
      <c r="V1258" s="37"/>
      <c r="AC1258" s="37">
        <v>8480.58</v>
      </c>
      <c r="AD1258" s="35">
        <f t="shared" si="92"/>
        <v>8.9249248206038079E-3</v>
      </c>
      <c r="AE1258" s="40">
        <v>1.00271</v>
      </c>
      <c r="AF1258" s="37">
        <v>2209044380</v>
      </c>
      <c r="AG1258" s="35">
        <f t="shared" si="93"/>
        <v>2.7099999999999902E-3</v>
      </c>
      <c r="AH1258" s="38">
        <f t="shared" si="94"/>
        <v>2.7099999999999902E-3</v>
      </c>
      <c r="AI1258" s="38" t="str">
        <f t="shared" si="95"/>
        <v/>
      </c>
      <c r="AJ1258" s="42" t="str">
        <f t="shared" si="96"/>
        <v/>
      </c>
      <c r="AK1258" s="41" t="str">
        <f t="shared" si="97"/>
        <v/>
      </c>
      <c r="AL1258" s="41" t="str">
        <f t="shared" si="98"/>
        <v/>
      </c>
      <c r="AM1258" s="41" t="str">
        <f t="shared" si="99"/>
        <v/>
      </c>
    </row>
    <row r="1259" spans="1:39" x14ac:dyDescent="0.2">
      <c r="A1259" s="33">
        <v>43232</v>
      </c>
      <c r="Q1259" s="38"/>
      <c r="V1259" s="37"/>
      <c r="AC1259" s="37">
        <v>8405.5609999999997</v>
      </c>
      <c r="AD1259" s="35">
        <f t="shared" si="92"/>
        <v>-6.2918926993937641E-2</v>
      </c>
      <c r="AE1259" s="40">
        <v>0.99940099999999998</v>
      </c>
      <c r="AF1259" s="37">
        <v>2220564971</v>
      </c>
      <c r="AG1259" s="35">
        <f t="shared" si="93"/>
        <v>-5.9900000000001619E-4</v>
      </c>
      <c r="AH1259" s="38" t="str">
        <f t="shared" si="94"/>
        <v/>
      </c>
      <c r="AI1259" s="38">
        <f t="shared" si="95"/>
        <v>-5.9900000000001619E-4</v>
      </c>
      <c r="AJ1259" s="35">
        <f t="shared" si="96"/>
        <v>-5.9900000000001619E-4</v>
      </c>
      <c r="AK1259" s="43">
        <f t="shared" si="97"/>
        <v>-5.9900000000001619E-4</v>
      </c>
      <c r="AL1259" s="41" t="str">
        <f t="shared" si="98"/>
        <v/>
      </c>
      <c r="AM1259" s="41" t="str">
        <f t="shared" si="99"/>
        <v/>
      </c>
    </row>
    <row r="1260" spans="1:39" x14ac:dyDescent="0.2">
      <c r="A1260" s="33">
        <v>43231</v>
      </c>
      <c r="Q1260" s="38"/>
      <c r="V1260" s="37"/>
      <c r="AC1260" s="37">
        <v>8969.94</v>
      </c>
      <c r="AD1260" s="35">
        <f t="shared" si="92"/>
        <v>-3.0167716154032354E-2</v>
      </c>
      <c r="AE1260" s="40">
        <v>1.0008220000000001</v>
      </c>
      <c r="AF1260" s="37">
        <v>2112850578</v>
      </c>
      <c r="AG1260" s="35">
        <f t="shared" si="93"/>
        <v>8.2200000000010043E-4</v>
      </c>
      <c r="AH1260" s="38">
        <f t="shared" si="94"/>
        <v>8.2200000000010043E-4</v>
      </c>
      <c r="AI1260" s="38" t="str">
        <f t="shared" si="95"/>
        <v/>
      </c>
      <c r="AJ1260" s="35">
        <f t="shared" si="96"/>
        <v>8.2200000000010043E-4</v>
      </c>
      <c r="AK1260" s="41" t="str">
        <f t="shared" si="97"/>
        <v/>
      </c>
      <c r="AL1260" s="41" t="str">
        <f t="shared" si="98"/>
        <v/>
      </c>
      <c r="AM1260" s="41" t="str">
        <f t="shared" si="99"/>
        <v/>
      </c>
    </row>
    <row r="1261" spans="1:39" x14ac:dyDescent="0.2">
      <c r="A1261" s="33">
        <v>43230</v>
      </c>
      <c r="Q1261" s="38"/>
      <c r="V1261" s="37"/>
      <c r="AC1261" s="37">
        <v>9248.9599999999991</v>
      </c>
      <c r="AD1261" s="35">
        <f t="shared" si="92"/>
        <v>1.0868550671193633E-2</v>
      </c>
      <c r="AE1261" s="40">
        <v>0.99892999999999998</v>
      </c>
      <c r="AF1261" s="37">
        <v>2105879047</v>
      </c>
      <c r="AG1261" s="35">
        <f t="shared" si="93"/>
        <v>-1.0700000000000154E-3</v>
      </c>
      <c r="AH1261" s="38" t="str">
        <f t="shared" si="94"/>
        <v/>
      </c>
      <c r="AI1261" s="38">
        <f t="shared" si="95"/>
        <v>-1.0700000000000154E-3</v>
      </c>
      <c r="AJ1261" s="42" t="str">
        <f t="shared" si="96"/>
        <v/>
      </c>
      <c r="AK1261" s="41" t="str">
        <f t="shared" si="97"/>
        <v/>
      </c>
      <c r="AL1261" s="41" t="str">
        <f t="shared" si="98"/>
        <v/>
      </c>
      <c r="AM1261" s="41" t="str">
        <f t="shared" si="99"/>
        <v/>
      </c>
    </row>
    <row r="1262" spans="1:39" x14ac:dyDescent="0.2">
      <c r="A1262" s="33">
        <v>43229</v>
      </c>
      <c r="Q1262" s="38"/>
      <c r="V1262" s="37"/>
      <c r="AC1262" s="37">
        <v>9149.518</v>
      </c>
      <c r="AD1262" s="35">
        <f t="shared" si="92"/>
        <v>-1.7054413470179441E-2</v>
      </c>
      <c r="AE1262" s="40">
        <v>0.99859600000000004</v>
      </c>
      <c r="AF1262" s="37">
        <v>2108873301</v>
      </c>
      <c r="AG1262" s="35">
        <f t="shared" si="93"/>
        <v>-1.4039999999999608E-3</v>
      </c>
      <c r="AH1262" s="38" t="str">
        <f t="shared" si="94"/>
        <v/>
      </c>
      <c r="AI1262" s="38">
        <f t="shared" si="95"/>
        <v>-1.4039999999999608E-3</v>
      </c>
      <c r="AJ1262" s="35">
        <f t="shared" si="96"/>
        <v>-1.4039999999999608E-3</v>
      </c>
      <c r="AK1262" s="41" t="str">
        <f t="shared" si="97"/>
        <v/>
      </c>
      <c r="AL1262" s="41" t="str">
        <f t="shared" si="98"/>
        <v/>
      </c>
      <c r="AM1262" s="41" t="str">
        <f t="shared" si="99"/>
        <v/>
      </c>
    </row>
    <row r="1263" spans="1:39" x14ac:dyDescent="0.2">
      <c r="A1263" s="33">
        <v>43228</v>
      </c>
      <c r="Q1263" s="38"/>
      <c r="V1263" s="37"/>
      <c r="AC1263" s="37">
        <v>9308.2649999999994</v>
      </c>
      <c r="AD1263" s="35">
        <f t="shared" si="92"/>
        <v>-2.8757374889814891E-2</v>
      </c>
      <c r="AE1263" s="40">
        <v>0.99248899999999995</v>
      </c>
      <c r="AF1263" s="37">
        <v>2104885290</v>
      </c>
      <c r="AG1263" s="35">
        <f t="shared" si="93"/>
        <v>-7.5110000000000454E-3</v>
      </c>
      <c r="AH1263" s="38" t="str">
        <f t="shared" si="94"/>
        <v/>
      </c>
      <c r="AI1263" s="38">
        <f t="shared" si="95"/>
        <v>-7.5110000000000454E-3</v>
      </c>
      <c r="AJ1263" s="35">
        <f t="shared" si="96"/>
        <v>-7.5110000000000454E-3</v>
      </c>
      <c r="AK1263" s="41" t="str">
        <f t="shared" si="97"/>
        <v/>
      </c>
      <c r="AL1263" s="41" t="str">
        <f t="shared" si="98"/>
        <v/>
      </c>
      <c r="AM1263" s="41" t="str">
        <f t="shared" si="99"/>
        <v/>
      </c>
    </row>
    <row r="1264" spans="1:39" x14ac:dyDescent="0.2">
      <c r="A1264" s="33">
        <v>43227</v>
      </c>
      <c r="Q1264" s="38"/>
      <c r="V1264" s="37"/>
      <c r="AC1264" s="37">
        <v>9583.8719999999994</v>
      </c>
      <c r="AD1264" s="35">
        <f t="shared" si="92"/>
        <v>-1.8673709155741069E-2</v>
      </c>
      <c r="AE1264" s="40">
        <v>0.99220900000000001</v>
      </c>
      <c r="AF1264" s="37">
        <v>2154112978</v>
      </c>
      <c r="AG1264" s="35">
        <f t="shared" si="93"/>
        <v>-7.7909999999999924E-3</v>
      </c>
      <c r="AH1264" s="38" t="str">
        <f t="shared" si="94"/>
        <v/>
      </c>
      <c r="AI1264" s="38">
        <f t="shared" si="95"/>
        <v>-7.7909999999999924E-3</v>
      </c>
      <c r="AJ1264" s="35">
        <f t="shared" si="96"/>
        <v>-7.7909999999999924E-3</v>
      </c>
      <c r="AK1264" s="41" t="str">
        <f t="shared" si="97"/>
        <v/>
      </c>
      <c r="AL1264" s="41" t="str">
        <f t="shared" si="98"/>
        <v/>
      </c>
      <c r="AM1264" s="41" t="str">
        <f t="shared" si="99"/>
        <v/>
      </c>
    </row>
    <row r="1265" spans="1:39" x14ac:dyDescent="0.2">
      <c r="A1265" s="33">
        <v>43226</v>
      </c>
      <c r="Q1265" s="38"/>
      <c r="V1265" s="37"/>
      <c r="AC1265" s="37">
        <v>9766.2440000000006</v>
      </c>
      <c r="AD1265" s="35">
        <f t="shared" si="92"/>
        <v>1.3670193630457517E-2</v>
      </c>
      <c r="AE1265" s="40">
        <v>0.99739199999999995</v>
      </c>
      <c r="AF1265" s="37">
        <v>2180637158</v>
      </c>
      <c r="AG1265" s="35">
        <f t="shared" si="93"/>
        <v>-2.6080000000000547E-3</v>
      </c>
      <c r="AH1265" s="38" t="str">
        <f t="shared" si="94"/>
        <v/>
      </c>
      <c r="AI1265" s="38">
        <f t="shared" si="95"/>
        <v>-2.6080000000000547E-3</v>
      </c>
      <c r="AJ1265" s="42" t="str">
        <f t="shared" si="96"/>
        <v/>
      </c>
      <c r="AK1265" s="41" t="str">
        <f t="shared" si="97"/>
        <v/>
      </c>
      <c r="AL1265" s="41" t="str">
        <f t="shared" si="98"/>
        <v/>
      </c>
      <c r="AM1265" s="41" t="str">
        <f t="shared" si="99"/>
        <v/>
      </c>
    </row>
    <row r="1266" spans="1:39" x14ac:dyDescent="0.2">
      <c r="A1266" s="33">
        <v>43225</v>
      </c>
      <c r="Q1266" s="38"/>
      <c r="V1266" s="37"/>
      <c r="AC1266" s="37">
        <v>9634.5380000000005</v>
      </c>
      <c r="AD1266" s="35">
        <f t="shared" si="92"/>
        <v>8.7322606161466254E-3</v>
      </c>
      <c r="AE1266" s="40">
        <v>1.023944</v>
      </c>
      <c r="AF1266" s="37">
        <v>2249478541</v>
      </c>
      <c r="AG1266" s="35">
        <f t="shared" si="93"/>
        <v>2.3943999999999965E-2</v>
      </c>
      <c r="AH1266" s="38">
        <f t="shared" si="94"/>
        <v>2.3943999999999965E-2</v>
      </c>
      <c r="AI1266" s="38" t="str">
        <f t="shared" si="95"/>
        <v/>
      </c>
      <c r="AJ1266" s="42" t="str">
        <f t="shared" si="96"/>
        <v/>
      </c>
      <c r="AK1266" s="41" t="str">
        <f t="shared" si="97"/>
        <v/>
      </c>
      <c r="AL1266" s="41" t="str">
        <f t="shared" si="98"/>
        <v/>
      </c>
      <c r="AM1266" s="41" t="str">
        <f t="shared" si="99"/>
        <v/>
      </c>
    </row>
    <row r="1267" spans="1:39" x14ac:dyDescent="0.2">
      <c r="A1267" s="33">
        <v>43224</v>
      </c>
      <c r="Q1267" s="38"/>
      <c r="V1267" s="37"/>
      <c r="AC1267" s="37">
        <v>9551.1350000000002</v>
      </c>
      <c r="AD1267" s="35">
        <f t="shared" si="92"/>
        <v>4.6969012194150173E-2</v>
      </c>
      <c r="AE1267" s="40">
        <v>0.99903500000000001</v>
      </c>
      <c r="AF1267" s="37">
        <v>2261228728</v>
      </c>
      <c r="AG1267" s="35">
        <f t="shared" si="93"/>
        <v>-9.6499999999999364E-4</v>
      </c>
      <c r="AH1267" s="38" t="str">
        <f t="shared" si="94"/>
        <v/>
      </c>
      <c r="AI1267" s="38">
        <f t="shared" si="95"/>
        <v>-9.6499999999999364E-4</v>
      </c>
      <c r="AJ1267" s="42" t="str">
        <f t="shared" si="96"/>
        <v/>
      </c>
      <c r="AK1267" s="41" t="str">
        <f t="shared" si="97"/>
        <v/>
      </c>
      <c r="AL1267" s="41" t="str">
        <f t="shared" si="98"/>
        <v/>
      </c>
      <c r="AM1267" s="41" t="str">
        <f t="shared" si="99"/>
        <v/>
      </c>
    </row>
    <row r="1268" spans="1:39" x14ac:dyDescent="0.2">
      <c r="A1268" s="33">
        <v>43223</v>
      </c>
      <c r="Q1268" s="38"/>
      <c r="V1268" s="37"/>
      <c r="AC1268" s="37">
        <v>9122.6530000000002</v>
      </c>
      <c r="AD1268" s="35">
        <f t="shared" si="92"/>
        <v>1.0888827031816373E-2</v>
      </c>
      <c r="AE1268" s="40">
        <v>0.99898900000000002</v>
      </c>
      <c r="AF1268" s="37">
        <v>2372622278</v>
      </c>
      <c r="AG1268" s="35">
        <f t="shared" si="93"/>
        <v>-1.0109999999999841E-3</v>
      </c>
      <c r="AH1268" s="38" t="str">
        <f t="shared" si="94"/>
        <v/>
      </c>
      <c r="AI1268" s="38">
        <f t="shared" si="95"/>
        <v>-1.0109999999999841E-3</v>
      </c>
      <c r="AJ1268" s="42" t="str">
        <f t="shared" si="96"/>
        <v/>
      </c>
      <c r="AK1268" s="41" t="str">
        <f t="shared" si="97"/>
        <v/>
      </c>
      <c r="AL1268" s="41" t="str">
        <f t="shared" si="98"/>
        <v/>
      </c>
      <c r="AM1268" s="41" t="str">
        <f t="shared" si="99"/>
        <v/>
      </c>
    </row>
    <row r="1269" spans="1:39" x14ac:dyDescent="0.2">
      <c r="A1269" s="33">
        <v>43222</v>
      </c>
      <c r="Q1269" s="38"/>
      <c r="V1269" s="37"/>
      <c r="AC1269" s="37">
        <v>9024.3880000000008</v>
      </c>
      <c r="AD1269" s="35">
        <f t="shared" si="92"/>
        <v>-1.889523917205449E-2</v>
      </c>
      <c r="AE1269" s="40">
        <v>0.99880800000000003</v>
      </c>
      <c r="AF1269" s="37">
        <v>2314904076</v>
      </c>
      <c r="AG1269" s="35">
        <f t="shared" si="93"/>
        <v>-1.1919999999999709E-3</v>
      </c>
      <c r="AH1269" s="38" t="str">
        <f t="shared" si="94"/>
        <v/>
      </c>
      <c r="AI1269" s="38">
        <f t="shared" si="95"/>
        <v>-1.1919999999999709E-3</v>
      </c>
      <c r="AJ1269" s="35">
        <f t="shared" si="96"/>
        <v>-1.1919999999999709E-3</v>
      </c>
      <c r="AK1269" s="41" t="str">
        <f t="shared" si="97"/>
        <v/>
      </c>
      <c r="AL1269" s="41" t="str">
        <f t="shared" si="98"/>
        <v/>
      </c>
      <c r="AM1269" s="41" t="str">
        <f t="shared" si="99"/>
        <v/>
      </c>
    </row>
    <row r="1270" spans="1:39" x14ac:dyDescent="0.2">
      <c r="A1270" s="33">
        <v>43221</v>
      </c>
      <c r="Q1270" s="38"/>
      <c r="V1270" s="37"/>
      <c r="AC1270" s="37">
        <v>9198.19</v>
      </c>
      <c r="AD1270" s="35">
        <f t="shared" si="92"/>
        <v>-1.3665458919714712E-2</v>
      </c>
      <c r="AE1270" s="40">
        <v>1.000318</v>
      </c>
      <c r="AF1270" s="37">
        <v>2414697615</v>
      </c>
      <c r="AG1270" s="35">
        <f t="shared" si="93"/>
        <v>3.1800000000004047E-4</v>
      </c>
      <c r="AH1270" s="38">
        <f t="shared" si="94"/>
        <v>3.1800000000004047E-4</v>
      </c>
      <c r="AI1270" s="38" t="str">
        <f t="shared" si="95"/>
        <v/>
      </c>
      <c r="AJ1270" s="35">
        <f t="shared" si="96"/>
        <v>3.1800000000004047E-4</v>
      </c>
      <c r="AK1270" s="41" t="str">
        <f t="shared" si="97"/>
        <v/>
      </c>
      <c r="AL1270" s="41" t="str">
        <f t="shared" si="98"/>
        <v/>
      </c>
      <c r="AM1270" s="41" t="str">
        <f t="shared" si="99"/>
        <v/>
      </c>
    </row>
    <row r="1271" spans="1:39" x14ac:dyDescent="0.2">
      <c r="A1271" s="33">
        <v>43220</v>
      </c>
      <c r="Q1271" s="38"/>
      <c r="V1271" s="37"/>
      <c r="AC1271" s="37">
        <v>9325.6290000000008</v>
      </c>
      <c r="AD1271" s="35">
        <f t="shared" si="92"/>
        <v>8.2131667542375553E-3</v>
      </c>
      <c r="AE1271" s="40">
        <v>0.99906099999999998</v>
      </c>
      <c r="AF1271" s="37">
        <v>2414259473</v>
      </c>
      <c r="AG1271" s="35">
        <f t="shared" si="93"/>
        <v>-9.3900000000002315E-4</v>
      </c>
      <c r="AH1271" s="38" t="str">
        <f t="shared" si="94"/>
        <v/>
      </c>
      <c r="AI1271" s="38">
        <f t="shared" si="95"/>
        <v>-9.3900000000002315E-4</v>
      </c>
      <c r="AJ1271" s="42" t="str">
        <f t="shared" si="96"/>
        <v/>
      </c>
      <c r="AK1271" s="41" t="str">
        <f t="shared" si="97"/>
        <v/>
      </c>
      <c r="AL1271" s="41" t="str">
        <f t="shared" si="98"/>
        <v/>
      </c>
      <c r="AM1271" s="41" t="str">
        <f t="shared" si="99"/>
        <v/>
      </c>
    </row>
    <row r="1272" spans="1:39" x14ac:dyDescent="0.2">
      <c r="A1272" s="33">
        <v>43219</v>
      </c>
      <c r="Q1272" s="38"/>
      <c r="V1272" s="37"/>
      <c r="AC1272" s="37">
        <v>9249.66</v>
      </c>
      <c r="AD1272" s="35">
        <f t="shared" si="92"/>
        <v>3.4593492156542283E-2</v>
      </c>
      <c r="AE1272" s="40">
        <v>0.99761500000000003</v>
      </c>
      <c r="AF1272" s="37">
        <v>2417908907</v>
      </c>
      <c r="AG1272" s="35">
        <f t="shared" si="93"/>
        <v>-2.3849999999999705E-3</v>
      </c>
      <c r="AH1272" s="38" t="str">
        <f t="shared" si="94"/>
        <v/>
      </c>
      <c r="AI1272" s="38">
        <f t="shared" si="95"/>
        <v>-2.3849999999999705E-3</v>
      </c>
      <c r="AJ1272" s="42" t="str">
        <f t="shared" si="96"/>
        <v/>
      </c>
      <c r="AK1272" s="41" t="str">
        <f t="shared" si="97"/>
        <v/>
      </c>
      <c r="AL1272" s="41" t="str">
        <f t="shared" si="98"/>
        <v/>
      </c>
      <c r="AM1272" s="41" t="str">
        <f t="shared" si="99"/>
        <v/>
      </c>
    </row>
    <row r="1273" spans="1:39" x14ac:dyDescent="0.2">
      <c r="A1273" s="33">
        <v>43218</v>
      </c>
      <c r="Q1273" s="38"/>
      <c r="V1273" s="37"/>
      <c r="AC1273" s="37">
        <v>8940.3809999999994</v>
      </c>
      <c r="AD1273" s="35">
        <f t="shared" si="92"/>
        <v>-3.0523859157385536E-2</v>
      </c>
      <c r="AE1273" s="40">
        <v>1.0004200000000001</v>
      </c>
      <c r="AF1273" s="37">
        <v>2414871788</v>
      </c>
      <c r="AG1273" s="35">
        <f t="shared" si="93"/>
        <v>4.2000000000008697E-4</v>
      </c>
      <c r="AH1273" s="38">
        <f t="shared" si="94"/>
        <v>4.2000000000008697E-4</v>
      </c>
      <c r="AI1273" s="38" t="str">
        <f t="shared" si="95"/>
        <v/>
      </c>
      <c r="AJ1273" s="35">
        <f t="shared" si="96"/>
        <v>4.2000000000008697E-4</v>
      </c>
      <c r="AK1273" s="41" t="str">
        <f t="shared" si="97"/>
        <v/>
      </c>
      <c r="AL1273" s="41" t="str">
        <f t="shared" si="98"/>
        <v/>
      </c>
      <c r="AM1273" s="41" t="str">
        <f t="shared" si="99"/>
        <v/>
      </c>
    </row>
    <row r="1274" spans="1:39" x14ac:dyDescent="0.2">
      <c r="A1274" s="33">
        <v>43217</v>
      </c>
      <c r="Q1274" s="38"/>
      <c r="V1274" s="37"/>
      <c r="AC1274" s="37">
        <v>9221.8680000000004</v>
      </c>
      <c r="AD1274" s="35">
        <f t="shared" si="92"/>
        <v>4.4946841449426289E-2</v>
      </c>
      <c r="AE1274" s="40">
        <v>1.0008859999999999</v>
      </c>
      <c r="AF1274" s="37">
        <v>2411376754</v>
      </c>
      <c r="AG1274" s="35">
        <f t="shared" si="93"/>
        <v>8.8599999999994239E-4</v>
      </c>
      <c r="AH1274" s="38">
        <f t="shared" si="94"/>
        <v>8.8599999999994239E-4</v>
      </c>
      <c r="AI1274" s="38" t="str">
        <f t="shared" si="95"/>
        <v/>
      </c>
      <c r="AJ1274" s="42" t="str">
        <f t="shared" si="96"/>
        <v/>
      </c>
      <c r="AK1274" s="41" t="str">
        <f t="shared" si="97"/>
        <v/>
      </c>
      <c r="AL1274" s="41" t="str">
        <f t="shared" si="98"/>
        <v/>
      </c>
      <c r="AM1274" s="41" t="str">
        <f t="shared" si="99"/>
        <v/>
      </c>
    </row>
    <row r="1275" spans="1:39" x14ac:dyDescent="0.2">
      <c r="A1275" s="33">
        <v>43216</v>
      </c>
      <c r="Q1275" s="38"/>
      <c r="V1275" s="37"/>
      <c r="AC1275" s="37">
        <v>8825.2029999999995</v>
      </c>
      <c r="AD1275" s="35">
        <f t="shared" si="92"/>
        <v>-9.172931789154315E-2</v>
      </c>
      <c r="AE1275" s="40">
        <v>1.0018940000000001</v>
      </c>
      <c r="AF1275" s="37">
        <v>2418155033</v>
      </c>
      <c r="AG1275" s="35">
        <f t="shared" si="93"/>
        <v>1.8940000000000623E-3</v>
      </c>
      <c r="AH1275" s="38">
        <f t="shared" si="94"/>
        <v>1.8940000000000623E-3</v>
      </c>
      <c r="AI1275" s="38" t="str">
        <f t="shared" si="95"/>
        <v/>
      </c>
      <c r="AJ1275" s="35">
        <f t="shared" si="96"/>
        <v>1.8940000000000623E-3</v>
      </c>
      <c r="AK1275" s="43">
        <f t="shared" si="97"/>
        <v>1.8940000000000623E-3</v>
      </c>
      <c r="AL1275" s="43">
        <f t="shared" si="98"/>
        <v>1.8940000000000623E-3</v>
      </c>
      <c r="AM1275" s="41" t="str">
        <f t="shared" si="99"/>
        <v/>
      </c>
    </row>
    <row r="1276" spans="1:39" x14ac:dyDescent="0.2">
      <c r="A1276" s="33">
        <v>43215</v>
      </c>
      <c r="Q1276" s="38"/>
      <c r="V1276" s="37"/>
      <c r="AC1276" s="37">
        <v>9716.49</v>
      </c>
      <c r="AD1276" s="35">
        <f t="shared" si="92"/>
        <v>9.4027828070194497E-2</v>
      </c>
      <c r="AE1276" s="40">
        <v>1.001376</v>
      </c>
      <c r="AF1276" s="37">
        <v>2419283455</v>
      </c>
      <c r="AG1276" s="35">
        <f t="shared" si="93"/>
        <v>1.3760000000000439E-3</v>
      </c>
      <c r="AH1276" s="38">
        <f t="shared" si="94"/>
        <v>1.3760000000000439E-3</v>
      </c>
      <c r="AI1276" s="38" t="str">
        <f t="shared" si="95"/>
        <v/>
      </c>
      <c r="AJ1276" s="42" t="str">
        <f t="shared" si="96"/>
        <v/>
      </c>
      <c r="AK1276" s="41" t="str">
        <f t="shared" si="97"/>
        <v/>
      </c>
      <c r="AL1276" s="41" t="str">
        <f t="shared" si="98"/>
        <v/>
      </c>
      <c r="AM1276" s="41" t="str">
        <f t="shared" si="99"/>
        <v/>
      </c>
    </row>
    <row r="1277" spans="1:39" x14ac:dyDescent="0.2">
      <c r="A1277" s="33">
        <v>43214</v>
      </c>
      <c r="Q1277" s="38"/>
      <c r="V1277" s="37"/>
      <c r="AC1277" s="37">
        <v>8881.3919999999998</v>
      </c>
      <c r="AD1277" s="35">
        <f t="shared" si="92"/>
        <v>1.2815582872962139E-2</v>
      </c>
      <c r="AE1277" s="40">
        <v>1.002659</v>
      </c>
      <c r="AF1277" s="37">
        <v>2291471962</v>
      </c>
      <c r="AG1277" s="35">
        <f t="shared" si="93"/>
        <v>2.6589999999999669E-3</v>
      </c>
      <c r="AH1277" s="38">
        <f t="shared" si="94"/>
        <v>2.6589999999999669E-3</v>
      </c>
      <c r="AI1277" s="38" t="str">
        <f t="shared" si="95"/>
        <v/>
      </c>
      <c r="AJ1277" s="42" t="str">
        <f t="shared" si="96"/>
        <v/>
      </c>
      <c r="AK1277" s="41" t="str">
        <f t="shared" si="97"/>
        <v/>
      </c>
      <c r="AL1277" s="41" t="str">
        <f t="shared" si="98"/>
        <v/>
      </c>
      <c r="AM1277" s="41" t="str">
        <f t="shared" si="99"/>
        <v/>
      </c>
    </row>
    <row r="1278" spans="1:39" x14ac:dyDescent="0.2">
      <c r="A1278" s="33">
        <v>43213</v>
      </c>
      <c r="Q1278" s="38"/>
      <c r="V1278" s="37"/>
      <c r="AC1278" s="37">
        <v>8769.0120000000006</v>
      </c>
      <c r="AD1278" s="35">
        <f t="shared" si="92"/>
        <v>-1.2323803267875744E-2</v>
      </c>
      <c r="AE1278" s="40">
        <v>0.99998900000000002</v>
      </c>
      <c r="AF1278" s="37">
        <v>2290287336</v>
      </c>
      <c r="AG1278" s="35">
        <f t="shared" si="93"/>
        <v>-1.0999999999983245E-5</v>
      </c>
      <c r="AH1278" s="38" t="str">
        <f t="shared" si="94"/>
        <v/>
      </c>
      <c r="AI1278" s="38">
        <f t="shared" si="95"/>
        <v>-1.0999999999983245E-5</v>
      </c>
      <c r="AJ1278" s="35">
        <f t="shared" si="96"/>
        <v>-1.0999999999983245E-5</v>
      </c>
      <c r="AK1278" s="41" t="str">
        <f t="shared" si="97"/>
        <v/>
      </c>
      <c r="AL1278" s="41" t="str">
        <f t="shared" si="98"/>
        <v/>
      </c>
      <c r="AM1278" s="41" t="str">
        <f t="shared" si="99"/>
        <v/>
      </c>
    </row>
    <row r="1279" spans="1:39" x14ac:dyDescent="0.2">
      <c r="A1279" s="33">
        <v>43212</v>
      </c>
      <c r="Q1279" s="38"/>
      <c r="V1279" s="37"/>
      <c r="AC1279" s="37">
        <v>8878.4279999999999</v>
      </c>
      <c r="AD1279" s="35">
        <f t="shared" si="92"/>
        <v>4.4588532199142161E-2</v>
      </c>
      <c r="AE1279" s="40">
        <v>0.99978199999999995</v>
      </c>
      <c r="AF1279" s="37">
        <v>2293223001</v>
      </c>
      <c r="AG1279" s="35">
        <f t="shared" si="93"/>
        <v>-2.1800000000005149E-4</v>
      </c>
      <c r="AH1279" s="38" t="str">
        <f t="shared" si="94"/>
        <v/>
      </c>
      <c r="AI1279" s="38">
        <f t="shared" si="95"/>
        <v>-2.1800000000005149E-4</v>
      </c>
      <c r="AJ1279" s="42" t="str">
        <f t="shared" si="96"/>
        <v/>
      </c>
      <c r="AK1279" s="41" t="str">
        <f t="shared" si="97"/>
        <v/>
      </c>
      <c r="AL1279" s="41" t="str">
        <f t="shared" si="98"/>
        <v/>
      </c>
      <c r="AM1279" s="41" t="str">
        <f t="shared" si="99"/>
        <v/>
      </c>
    </row>
    <row r="1280" spans="1:39" x14ac:dyDescent="0.2">
      <c r="A1280" s="33">
        <v>43211</v>
      </c>
      <c r="Q1280" s="38"/>
      <c r="V1280" s="37"/>
      <c r="AC1280" s="37">
        <v>8499.4500000000007</v>
      </c>
      <c r="AD1280" s="35">
        <f t="shared" ref="AD1280:AD1534" si="100">AC1280/AC1281-1</f>
        <v>2.6818489389439648E-2</v>
      </c>
      <c r="AE1280" s="40">
        <v>1.000513</v>
      </c>
      <c r="AF1280" s="37">
        <v>2287115549</v>
      </c>
      <c r="AG1280" s="35">
        <f t="shared" ref="AG1280:AG1534" si="101">(AE1280-1)/1</f>
        <v>5.1299999999998569E-4</v>
      </c>
      <c r="AH1280" s="38">
        <f t="shared" ref="AH1280:AH1534" si="102">IF(AE1280&gt;1,AE1280-1,"")</f>
        <v>5.1299999999998569E-4</v>
      </c>
      <c r="AI1280" s="38" t="str">
        <f t="shared" ref="AI1280:AI1534" si="103">IF(AE1280&lt;1,AE1280-1,"")</f>
        <v/>
      </c>
      <c r="AJ1280" s="42" t="str">
        <f t="shared" ref="AJ1280:AJ1534" si="104">IF(AD1280&lt;0,AG1280,"")</f>
        <v/>
      </c>
      <c r="AK1280" s="41" t="str">
        <f t="shared" ref="AK1280:AK1534" si="105">IF(AD1280&lt;-5%,AG1280,"")</f>
        <v/>
      </c>
      <c r="AL1280" s="41" t="str">
        <f t="shared" ref="AL1280:AL1534" si="106">IF(AD1280&lt;-7.5%,AG1280,"")</f>
        <v/>
      </c>
      <c r="AM1280" s="41" t="str">
        <f t="shared" ref="AM1280:AM1534" si="107">IF(AD1280&lt;-10%,AG1280,"")</f>
        <v/>
      </c>
    </row>
    <row r="1281" spans="1:39" x14ac:dyDescent="0.2">
      <c r="A1281" s="33">
        <v>43210</v>
      </c>
      <c r="Q1281" s="38"/>
      <c r="V1281" s="37"/>
      <c r="AC1281" s="37">
        <v>8277.4609999999993</v>
      </c>
      <c r="AD1281" s="35">
        <f t="shared" si="100"/>
        <v>2.2234618491968616E-2</v>
      </c>
      <c r="AE1281" s="40">
        <v>0.99986200000000003</v>
      </c>
      <c r="AF1281" s="37">
        <v>2286642166</v>
      </c>
      <c r="AG1281" s="35">
        <f t="shared" si="101"/>
        <v>-1.3799999999997148E-4</v>
      </c>
      <c r="AH1281" s="38" t="str">
        <f t="shared" si="102"/>
        <v/>
      </c>
      <c r="AI1281" s="38">
        <f t="shared" si="103"/>
        <v>-1.3799999999997148E-4</v>
      </c>
      <c r="AJ1281" s="42" t="str">
        <f t="shared" si="104"/>
        <v/>
      </c>
      <c r="AK1281" s="41" t="str">
        <f t="shared" si="105"/>
        <v/>
      </c>
      <c r="AL1281" s="41" t="str">
        <f t="shared" si="106"/>
        <v/>
      </c>
      <c r="AM1281" s="41" t="str">
        <f t="shared" si="107"/>
        <v/>
      </c>
    </row>
    <row r="1282" spans="1:39" x14ac:dyDescent="0.2">
      <c r="A1282" s="33">
        <v>43209</v>
      </c>
      <c r="Q1282" s="38"/>
      <c r="V1282" s="37"/>
      <c r="AC1282" s="37">
        <v>8097.4179999999997</v>
      </c>
      <c r="AD1282" s="35">
        <f t="shared" si="100"/>
        <v>2.8421684721010587E-2</v>
      </c>
      <c r="AE1282" s="40">
        <v>0.99815699999999996</v>
      </c>
      <c r="AF1282" s="37">
        <v>2288314709</v>
      </c>
      <c r="AG1282" s="35">
        <f t="shared" si="101"/>
        <v>-1.8430000000000391E-3</v>
      </c>
      <c r="AH1282" s="38" t="str">
        <f t="shared" si="102"/>
        <v/>
      </c>
      <c r="AI1282" s="38">
        <f t="shared" si="103"/>
        <v>-1.8430000000000391E-3</v>
      </c>
      <c r="AJ1282" s="42" t="str">
        <f t="shared" si="104"/>
        <v/>
      </c>
      <c r="AK1282" s="41" t="str">
        <f t="shared" si="105"/>
        <v/>
      </c>
      <c r="AL1282" s="41" t="str">
        <f t="shared" si="106"/>
        <v/>
      </c>
      <c r="AM1282" s="41" t="str">
        <f t="shared" si="107"/>
        <v/>
      </c>
    </row>
    <row r="1283" spans="1:39" x14ac:dyDescent="0.2">
      <c r="A1283" s="33">
        <v>43208</v>
      </c>
      <c r="Q1283" s="38"/>
      <c r="V1283" s="37"/>
      <c r="AC1283" s="37">
        <v>7873.6360000000004</v>
      </c>
      <c r="AD1283" s="35">
        <f t="shared" si="100"/>
        <v>-1.9594448959587618E-2</v>
      </c>
      <c r="AE1283" s="40">
        <v>1.000672</v>
      </c>
      <c r="AF1283" s="37">
        <v>2286824349</v>
      </c>
      <c r="AG1283" s="35">
        <f t="shared" si="101"/>
        <v>6.7200000000000593E-4</v>
      </c>
      <c r="AH1283" s="38">
        <f t="shared" si="102"/>
        <v>6.7200000000000593E-4</v>
      </c>
      <c r="AI1283" s="38" t="str">
        <f t="shared" si="103"/>
        <v/>
      </c>
      <c r="AJ1283" s="35">
        <f t="shared" si="104"/>
        <v>6.7200000000000593E-4</v>
      </c>
      <c r="AK1283" s="41" t="str">
        <f t="shared" si="105"/>
        <v/>
      </c>
      <c r="AL1283" s="41" t="str">
        <f t="shared" si="106"/>
        <v/>
      </c>
      <c r="AM1283" s="41" t="str">
        <f t="shared" si="107"/>
        <v/>
      </c>
    </row>
    <row r="1284" spans="1:39" x14ac:dyDescent="0.2">
      <c r="A1284" s="33">
        <v>43207</v>
      </c>
      <c r="Q1284" s="38"/>
      <c r="V1284" s="37"/>
      <c r="AC1284" s="37">
        <v>8030.9989999999998</v>
      </c>
      <c r="AD1284" s="35">
        <f t="shared" si="100"/>
        <v>-2.7496507354566102E-2</v>
      </c>
      <c r="AE1284" s="40">
        <v>1.000291</v>
      </c>
      <c r="AF1284" s="37">
        <v>2282926413</v>
      </c>
      <c r="AG1284" s="35">
        <f t="shared" si="101"/>
        <v>2.9100000000004123E-4</v>
      </c>
      <c r="AH1284" s="38">
        <f t="shared" si="102"/>
        <v>2.9100000000004123E-4</v>
      </c>
      <c r="AI1284" s="38" t="str">
        <f t="shared" si="103"/>
        <v/>
      </c>
      <c r="AJ1284" s="35">
        <f t="shared" si="104"/>
        <v>2.9100000000004123E-4</v>
      </c>
      <c r="AK1284" s="41" t="str">
        <f t="shared" si="105"/>
        <v/>
      </c>
      <c r="AL1284" s="41" t="str">
        <f t="shared" si="106"/>
        <v/>
      </c>
      <c r="AM1284" s="41" t="str">
        <f t="shared" si="107"/>
        <v/>
      </c>
    </row>
    <row r="1285" spans="1:39" x14ac:dyDescent="0.2">
      <c r="A1285" s="33">
        <v>43206</v>
      </c>
      <c r="Q1285" s="38"/>
      <c r="V1285" s="37"/>
      <c r="AC1285" s="37">
        <v>8258.0669999999991</v>
      </c>
      <c r="AD1285" s="35">
        <f t="shared" si="100"/>
        <v>4.5626712519562407E-2</v>
      </c>
      <c r="AE1285" s="40">
        <v>0.99881200000000003</v>
      </c>
      <c r="AF1285" s="37">
        <v>2288676891</v>
      </c>
      <c r="AG1285" s="35">
        <f t="shared" si="101"/>
        <v>-1.1879999999999669E-3</v>
      </c>
      <c r="AH1285" s="38" t="str">
        <f t="shared" si="102"/>
        <v/>
      </c>
      <c r="AI1285" s="38">
        <f t="shared" si="103"/>
        <v>-1.1879999999999669E-3</v>
      </c>
      <c r="AJ1285" s="42" t="str">
        <f t="shared" si="104"/>
        <v/>
      </c>
      <c r="AK1285" s="41" t="str">
        <f t="shared" si="105"/>
        <v/>
      </c>
      <c r="AL1285" s="41" t="str">
        <f t="shared" si="106"/>
        <v/>
      </c>
      <c r="AM1285" s="41" t="str">
        <f t="shared" si="107"/>
        <v/>
      </c>
    </row>
    <row r="1286" spans="1:39" x14ac:dyDescent="0.2">
      <c r="A1286" s="33">
        <v>43205</v>
      </c>
      <c r="Q1286" s="38"/>
      <c r="V1286" s="37"/>
      <c r="AC1286" s="37">
        <v>7897.72</v>
      </c>
      <c r="AD1286" s="35">
        <f t="shared" si="100"/>
        <v>6.6235834852308439E-3</v>
      </c>
      <c r="AE1286" s="40">
        <v>0.99571299999999996</v>
      </c>
      <c r="AF1286" s="37">
        <v>2287806414</v>
      </c>
      <c r="AG1286" s="35">
        <f t="shared" si="101"/>
        <v>-4.2870000000000408E-3</v>
      </c>
      <c r="AH1286" s="38" t="str">
        <f t="shared" si="102"/>
        <v/>
      </c>
      <c r="AI1286" s="38">
        <f t="shared" si="103"/>
        <v>-4.2870000000000408E-3</v>
      </c>
      <c r="AJ1286" s="42" t="str">
        <f t="shared" si="104"/>
        <v/>
      </c>
      <c r="AK1286" s="41" t="str">
        <f t="shared" si="105"/>
        <v/>
      </c>
      <c r="AL1286" s="41" t="str">
        <f t="shared" si="106"/>
        <v/>
      </c>
      <c r="AM1286" s="41" t="str">
        <f t="shared" si="107"/>
        <v/>
      </c>
    </row>
    <row r="1287" spans="1:39" x14ac:dyDescent="0.2">
      <c r="A1287" s="33">
        <v>43204</v>
      </c>
      <c r="Q1287" s="38"/>
      <c r="V1287" s="37"/>
      <c r="AC1287" s="37">
        <v>7845.7529999999997</v>
      </c>
      <c r="AD1287" s="35">
        <f t="shared" si="100"/>
        <v>1.1939160305431962E-3</v>
      </c>
      <c r="AE1287" s="40">
        <v>0.99982800000000005</v>
      </c>
      <c r="AF1287" s="37">
        <v>2284424248</v>
      </c>
      <c r="AG1287" s="35">
        <f t="shared" si="101"/>
        <v>-1.7199999999994997E-4</v>
      </c>
      <c r="AH1287" s="38" t="str">
        <f t="shared" si="102"/>
        <v/>
      </c>
      <c r="AI1287" s="38">
        <f t="shared" si="103"/>
        <v>-1.7199999999994997E-4</v>
      </c>
      <c r="AJ1287" s="42" t="str">
        <f t="shared" si="104"/>
        <v/>
      </c>
      <c r="AK1287" s="41" t="str">
        <f t="shared" si="105"/>
        <v/>
      </c>
      <c r="AL1287" s="41" t="str">
        <f t="shared" si="106"/>
        <v/>
      </c>
      <c r="AM1287" s="41" t="str">
        <f t="shared" si="107"/>
        <v/>
      </c>
    </row>
    <row r="1288" spans="1:39" x14ac:dyDescent="0.2">
      <c r="A1288" s="33">
        <v>43203</v>
      </c>
      <c r="Q1288" s="38"/>
      <c r="V1288" s="37"/>
      <c r="AC1288" s="37">
        <v>7836.3969999999999</v>
      </c>
      <c r="AD1288" s="35">
        <f t="shared" si="100"/>
        <v>0.13159300758313752</v>
      </c>
      <c r="AE1288" s="40">
        <v>0.99509199999999998</v>
      </c>
      <c r="AF1288" s="37">
        <v>2277334809</v>
      </c>
      <c r="AG1288" s="35">
        <f t="shared" si="101"/>
        <v>-4.9080000000000235E-3</v>
      </c>
      <c r="AH1288" s="38" t="str">
        <f t="shared" si="102"/>
        <v/>
      </c>
      <c r="AI1288" s="38">
        <f t="shared" si="103"/>
        <v>-4.9080000000000235E-3</v>
      </c>
      <c r="AJ1288" s="42" t="str">
        <f t="shared" si="104"/>
        <v/>
      </c>
      <c r="AK1288" s="41" t="str">
        <f t="shared" si="105"/>
        <v/>
      </c>
      <c r="AL1288" s="41" t="str">
        <f t="shared" si="106"/>
        <v/>
      </c>
      <c r="AM1288" s="41" t="str">
        <f t="shared" si="107"/>
        <v/>
      </c>
    </row>
    <row r="1289" spans="1:39" x14ac:dyDescent="0.2">
      <c r="A1289" s="33">
        <v>43202</v>
      </c>
      <c r="Q1289" s="38"/>
      <c r="V1289" s="37"/>
      <c r="AC1289" s="37">
        <v>6925.1019999999999</v>
      </c>
      <c r="AD1289" s="35">
        <f t="shared" si="100"/>
        <v>1.402556068198324E-2</v>
      </c>
      <c r="AE1289" s="40">
        <v>0.99884099999999998</v>
      </c>
      <c r="AF1289" s="37">
        <v>2286748258</v>
      </c>
      <c r="AG1289" s="35">
        <f t="shared" si="101"/>
        <v>-1.1590000000000211E-3</v>
      </c>
      <c r="AH1289" s="38" t="str">
        <f t="shared" si="102"/>
        <v/>
      </c>
      <c r="AI1289" s="38">
        <f t="shared" si="103"/>
        <v>-1.1590000000000211E-3</v>
      </c>
      <c r="AJ1289" s="42" t="str">
        <f t="shared" si="104"/>
        <v/>
      </c>
      <c r="AK1289" s="41" t="str">
        <f t="shared" si="105"/>
        <v/>
      </c>
      <c r="AL1289" s="41" t="str">
        <f t="shared" si="106"/>
        <v/>
      </c>
      <c r="AM1289" s="41" t="str">
        <f t="shared" si="107"/>
        <v/>
      </c>
    </row>
    <row r="1290" spans="1:39" x14ac:dyDescent="0.2">
      <c r="A1290" s="33">
        <v>43201</v>
      </c>
      <c r="Q1290" s="38"/>
      <c r="V1290" s="37"/>
      <c r="AC1290" s="37">
        <v>6829.317</v>
      </c>
      <c r="AD1290" s="35">
        <f t="shared" si="100"/>
        <v>7.497980376756308E-3</v>
      </c>
      <c r="AE1290" s="40">
        <v>0.99755400000000005</v>
      </c>
      <c r="AF1290" s="37">
        <v>2275915527</v>
      </c>
      <c r="AG1290" s="35">
        <f t="shared" si="101"/>
        <v>-2.4459999999999482E-3</v>
      </c>
      <c r="AH1290" s="38" t="str">
        <f t="shared" si="102"/>
        <v/>
      </c>
      <c r="AI1290" s="38">
        <f t="shared" si="103"/>
        <v>-2.4459999999999482E-3</v>
      </c>
      <c r="AJ1290" s="42" t="str">
        <f t="shared" si="104"/>
        <v/>
      </c>
      <c r="AK1290" s="41" t="str">
        <f t="shared" si="105"/>
        <v/>
      </c>
      <c r="AL1290" s="41" t="str">
        <f t="shared" si="106"/>
        <v/>
      </c>
      <c r="AM1290" s="41" t="str">
        <f t="shared" si="107"/>
        <v/>
      </c>
    </row>
    <row r="1291" spans="1:39" x14ac:dyDescent="0.2">
      <c r="A1291" s="33">
        <v>43200</v>
      </c>
      <c r="Q1291" s="38"/>
      <c r="V1291" s="37"/>
      <c r="AC1291" s="37">
        <v>6778.4920000000002</v>
      </c>
      <c r="AD1291" s="35">
        <f t="shared" si="100"/>
        <v>-2.9537958733016234E-2</v>
      </c>
      <c r="AE1291" s="40">
        <v>0.99961500000000003</v>
      </c>
      <c r="AF1291" s="37">
        <v>2284490018</v>
      </c>
      <c r="AG1291" s="35">
        <f t="shared" si="101"/>
        <v>-3.849999999999687E-4</v>
      </c>
      <c r="AH1291" s="38" t="str">
        <f t="shared" si="102"/>
        <v/>
      </c>
      <c r="AI1291" s="38">
        <f t="shared" si="103"/>
        <v>-3.849999999999687E-4</v>
      </c>
      <c r="AJ1291" s="35">
        <f t="shared" si="104"/>
        <v>-3.849999999999687E-4</v>
      </c>
      <c r="AK1291" s="41" t="str">
        <f t="shared" si="105"/>
        <v/>
      </c>
      <c r="AL1291" s="41" t="str">
        <f t="shared" si="106"/>
        <v/>
      </c>
      <c r="AM1291" s="41" t="str">
        <f t="shared" si="107"/>
        <v/>
      </c>
    </row>
    <row r="1292" spans="1:39" x14ac:dyDescent="0.2">
      <c r="A1292" s="33">
        <v>43199</v>
      </c>
      <c r="Q1292" s="38"/>
      <c r="V1292" s="37"/>
      <c r="AC1292" s="37">
        <v>6984.8090000000002</v>
      </c>
      <c r="AD1292" s="35">
        <f t="shared" si="100"/>
        <v>1.4573656067120355E-2</v>
      </c>
      <c r="AE1292" s="40">
        <v>1.0004599999999999</v>
      </c>
      <c r="AF1292" s="37">
        <v>2281546468</v>
      </c>
      <c r="AG1292" s="35">
        <f t="shared" si="101"/>
        <v>4.5999999999990493E-4</v>
      </c>
      <c r="AH1292" s="38">
        <f t="shared" si="102"/>
        <v>4.5999999999990493E-4</v>
      </c>
      <c r="AI1292" s="38" t="str">
        <f t="shared" si="103"/>
        <v/>
      </c>
      <c r="AJ1292" s="42" t="str">
        <f t="shared" si="104"/>
        <v/>
      </c>
      <c r="AK1292" s="41" t="str">
        <f t="shared" si="105"/>
        <v/>
      </c>
      <c r="AL1292" s="41" t="str">
        <f t="shared" si="106"/>
        <v/>
      </c>
      <c r="AM1292" s="41" t="str">
        <f t="shared" si="107"/>
        <v/>
      </c>
    </row>
    <row r="1293" spans="1:39" x14ac:dyDescent="0.2">
      <c r="A1293" s="33">
        <v>43198</v>
      </c>
      <c r="Q1293" s="38"/>
      <c r="V1293" s="37"/>
      <c r="AC1293" s="37">
        <v>6884.4769999999999</v>
      </c>
      <c r="AD1293" s="35">
        <f t="shared" si="100"/>
        <v>3.857783830867767E-2</v>
      </c>
      <c r="AE1293" s="40">
        <v>1.0014000000000001</v>
      </c>
      <c r="AF1293" s="37">
        <v>2286260265</v>
      </c>
      <c r="AG1293" s="35">
        <f t="shared" si="101"/>
        <v>1.4000000000000679E-3</v>
      </c>
      <c r="AH1293" s="38">
        <f t="shared" si="102"/>
        <v>1.4000000000000679E-3</v>
      </c>
      <c r="AI1293" s="38" t="str">
        <f t="shared" si="103"/>
        <v/>
      </c>
      <c r="AJ1293" s="42" t="str">
        <f t="shared" si="104"/>
        <v/>
      </c>
      <c r="AK1293" s="41" t="str">
        <f t="shared" si="105"/>
        <v/>
      </c>
      <c r="AL1293" s="41" t="str">
        <f t="shared" si="106"/>
        <v/>
      </c>
      <c r="AM1293" s="41" t="str">
        <f t="shared" si="107"/>
        <v/>
      </c>
    </row>
    <row r="1294" spans="1:39" x14ac:dyDescent="0.2">
      <c r="A1294" s="33">
        <v>43197</v>
      </c>
      <c r="Q1294" s="38"/>
      <c r="V1294" s="37"/>
      <c r="AC1294" s="37">
        <v>6628.7539999999999</v>
      </c>
      <c r="AD1294" s="35">
        <f t="shared" si="100"/>
        <v>-3.3064047698303622E-2</v>
      </c>
      <c r="AE1294" s="40">
        <v>1</v>
      </c>
      <c r="AF1294" s="37">
        <v>2288192899</v>
      </c>
      <c r="AG1294" s="35">
        <f t="shared" si="101"/>
        <v>0</v>
      </c>
      <c r="AH1294" s="38" t="str">
        <f t="shared" si="102"/>
        <v/>
      </c>
      <c r="AI1294" s="38" t="str">
        <f t="shared" si="103"/>
        <v/>
      </c>
      <c r="AJ1294" s="35">
        <f t="shared" si="104"/>
        <v>0</v>
      </c>
      <c r="AK1294" s="41" t="str">
        <f t="shared" si="105"/>
        <v/>
      </c>
      <c r="AL1294" s="41" t="str">
        <f t="shared" si="106"/>
        <v/>
      </c>
      <c r="AM1294" s="41" t="str">
        <f t="shared" si="107"/>
        <v/>
      </c>
    </row>
    <row r="1295" spans="1:39" x14ac:dyDescent="0.2">
      <c r="A1295" s="33">
        <v>43196</v>
      </c>
      <c r="Q1295" s="38"/>
      <c r="V1295" s="37"/>
      <c r="AC1295" s="37">
        <v>6855.4219999999996</v>
      </c>
      <c r="AD1295" s="35">
        <f t="shared" si="100"/>
        <v>1.4763379805986521E-3</v>
      </c>
      <c r="AE1295" s="40">
        <v>1.00017</v>
      </c>
      <c r="AF1295" s="37">
        <v>2290342811</v>
      </c>
      <c r="AG1295" s="35">
        <f t="shared" si="101"/>
        <v>1.7000000000000348E-4</v>
      </c>
      <c r="AH1295" s="38">
        <f t="shared" si="102"/>
        <v>1.7000000000000348E-4</v>
      </c>
      <c r="AI1295" s="38" t="str">
        <f t="shared" si="103"/>
        <v/>
      </c>
      <c r="AJ1295" s="42" t="str">
        <f t="shared" si="104"/>
        <v/>
      </c>
      <c r="AK1295" s="41" t="str">
        <f t="shared" si="105"/>
        <v/>
      </c>
      <c r="AL1295" s="41" t="str">
        <f t="shared" si="106"/>
        <v/>
      </c>
      <c r="AM1295" s="41" t="str">
        <f t="shared" si="107"/>
        <v/>
      </c>
    </row>
    <row r="1296" spans="1:39" x14ac:dyDescent="0.2">
      <c r="A1296" s="33">
        <v>43195</v>
      </c>
      <c r="Q1296" s="38"/>
      <c r="V1296" s="37"/>
      <c r="AC1296" s="37">
        <v>6845.3159999999998</v>
      </c>
      <c r="AD1296" s="35">
        <f t="shared" si="100"/>
        <v>-8.2932807599208846E-2</v>
      </c>
      <c r="AE1296" s="40">
        <v>1.00064</v>
      </c>
      <c r="AF1296" s="37">
        <v>2287140814</v>
      </c>
      <c r="AG1296" s="35">
        <f t="shared" si="101"/>
        <v>6.3999999999997392E-4</v>
      </c>
      <c r="AH1296" s="38">
        <f t="shared" si="102"/>
        <v>6.3999999999997392E-4</v>
      </c>
      <c r="AI1296" s="38" t="str">
        <f t="shared" si="103"/>
        <v/>
      </c>
      <c r="AJ1296" s="35">
        <f t="shared" si="104"/>
        <v>6.3999999999997392E-4</v>
      </c>
      <c r="AK1296" s="43">
        <f t="shared" si="105"/>
        <v>6.3999999999997392E-4</v>
      </c>
      <c r="AL1296" s="43">
        <f t="shared" si="106"/>
        <v>6.3999999999997392E-4</v>
      </c>
      <c r="AM1296" s="41" t="str">
        <f t="shared" si="107"/>
        <v/>
      </c>
    </row>
    <row r="1297" spans="1:39" x14ac:dyDescent="0.2">
      <c r="A1297" s="33">
        <v>43194</v>
      </c>
      <c r="Q1297" s="38"/>
      <c r="V1297" s="37"/>
      <c r="AC1297" s="37">
        <v>7464.3559999999998</v>
      </c>
      <c r="AD1297" s="35">
        <f t="shared" si="100"/>
        <v>5.4225478527606397E-2</v>
      </c>
      <c r="AE1297" s="40">
        <v>0.99955899999999998</v>
      </c>
      <c r="AF1297" s="37">
        <v>2287529628</v>
      </c>
      <c r="AG1297" s="35">
        <f t="shared" si="101"/>
        <v>-4.4100000000002471E-4</v>
      </c>
      <c r="AH1297" s="38" t="str">
        <f t="shared" si="102"/>
        <v/>
      </c>
      <c r="AI1297" s="38">
        <f t="shared" si="103"/>
        <v>-4.4100000000002471E-4</v>
      </c>
      <c r="AJ1297" s="42" t="str">
        <f t="shared" si="104"/>
        <v/>
      </c>
      <c r="AK1297" s="41" t="str">
        <f t="shared" si="105"/>
        <v/>
      </c>
      <c r="AL1297" s="41" t="str">
        <f t="shared" si="106"/>
        <v/>
      </c>
      <c r="AM1297" s="41" t="str">
        <f t="shared" si="107"/>
        <v/>
      </c>
    </row>
    <row r="1298" spans="1:39" x14ac:dyDescent="0.2">
      <c r="A1298" s="33">
        <v>43193</v>
      </c>
      <c r="Q1298" s="38"/>
      <c r="V1298" s="37"/>
      <c r="AC1298" s="37">
        <v>7080.4170000000004</v>
      </c>
      <c r="AD1298" s="35">
        <f t="shared" si="100"/>
        <v>3.5667729382503399E-2</v>
      </c>
      <c r="AE1298" s="40">
        <v>1.00329</v>
      </c>
      <c r="AF1298" s="37">
        <v>2288604584</v>
      </c>
      <c r="AG1298" s="35">
        <f t="shared" si="101"/>
        <v>3.2900000000000151E-3</v>
      </c>
      <c r="AH1298" s="38">
        <f t="shared" si="102"/>
        <v>3.2900000000000151E-3</v>
      </c>
      <c r="AI1298" s="38" t="str">
        <f t="shared" si="103"/>
        <v/>
      </c>
      <c r="AJ1298" s="42" t="str">
        <f t="shared" si="104"/>
        <v/>
      </c>
      <c r="AK1298" s="41" t="str">
        <f t="shared" si="105"/>
        <v/>
      </c>
      <c r="AL1298" s="41" t="str">
        <f t="shared" si="106"/>
        <v/>
      </c>
      <c r="AM1298" s="41" t="str">
        <f t="shared" si="107"/>
        <v/>
      </c>
    </row>
    <row r="1299" spans="1:39" x14ac:dyDescent="0.2">
      <c r="A1299" s="33">
        <v>43192</v>
      </c>
      <c r="Q1299" s="38"/>
      <c r="V1299" s="37"/>
      <c r="AC1299" s="37">
        <v>6836.5720000000001</v>
      </c>
      <c r="AD1299" s="35">
        <f t="shared" si="100"/>
        <v>-1.9884950772550147E-2</v>
      </c>
      <c r="AE1299" s="40">
        <v>1.0006900000000001</v>
      </c>
      <c r="AF1299" s="37">
        <v>2286132185</v>
      </c>
      <c r="AG1299" s="35">
        <f t="shared" si="101"/>
        <v>6.9000000000007944E-4</v>
      </c>
      <c r="AH1299" s="38">
        <f t="shared" si="102"/>
        <v>6.9000000000007944E-4</v>
      </c>
      <c r="AI1299" s="38" t="str">
        <f t="shared" si="103"/>
        <v/>
      </c>
      <c r="AJ1299" s="35">
        <f t="shared" si="104"/>
        <v>6.9000000000007944E-4</v>
      </c>
      <c r="AK1299" s="41" t="str">
        <f t="shared" si="105"/>
        <v/>
      </c>
      <c r="AL1299" s="41" t="str">
        <f t="shared" si="106"/>
        <v/>
      </c>
      <c r="AM1299" s="41" t="str">
        <f t="shared" si="107"/>
        <v/>
      </c>
    </row>
    <row r="1300" spans="1:39" x14ac:dyDescent="0.2">
      <c r="A1300" s="33">
        <v>43191</v>
      </c>
      <c r="Q1300" s="38"/>
      <c r="V1300" s="37"/>
      <c r="AC1300" s="37">
        <v>6975.2749999999996</v>
      </c>
      <c r="AD1300" s="35">
        <f t="shared" si="100"/>
        <v>1.1309693735302995E-2</v>
      </c>
      <c r="AE1300" s="40">
        <v>1.0006299999999999</v>
      </c>
      <c r="AF1300" s="37">
        <v>2294665507</v>
      </c>
      <c r="AG1300" s="35">
        <f t="shared" si="101"/>
        <v>6.2999999999990841E-4</v>
      </c>
      <c r="AH1300" s="38">
        <f t="shared" si="102"/>
        <v>6.2999999999990841E-4</v>
      </c>
      <c r="AI1300" s="38" t="str">
        <f t="shared" si="103"/>
        <v/>
      </c>
      <c r="AJ1300" s="42" t="str">
        <f t="shared" si="104"/>
        <v/>
      </c>
      <c r="AK1300" s="41" t="str">
        <f t="shared" si="105"/>
        <v/>
      </c>
      <c r="AL1300" s="41" t="str">
        <f t="shared" si="106"/>
        <v/>
      </c>
      <c r="AM1300" s="41" t="str">
        <f t="shared" si="107"/>
        <v/>
      </c>
    </row>
    <row r="1301" spans="1:39" x14ac:dyDescent="0.2">
      <c r="A1301" s="33">
        <v>43190</v>
      </c>
      <c r="Q1301" s="38"/>
      <c r="V1301" s="37"/>
      <c r="AC1301" s="37">
        <v>6897.2690000000002</v>
      </c>
      <c r="AD1301" s="35">
        <f t="shared" si="100"/>
        <v>-3.2219641232261731E-2</v>
      </c>
      <c r="AE1301" s="40">
        <v>0.99294899999999997</v>
      </c>
      <c r="AF1301" s="37">
        <v>2288718941</v>
      </c>
      <c r="AG1301" s="35">
        <f t="shared" si="101"/>
        <v>-7.0510000000000295E-3</v>
      </c>
      <c r="AH1301" s="38" t="str">
        <f t="shared" si="102"/>
        <v/>
      </c>
      <c r="AI1301" s="38">
        <f t="shared" si="103"/>
        <v>-7.0510000000000295E-3</v>
      </c>
      <c r="AJ1301" s="35">
        <f t="shared" si="104"/>
        <v>-7.0510000000000295E-3</v>
      </c>
      <c r="AK1301" s="41" t="str">
        <f t="shared" si="105"/>
        <v/>
      </c>
      <c r="AL1301" s="41" t="str">
        <f t="shared" si="106"/>
        <v/>
      </c>
      <c r="AM1301" s="41" t="str">
        <f t="shared" si="107"/>
        <v/>
      </c>
    </row>
    <row r="1302" spans="1:39" x14ac:dyDescent="0.2">
      <c r="A1302" s="33">
        <v>43189</v>
      </c>
      <c r="Q1302" s="38"/>
      <c r="V1302" s="37"/>
      <c r="AC1302" s="37">
        <v>7126.8950000000004</v>
      </c>
      <c r="AD1302" s="35">
        <f t="shared" si="100"/>
        <v>-0.10136266546291783</v>
      </c>
      <c r="AE1302" s="40">
        <v>1.0017199999999999</v>
      </c>
      <c r="AF1302" s="37">
        <v>2288581713</v>
      </c>
      <c r="AG1302" s="35">
        <f t="shared" si="101"/>
        <v>1.7199999999999438E-3</v>
      </c>
      <c r="AH1302" s="38">
        <f t="shared" si="102"/>
        <v>1.7199999999999438E-3</v>
      </c>
      <c r="AI1302" s="38" t="str">
        <f t="shared" si="103"/>
        <v/>
      </c>
      <c r="AJ1302" s="35">
        <f t="shared" si="104"/>
        <v>1.7199999999999438E-3</v>
      </c>
      <c r="AK1302" s="43">
        <f t="shared" si="105"/>
        <v>1.7199999999999438E-3</v>
      </c>
      <c r="AL1302" s="43">
        <f t="shared" si="106"/>
        <v>1.7199999999999438E-3</v>
      </c>
      <c r="AM1302" s="43">
        <f t="shared" si="107"/>
        <v>1.7199999999999438E-3</v>
      </c>
    </row>
    <row r="1303" spans="1:39" x14ac:dyDescent="0.2">
      <c r="A1303" s="33">
        <v>43188</v>
      </c>
      <c r="Q1303" s="38"/>
      <c r="V1303" s="37"/>
      <c r="AC1303" s="37">
        <v>7930.78</v>
      </c>
      <c r="AD1303" s="35">
        <f t="shared" si="100"/>
        <v>1.1996917604883528E-2</v>
      </c>
      <c r="AE1303" s="40">
        <v>1.00647</v>
      </c>
      <c r="AF1303" s="37">
        <v>2271014184</v>
      </c>
      <c r="AG1303" s="35">
        <f t="shared" si="101"/>
        <v>6.4699999999999758E-3</v>
      </c>
      <c r="AH1303" s="38">
        <f t="shared" si="102"/>
        <v>6.4699999999999758E-3</v>
      </c>
      <c r="AI1303" s="38" t="str">
        <f t="shared" si="103"/>
        <v/>
      </c>
      <c r="AJ1303" s="42" t="str">
        <f t="shared" si="104"/>
        <v/>
      </c>
      <c r="AK1303" s="41" t="str">
        <f t="shared" si="105"/>
        <v/>
      </c>
      <c r="AL1303" s="41" t="str">
        <f t="shared" si="106"/>
        <v/>
      </c>
      <c r="AM1303" s="41" t="str">
        <f t="shared" si="107"/>
        <v/>
      </c>
    </row>
    <row r="1304" spans="1:39" x14ac:dyDescent="0.2">
      <c r="A1304" s="33">
        <v>43187</v>
      </c>
      <c r="Q1304" s="38"/>
      <c r="V1304" s="37"/>
      <c r="AC1304" s="37">
        <v>7836.7629999999999</v>
      </c>
      <c r="AD1304" s="35">
        <f t="shared" si="100"/>
        <v>-4.2685638115676716E-2</v>
      </c>
      <c r="AE1304" s="40">
        <v>1.0027299999999999</v>
      </c>
      <c r="AF1304" s="37">
        <v>2230861337</v>
      </c>
      <c r="AG1304" s="35">
        <f t="shared" si="101"/>
        <v>2.7299999999998992E-3</v>
      </c>
      <c r="AH1304" s="38">
        <f t="shared" si="102"/>
        <v>2.7299999999998992E-3</v>
      </c>
      <c r="AI1304" s="38" t="str">
        <f t="shared" si="103"/>
        <v/>
      </c>
      <c r="AJ1304" s="35">
        <f t="shared" si="104"/>
        <v>2.7299999999998992E-3</v>
      </c>
      <c r="AK1304" s="41" t="str">
        <f t="shared" si="105"/>
        <v/>
      </c>
      <c r="AL1304" s="41" t="str">
        <f t="shared" si="106"/>
        <v/>
      </c>
      <c r="AM1304" s="41" t="str">
        <f t="shared" si="107"/>
        <v/>
      </c>
    </row>
    <row r="1305" spans="1:39" x14ac:dyDescent="0.2">
      <c r="A1305" s="33">
        <v>43186</v>
      </c>
      <c r="Q1305" s="38"/>
      <c r="V1305" s="37"/>
      <c r="AC1305" s="37">
        <v>8186.1959999999999</v>
      </c>
      <c r="AD1305" s="35">
        <f t="shared" si="100"/>
        <v>-3.4491624716139646E-2</v>
      </c>
      <c r="AE1305" s="40">
        <v>1.00064</v>
      </c>
      <c r="AF1305" s="37">
        <v>2301938615</v>
      </c>
      <c r="AG1305" s="35">
        <f t="shared" si="101"/>
        <v>6.3999999999997392E-4</v>
      </c>
      <c r="AH1305" s="38">
        <f t="shared" si="102"/>
        <v>6.3999999999997392E-4</v>
      </c>
      <c r="AI1305" s="38" t="str">
        <f t="shared" si="103"/>
        <v/>
      </c>
      <c r="AJ1305" s="35">
        <f t="shared" si="104"/>
        <v>6.3999999999997392E-4</v>
      </c>
      <c r="AK1305" s="41" t="str">
        <f t="shared" si="105"/>
        <v/>
      </c>
      <c r="AL1305" s="41" t="str">
        <f t="shared" si="106"/>
        <v/>
      </c>
      <c r="AM1305" s="41" t="str">
        <f t="shared" si="107"/>
        <v/>
      </c>
    </row>
    <row r="1306" spans="1:39" x14ac:dyDescent="0.2">
      <c r="A1306" s="33">
        <v>43185</v>
      </c>
      <c r="Q1306" s="38"/>
      <c r="V1306" s="37"/>
      <c r="AC1306" s="37">
        <v>8478.6380000000008</v>
      </c>
      <c r="AD1306" s="35">
        <f t="shared" si="100"/>
        <v>-1.6530623347160822E-2</v>
      </c>
      <c r="AE1306" s="40">
        <v>1.0005500000000001</v>
      </c>
      <c r="AF1306" s="37">
        <v>2293384708</v>
      </c>
      <c r="AG1306" s="35">
        <f t="shared" si="101"/>
        <v>5.5000000000005045E-4</v>
      </c>
      <c r="AH1306" s="38">
        <f t="shared" si="102"/>
        <v>5.5000000000005045E-4</v>
      </c>
      <c r="AI1306" s="38" t="str">
        <f t="shared" si="103"/>
        <v/>
      </c>
      <c r="AJ1306" s="35">
        <f t="shared" si="104"/>
        <v>5.5000000000005045E-4</v>
      </c>
      <c r="AK1306" s="41" t="str">
        <f t="shared" si="105"/>
        <v/>
      </c>
      <c r="AL1306" s="41" t="str">
        <f t="shared" si="106"/>
        <v/>
      </c>
      <c r="AM1306" s="41" t="str">
        <f t="shared" si="107"/>
        <v/>
      </c>
    </row>
    <row r="1307" spans="1:39" x14ac:dyDescent="0.2">
      <c r="A1307" s="33">
        <v>43184</v>
      </c>
      <c r="Q1307" s="38"/>
      <c r="V1307" s="37"/>
      <c r="AC1307" s="37">
        <v>8621.1509999999998</v>
      </c>
      <c r="AD1307" s="35">
        <f t="shared" si="100"/>
        <v>-2.305398107312151E-2</v>
      </c>
      <c r="AE1307" s="40">
        <v>0.99842900000000001</v>
      </c>
      <c r="AF1307" s="37">
        <v>2288604584</v>
      </c>
      <c r="AG1307" s="35">
        <f t="shared" si="101"/>
        <v>-1.5709999999999891E-3</v>
      </c>
      <c r="AH1307" s="38" t="str">
        <f t="shared" si="102"/>
        <v/>
      </c>
      <c r="AI1307" s="38">
        <f t="shared" si="103"/>
        <v>-1.5709999999999891E-3</v>
      </c>
      <c r="AJ1307" s="35">
        <f t="shared" si="104"/>
        <v>-1.5709999999999891E-3</v>
      </c>
      <c r="AK1307" s="41" t="str">
        <f t="shared" si="105"/>
        <v/>
      </c>
      <c r="AL1307" s="41" t="str">
        <f t="shared" si="106"/>
        <v/>
      </c>
      <c r="AM1307" s="41" t="str">
        <f t="shared" si="107"/>
        <v/>
      </c>
    </row>
    <row r="1308" spans="1:39" x14ac:dyDescent="0.2">
      <c r="A1308" s="33">
        <v>43183</v>
      </c>
      <c r="Q1308" s="38"/>
      <c r="V1308" s="37"/>
      <c r="AC1308" s="37">
        <v>8824.5930000000008</v>
      </c>
      <c r="AD1308" s="35">
        <f t="shared" si="100"/>
        <v>1.0096509014139388E-2</v>
      </c>
      <c r="AE1308" s="40">
        <v>0.99993900000000002</v>
      </c>
      <c r="AF1308" s="37">
        <v>2288398741</v>
      </c>
      <c r="AG1308" s="35">
        <f t="shared" si="101"/>
        <v>-6.0999999999977739E-5</v>
      </c>
      <c r="AH1308" s="38" t="str">
        <f t="shared" si="102"/>
        <v/>
      </c>
      <c r="AI1308" s="38">
        <f t="shared" si="103"/>
        <v>-6.0999999999977739E-5</v>
      </c>
      <c r="AJ1308" s="42" t="str">
        <f t="shared" si="104"/>
        <v/>
      </c>
      <c r="AK1308" s="41" t="str">
        <f t="shared" si="105"/>
        <v/>
      </c>
      <c r="AL1308" s="41" t="str">
        <f t="shared" si="106"/>
        <v/>
      </c>
      <c r="AM1308" s="41" t="str">
        <f t="shared" si="107"/>
        <v/>
      </c>
    </row>
    <row r="1309" spans="1:39" x14ac:dyDescent="0.2">
      <c r="A1309" s="33">
        <v>43182</v>
      </c>
      <c r="Q1309" s="38"/>
      <c r="V1309" s="37"/>
      <c r="AC1309" s="37">
        <v>8736.3860000000004</v>
      </c>
      <c r="AD1309" s="35">
        <f t="shared" si="100"/>
        <v>-2.6078451176424156E-2</v>
      </c>
      <c r="AE1309" s="40">
        <v>1.0007600000000001</v>
      </c>
      <c r="AF1309" s="37">
        <v>2283547716</v>
      </c>
      <c r="AG1309" s="35">
        <f t="shared" si="101"/>
        <v>7.6000000000009393E-4</v>
      </c>
      <c r="AH1309" s="38">
        <f t="shared" si="102"/>
        <v>7.6000000000009393E-4</v>
      </c>
      <c r="AI1309" s="38" t="str">
        <f t="shared" si="103"/>
        <v/>
      </c>
      <c r="AJ1309" s="35">
        <f t="shared" si="104"/>
        <v>7.6000000000009393E-4</v>
      </c>
      <c r="AK1309" s="41" t="str">
        <f t="shared" si="105"/>
        <v/>
      </c>
      <c r="AL1309" s="41" t="str">
        <f t="shared" si="106"/>
        <v/>
      </c>
      <c r="AM1309" s="41" t="str">
        <f t="shared" si="107"/>
        <v/>
      </c>
    </row>
    <row r="1310" spans="1:39" x14ac:dyDescent="0.2">
      <c r="A1310" s="33">
        <v>43181</v>
      </c>
      <c r="Q1310" s="38"/>
      <c r="V1310" s="37"/>
      <c r="AC1310" s="37">
        <v>8970.3179999999993</v>
      </c>
      <c r="AD1310" s="35">
        <f t="shared" si="100"/>
        <v>4.872731835076749E-3</v>
      </c>
      <c r="AE1310" s="40">
        <v>1.0047600000000001</v>
      </c>
      <c r="AF1310" s="37">
        <v>2226894995</v>
      </c>
      <c r="AG1310" s="35">
        <f t="shared" si="101"/>
        <v>4.7600000000000975E-3</v>
      </c>
      <c r="AH1310" s="38">
        <f t="shared" si="102"/>
        <v>4.7600000000000975E-3</v>
      </c>
      <c r="AI1310" s="38" t="str">
        <f t="shared" si="103"/>
        <v/>
      </c>
      <c r="AJ1310" s="42" t="str">
        <f t="shared" si="104"/>
        <v/>
      </c>
      <c r="AK1310" s="41" t="str">
        <f t="shared" si="105"/>
        <v/>
      </c>
      <c r="AL1310" s="41" t="str">
        <f t="shared" si="106"/>
        <v/>
      </c>
      <c r="AM1310" s="41" t="str">
        <f t="shared" si="107"/>
        <v/>
      </c>
    </row>
    <row r="1311" spans="1:39" x14ac:dyDescent="0.2">
      <c r="A1311" s="33">
        <v>43180</v>
      </c>
      <c r="Q1311" s="38"/>
      <c r="V1311" s="37"/>
      <c r="AC1311" s="37">
        <v>8926.82</v>
      </c>
      <c r="AD1311" s="35">
        <f t="shared" si="100"/>
        <v>3.3134460294697465E-2</v>
      </c>
      <c r="AE1311" s="40">
        <v>0.99876399999999999</v>
      </c>
      <c r="AF1311" s="37">
        <v>2218825841</v>
      </c>
      <c r="AG1311" s="35">
        <f t="shared" si="101"/>
        <v>-1.2360000000000149E-3</v>
      </c>
      <c r="AH1311" s="38" t="str">
        <f t="shared" si="102"/>
        <v/>
      </c>
      <c r="AI1311" s="38">
        <f t="shared" si="103"/>
        <v>-1.2360000000000149E-3</v>
      </c>
      <c r="AJ1311" s="42" t="str">
        <f t="shared" si="104"/>
        <v/>
      </c>
      <c r="AK1311" s="41" t="str">
        <f t="shared" si="105"/>
        <v/>
      </c>
      <c r="AL1311" s="41" t="str">
        <f t="shared" si="106"/>
        <v/>
      </c>
      <c r="AM1311" s="41" t="str">
        <f t="shared" si="107"/>
        <v/>
      </c>
    </row>
    <row r="1312" spans="1:39" x14ac:dyDescent="0.2">
      <c r="A1312" s="33">
        <v>43179</v>
      </c>
      <c r="Q1312" s="38"/>
      <c r="V1312" s="37"/>
      <c r="AC1312" s="37">
        <v>8640.5210000000006</v>
      </c>
      <c r="AD1312" s="35">
        <f t="shared" si="100"/>
        <v>5.1434305989333851E-2</v>
      </c>
      <c r="AE1312" s="40">
        <v>0.99652399999999997</v>
      </c>
      <c r="AF1312" s="37">
        <v>2227694404</v>
      </c>
      <c r="AG1312" s="35">
        <f t="shared" si="101"/>
        <v>-3.4760000000000346E-3</v>
      </c>
      <c r="AH1312" s="38" t="str">
        <f t="shared" si="102"/>
        <v/>
      </c>
      <c r="AI1312" s="38">
        <f t="shared" si="103"/>
        <v>-3.4760000000000346E-3</v>
      </c>
      <c r="AJ1312" s="42" t="str">
        <f t="shared" si="104"/>
        <v/>
      </c>
      <c r="AK1312" s="41" t="str">
        <f t="shared" si="105"/>
        <v/>
      </c>
      <c r="AL1312" s="41" t="str">
        <f t="shared" si="106"/>
        <v/>
      </c>
      <c r="AM1312" s="41" t="str">
        <f t="shared" si="107"/>
        <v/>
      </c>
    </row>
    <row r="1313" spans="1:39" x14ac:dyDescent="0.2">
      <c r="A1313" s="33">
        <v>43178</v>
      </c>
      <c r="Q1313" s="38"/>
      <c r="V1313" s="37"/>
      <c r="AC1313" s="37">
        <v>8217.8420000000006</v>
      </c>
      <c r="AD1313" s="35">
        <f t="shared" si="100"/>
        <v>1.9152194915054599E-2</v>
      </c>
      <c r="AE1313" s="40">
        <v>1.00177</v>
      </c>
      <c r="AF1313" s="37">
        <v>2214400428</v>
      </c>
      <c r="AG1313" s="35">
        <f t="shared" si="101"/>
        <v>1.7700000000000493E-3</v>
      </c>
      <c r="AH1313" s="38">
        <f t="shared" si="102"/>
        <v>1.7700000000000493E-3</v>
      </c>
      <c r="AI1313" s="38" t="str">
        <f t="shared" si="103"/>
        <v/>
      </c>
      <c r="AJ1313" s="42" t="str">
        <f t="shared" si="104"/>
        <v/>
      </c>
      <c r="AK1313" s="41" t="str">
        <f t="shared" si="105"/>
        <v/>
      </c>
      <c r="AL1313" s="41" t="str">
        <f t="shared" si="106"/>
        <v/>
      </c>
      <c r="AM1313" s="41" t="str">
        <f t="shared" si="107"/>
        <v/>
      </c>
    </row>
    <row r="1314" spans="1:39" x14ac:dyDescent="0.2">
      <c r="A1314" s="33">
        <v>43177</v>
      </c>
      <c r="Q1314" s="38"/>
      <c r="V1314" s="37"/>
      <c r="AC1314" s="37">
        <v>8063.41</v>
      </c>
      <c r="AD1314" s="35">
        <f t="shared" si="100"/>
        <v>-5.3591264233554758E-2</v>
      </c>
      <c r="AE1314" s="40">
        <v>1.0002899999999999</v>
      </c>
      <c r="AF1314" s="37">
        <v>2209434033</v>
      </c>
      <c r="AG1314" s="35">
        <f t="shared" si="101"/>
        <v>2.8999999999990145E-4</v>
      </c>
      <c r="AH1314" s="38">
        <f t="shared" si="102"/>
        <v>2.8999999999990145E-4</v>
      </c>
      <c r="AI1314" s="38" t="str">
        <f t="shared" si="103"/>
        <v/>
      </c>
      <c r="AJ1314" s="35">
        <f t="shared" si="104"/>
        <v>2.8999999999990145E-4</v>
      </c>
      <c r="AK1314" s="43">
        <f t="shared" si="105"/>
        <v>2.8999999999990145E-4</v>
      </c>
      <c r="AL1314" s="41" t="str">
        <f t="shared" si="106"/>
        <v/>
      </c>
      <c r="AM1314" s="41" t="str">
        <f t="shared" si="107"/>
        <v/>
      </c>
    </row>
    <row r="1315" spans="1:39" x14ac:dyDescent="0.2">
      <c r="A1315" s="33">
        <v>43176</v>
      </c>
      <c r="Q1315" s="38"/>
      <c r="V1315" s="37"/>
      <c r="AC1315" s="37">
        <v>8520.0079999999998</v>
      </c>
      <c r="AD1315" s="35">
        <f t="shared" si="100"/>
        <v>1.9217129530771704E-2</v>
      </c>
      <c r="AE1315" s="40">
        <v>1.0019</v>
      </c>
      <c r="AF1315" s="37">
        <v>2221065153</v>
      </c>
      <c r="AG1315" s="35">
        <f t="shared" si="101"/>
        <v>1.9000000000000128E-3</v>
      </c>
      <c r="AH1315" s="38">
        <f t="shared" si="102"/>
        <v>1.9000000000000128E-3</v>
      </c>
      <c r="AI1315" s="38" t="str">
        <f t="shared" si="103"/>
        <v/>
      </c>
      <c r="AJ1315" s="42" t="str">
        <f t="shared" si="104"/>
        <v/>
      </c>
      <c r="AK1315" s="41" t="str">
        <f t="shared" si="105"/>
        <v/>
      </c>
      <c r="AL1315" s="41" t="str">
        <f t="shared" si="106"/>
        <v/>
      </c>
      <c r="AM1315" s="41" t="str">
        <f t="shared" si="107"/>
        <v/>
      </c>
    </row>
    <row r="1316" spans="1:39" x14ac:dyDescent="0.2">
      <c r="A1316" s="33">
        <v>43175</v>
      </c>
      <c r="Q1316" s="38"/>
      <c r="V1316" s="37"/>
      <c r="AC1316" s="37">
        <v>8359.3649999999998</v>
      </c>
      <c r="AD1316" s="35">
        <f t="shared" si="100"/>
        <v>6.2767064276474382E-3</v>
      </c>
      <c r="AE1316" s="40">
        <v>0.995842</v>
      </c>
      <c r="AF1316" s="37">
        <v>2217783785</v>
      </c>
      <c r="AG1316" s="35">
        <f t="shared" si="101"/>
        <v>-4.157999999999995E-3</v>
      </c>
      <c r="AH1316" s="38" t="str">
        <f t="shared" si="102"/>
        <v/>
      </c>
      <c r="AI1316" s="38">
        <f t="shared" si="103"/>
        <v>-4.157999999999995E-3</v>
      </c>
      <c r="AJ1316" s="42" t="str">
        <f t="shared" si="104"/>
        <v/>
      </c>
      <c r="AK1316" s="41" t="str">
        <f t="shared" si="105"/>
        <v/>
      </c>
      <c r="AL1316" s="41" t="str">
        <f t="shared" si="106"/>
        <v/>
      </c>
      <c r="AM1316" s="41" t="str">
        <f t="shared" si="107"/>
        <v/>
      </c>
    </row>
    <row r="1317" spans="1:39" x14ac:dyDescent="0.2">
      <c r="A1317" s="33">
        <v>43174</v>
      </c>
      <c r="Q1317" s="38"/>
      <c r="V1317" s="37"/>
      <c r="AC1317" s="37">
        <v>8307.223</v>
      </c>
      <c r="AD1317" s="35">
        <f t="shared" si="100"/>
        <v>-9.866054809559055E-2</v>
      </c>
      <c r="AE1317" s="40">
        <v>0.99921899999999997</v>
      </c>
      <c r="AF1317" s="37">
        <v>2221353382</v>
      </c>
      <c r="AG1317" s="35">
        <f t="shared" si="101"/>
        <v>-7.8100000000003167E-4</v>
      </c>
      <c r="AH1317" s="38" t="str">
        <f t="shared" si="102"/>
        <v/>
      </c>
      <c r="AI1317" s="38">
        <f t="shared" si="103"/>
        <v>-7.8100000000003167E-4</v>
      </c>
      <c r="AJ1317" s="35">
        <f t="shared" si="104"/>
        <v>-7.8100000000003167E-4</v>
      </c>
      <c r="AK1317" s="43">
        <f t="shared" si="105"/>
        <v>-7.8100000000003167E-4</v>
      </c>
      <c r="AL1317" s="43">
        <f t="shared" si="106"/>
        <v>-7.8100000000003167E-4</v>
      </c>
      <c r="AM1317" s="41" t="str">
        <f t="shared" si="107"/>
        <v/>
      </c>
    </row>
    <row r="1318" spans="1:39" x14ac:dyDescent="0.2">
      <c r="A1318" s="33">
        <v>43173</v>
      </c>
      <c r="Q1318" s="38"/>
      <c r="V1318" s="37"/>
      <c r="AC1318" s="37">
        <v>9216.5310000000009</v>
      </c>
      <c r="AD1318" s="35">
        <f t="shared" si="100"/>
        <v>-1.7519240837950978E-3</v>
      </c>
      <c r="AE1318" s="40">
        <v>0.99928099999999997</v>
      </c>
      <c r="AF1318" s="37">
        <v>2207921942</v>
      </c>
      <c r="AG1318" s="35">
        <f t="shared" si="101"/>
        <v>-7.1900000000002517E-4</v>
      </c>
      <c r="AH1318" s="38" t="str">
        <f t="shared" si="102"/>
        <v/>
      </c>
      <c r="AI1318" s="38">
        <f t="shared" si="103"/>
        <v>-7.1900000000002517E-4</v>
      </c>
      <c r="AJ1318" s="35">
        <f t="shared" si="104"/>
        <v>-7.1900000000002517E-4</v>
      </c>
      <c r="AK1318" s="41" t="str">
        <f t="shared" si="105"/>
        <v/>
      </c>
      <c r="AL1318" s="41" t="str">
        <f t="shared" si="106"/>
        <v/>
      </c>
      <c r="AM1318" s="41" t="str">
        <f t="shared" si="107"/>
        <v/>
      </c>
    </row>
    <row r="1319" spans="1:39" x14ac:dyDescent="0.2">
      <c r="A1319" s="33">
        <v>43172</v>
      </c>
      <c r="Q1319" s="38"/>
      <c r="V1319" s="37"/>
      <c r="AC1319" s="37">
        <v>9232.7060000000001</v>
      </c>
      <c r="AD1319" s="35">
        <f t="shared" si="100"/>
        <v>-2.9408808829181399E-2</v>
      </c>
      <c r="AE1319" s="40">
        <v>1.00929</v>
      </c>
      <c r="AF1319" s="37">
        <v>2215409227</v>
      </c>
      <c r="AG1319" s="35">
        <f t="shared" si="101"/>
        <v>9.2900000000000205E-3</v>
      </c>
      <c r="AH1319" s="38">
        <f t="shared" si="102"/>
        <v>9.2900000000000205E-3</v>
      </c>
      <c r="AI1319" s="38" t="str">
        <f t="shared" si="103"/>
        <v/>
      </c>
      <c r="AJ1319" s="35">
        <f t="shared" si="104"/>
        <v>9.2900000000000205E-3</v>
      </c>
      <c r="AK1319" s="41" t="str">
        <f t="shared" si="105"/>
        <v/>
      </c>
      <c r="AL1319" s="41" t="str">
        <f t="shared" si="106"/>
        <v/>
      </c>
      <c r="AM1319" s="41" t="str">
        <f t="shared" si="107"/>
        <v/>
      </c>
    </row>
    <row r="1320" spans="1:39" x14ac:dyDescent="0.2">
      <c r="A1320" s="33">
        <v>43171</v>
      </c>
      <c r="Q1320" s="38"/>
      <c r="V1320" s="37"/>
      <c r="AC1320" s="37">
        <v>9512.4560000000001</v>
      </c>
      <c r="AD1320" s="35">
        <f t="shared" si="100"/>
        <v>6.9913324528791732E-2</v>
      </c>
      <c r="AE1320" s="40">
        <v>1.00251</v>
      </c>
      <c r="AF1320" s="37">
        <v>2215546690</v>
      </c>
      <c r="AG1320" s="35">
        <f t="shared" si="101"/>
        <v>2.5100000000000122E-3</v>
      </c>
      <c r="AH1320" s="38">
        <f t="shared" si="102"/>
        <v>2.5100000000000122E-3</v>
      </c>
      <c r="AI1320" s="38" t="str">
        <f t="shared" si="103"/>
        <v/>
      </c>
      <c r="AJ1320" s="42" t="str">
        <f t="shared" si="104"/>
        <v/>
      </c>
      <c r="AK1320" s="41" t="str">
        <f t="shared" si="105"/>
        <v/>
      </c>
      <c r="AL1320" s="41" t="str">
        <f t="shared" si="106"/>
        <v/>
      </c>
      <c r="AM1320" s="41" t="str">
        <f t="shared" si="107"/>
        <v/>
      </c>
    </row>
    <row r="1321" spans="1:39" x14ac:dyDescent="0.2">
      <c r="A1321" s="33">
        <v>43170</v>
      </c>
      <c r="Q1321" s="38"/>
      <c r="V1321" s="37"/>
      <c r="AC1321" s="37">
        <v>8890.866</v>
      </c>
      <c r="AD1321" s="35">
        <f t="shared" si="100"/>
        <v>-4.1554328874174207E-2</v>
      </c>
      <c r="AE1321" s="40">
        <v>1.00169</v>
      </c>
      <c r="AF1321" s="37">
        <v>2237738052</v>
      </c>
      <c r="AG1321" s="35">
        <f t="shared" si="101"/>
        <v>1.6899999999999693E-3</v>
      </c>
      <c r="AH1321" s="38">
        <f t="shared" si="102"/>
        <v>1.6899999999999693E-3</v>
      </c>
      <c r="AI1321" s="38" t="str">
        <f t="shared" si="103"/>
        <v/>
      </c>
      <c r="AJ1321" s="35">
        <f t="shared" si="104"/>
        <v>1.6899999999999693E-3</v>
      </c>
      <c r="AK1321" s="41" t="str">
        <f t="shared" si="105"/>
        <v/>
      </c>
      <c r="AL1321" s="41" t="str">
        <f t="shared" si="106"/>
        <v/>
      </c>
      <c r="AM1321" s="41" t="str">
        <f t="shared" si="107"/>
        <v/>
      </c>
    </row>
    <row r="1322" spans="1:39" x14ac:dyDescent="0.2">
      <c r="A1322" s="33">
        <v>43169</v>
      </c>
      <c r="Q1322" s="38"/>
      <c r="V1322" s="37"/>
      <c r="AC1322" s="37">
        <v>9276.3379999999997</v>
      </c>
      <c r="AD1322" s="35">
        <f t="shared" si="100"/>
        <v>-1.5340115095710538E-2</v>
      </c>
      <c r="AE1322" s="40">
        <v>1.0032099999999999</v>
      </c>
      <c r="AF1322" s="37">
        <v>2222705837</v>
      </c>
      <c r="AG1322" s="35">
        <f t="shared" si="101"/>
        <v>3.2099999999999351E-3</v>
      </c>
      <c r="AH1322" s="38">
        <f t="shared" si="102"/>
        <v>3.2099999999999351E-3</v>
      </c>
      <c r="AI1322" s="38" t="str">
        <f t="shared" si="103"/>
        <v/>
      </c>
      <c r="AJ1322" s="35">
        <f t="shared" si="104"/>
        <v>3.2099999999999351E-3</v>
      </c>
      <c r="AK1322" s="41" t="str">
        <f t="shared" si="105"/>
        <v/>
      </c>
      <c r="AL1322" s="41" t="str">
        <f t="shared" si="106"/>
        <v/>
      </c>
      <c r="AM1322" s="41" t="str">
        <f t="shared" si="107"/>
        <v/>
      </c>
    </row>
    <row r="1323" spans="1:39" x14ac:dyDescent="0.2">
      <c r="A1323" s="33">
        <v>43168</v>
      </c>
      <c r="Q1323" s="38"/>
      <c r="V1323" s="37"/>
      <c r="AC1323" s="37">
        <v>9420.8549999999996</v>
      </c>
      <c r="AD1323" s="35">
        <f t="shared" si="100"/>
        <v>-5.7884540728395217E-2</v>
      </c>
      <c r="AE1323" s="40">
        <v>1.00298</v>
      </c>
      <c r="AF1323" s="37">
        <v>2220887782</v>
      </c>
      <c r="AG1323" s="35">
        <f t="shared" si="101"/>
        <v>2.9799999999999827E-3</v>
      </c>
      <c r="AH1323" s="38">
        <f t="shared" si="102"/>
        <v>2.9799999999999827E-3</v>
      </c>
      <c r="AI1323" s="38" t="str">
        <f t="shared" si="103"/>
        <v/>
      </c>
      <c r="AJ1323" s="35">
        <f t="shared" si="104"/>
        <v>2.9799999999999827E-3</v>
      </c>
      <c r="AK1323" s="43">
        <f t="shared" si="105"/>
        <v>2.9799999999999827E-3</v>
      </c>
      <c r="AL1323" s="41" t="str">
        <f t="shared" si="106"/>
        <v/>
      </c>
      <c r="AM1323" s="41" t="str">
        <f t="shared" si="107"/>
        <v/>
      </c>
    </row>
    <row r="1324" spans="1:39" x14ac:dyDescent="0.2">
      <c r="A1324" s="33">
        <v>43167</v>
      </c>
      <c r="Q1324" s="38"/>
      <c r="V1324" s="37"/>
      <c r="AC1324" s="37">
        <v>9999.6820000000007</v>
      </c>
      <c r="AD1324" s="35">
        <f t="shared" si="100"/>
        <v>-6.7865119522135031E-2</v>
      </c>
      <c r="AE1324" s="40">
        <v>1.0006900000000001</v>
      </c>
      <c r="AF1324" s="37">
        <v>2224257836</v>
      </c>
      <c r="AG1324" s="35">
        <f t="shared" si="101"/>
        <v>6.9000000000007944E-4</v>
      </c>
      <c r="AH1324" s="38">
        <f t="shared" si="102"/>
        <v>6.9000000000007944E-4</v>
      </c>
      <c r="AI1324" s="38" t="str">
        <f t="shared" si="103"/>
        <v/>
      </c>
      <c r="AJ1324" s="35">
        <f t="shared" si="104"/>
        <v>6.9000000000007944E-4</v>
      </c>
      <c r="AK1324" s="43">
        <f t="shared" si="105"/>
        <v>6.9000000000007944E-4</v>
      </c>
      <c r="AL1324" s="41" t="str">
        <f t="shared" si="106"/>
        <v/>
      </c>
      <c r="AM1324" s="41" t="str">
        <f t="shared" si="107"/>
        <v/>
      </c>
    </row>
    <row r="1325" spans="1:39" x14ac:dyDescent="0.2">
      <c r="A1325" s="33">
        <v>43166</v>
      </c>
      <c r="Q1325" s="38"/>
      <c r="V1325" s="37"/>
      <c r="AC1325" s="37">
        <v>10727.72</v>
      </c>
      <c r="AD1325" s="35">
        <f t="shared" si="100"/>
        <v>-6.9292980821451966E-2</v>
      </c>
      <c r="AE1325" s="40">
        <v>0.99780100000000005</v>
      </c>
      <c r="AF1325" s="37">
        <v>2223747894</v>
      </c>
      <c r="AG1325" s="35">
        <f t="shared" si="101"/>
        <v>-2.198999999999951E-3</v>
      </c>
      <c r="AH1325" s="38" t="str">
        <f t="shared" si="102"/>
        <v/>
      </c>
      <c r="AI1325" s="38">
        <f t="shared" si="103"/>
        <v>-2.198999999999951E-3</v>
      </c>
      <c r="AJ1325" s="35">
        <f t="shared" si="104"/>
        <v>-2.198999999999951E-3</v>
      </c>
      <c r="AK1325" s="43">
        <f t="shared" si="105"/>
        <v>-2.198999999999951E-3</v>
      </c>
      <c r="AL1325" s="41" t="str">
        <f t="shared" si="106"/>
        <v/>
      </c>
      <c r="AM1325" s="41" t="str">
        <f t="shared" si="107"/>
        <v/>
      </c>
    </row>
    <row r="1326" spans="1:39" x14ac:dyDescent="0.2">
      <c r="A1326" s="33">
        <v>43165</v>
      </c>
      <c r="Q1326" s="38"/>
      <c r="V1326" s="37"/>
      <c r="AC1326" s="37">
        <v>11526.42</v>
      </c>
      <c r="AD1326" s="35">
        <f t="shared" si="100"/>
        <v>2.1240967228626895E-2</v>
      </c>
      <c r="AE1326" s="40">
        <v>0.99654699999999996</v>
      </c>
      <c r="AF1326" s="37">
        <v>2218670641</v>
      </c>
      <c r="AG1326" s="35">
        <f t="shared" si="101"/>
        <v>-3.4530000000000394E-3</v>
      </c>
      <c r="AH1326" s="38" t="str">
        <f t="shared" si="102"/>
        <v/>
      </c>
      <c r="AI1326" s="38">
        <f t="shared" si="103"/>
        <v>-3.4530000000000394E-3</v>
      </c>
      <c r="AJ1326" s="42" t="str">
        <f t="shared" si="104"/>
        <v/>
      </c>
      <c r="AK1326" s="41" t="str">
        <f t="shared" si="105"/>
        <v/>
      </c>
      <c r="AL1326" s="41" t="str">
        <f t="shared" si="106"/>
        <v/>
      </c>
      <c r="AM1326" s="41" t="str">
        <f t="shared" si="107"/>
        <v/>
      </c>
    </row>
    <row r="1327" spans="1:39" x14ac:dyDescent="0.2">
      <c r="A1327" s="33">
        <v>43164</v>
      </c>
      <c r="Q1327" s="38"/>
      <c r="V1327" s="37"/>
      <c r="AC1327" s="37">
        <v>11286.68</v>
      </c>
      <c r="AD1327" s="35">
        <f t="shared" si="100"/>
        <v>-6.1077629173550418E-3</v>
      </c>
      <c r="AE1327" s="40">
        <v>1.0012300000000001</v>
      </c>
      <c r="AF1327" s="37">
        <v>2212265321</v>
      </c>
      <c r="AG1327" s="35">
        <f t="shared" si="101"/>
        <v>1.2300000000000644E-3</v>
      </c>
      <c r="AH1327" s="38">
        <f t="shared" si="102"/>
        <v>1.2300000000000644E-3</v>
      </c>
      <c r="AI1327" s="38" t="str">
        <f t="shared" si="103"/>
        <v/>
      </c>
      <c r="AJ1327" s="35">
        <f t="shared" si="104"/>
        <v>1.2300000000000644E-3</v>
      </c>
      <c r="AK1327" s="41" t="str">
        <f t="shared" si="105"/>
        <v/>
      </c>
      <c r="AL1327" s="41" t="str">
        <f t="shared" si="106"/>
        <v/>
      </c>
      <c r="AM1327" s="41" t="str">
        <f t="shared" si="107"/>
        <v/>
      </c>
    </row>
    <row r="1328" spans="1:39" x14ac:dyDescent="0.2">
      <c r="A1328" s="33">
        <v>43163</v>
      </c>
      <c r="Q1328" s="38"/>
      <c r="V1328" s="37"/>
      <c r="AC1328" s="37">
        <v>11356.04</v>
      </c>
      <c r="AD1328" s="35">
        <f t="shared" si="100"/>
        <v>2.3243660164641078E-2</v>
      </c>
      <c r="AE1328" s="40">
        <v>0.99888900000000003</v>
      </c>
      <c r="AF1328" s="37">
        <v>2209485027</v>
      </c>
      <c r="AG1328" s="35">
        <f t="shared" si="101"/>
        <v>-1.1109999999999731E-3</v>
      </c>
      <c r="AH1328" s="38" t="str">
        <f t="shared" si="102"/>
        <v/>
      </c>
      <c r="AI1328" s="38">
        <f t="shared" si="103"/>
        <v>-1.1109999999999731E-3</v>
      </c>
      <c r="AJ1328" s="42" t="str">
        <f t="shared" si="104"/>
        <v/>
      </c>
      <c r="AK1328" s="41" t="str">
        <f t="shared" si="105"/>
        <v/>
      </c>
      <c r="AL1328" s="41" t="str">
        <f t="shared" si="106"/>
        <v/>
      </c>
      <c r="AM1328" s="41" t="str">
        <f t="shared" si="107"/>
        <v/>
      </c>
    </row>
    <row r="1329" spans="1:39" x14ac:dyDescent="0.2">
      <c r="A1329" s="33">
        <v>43162</v>
      </c>
      <c r="Q1329" s="38"/>
      <c r="V1329" s="37"/>
      <c r="AC1329" s="37">
        <v>11098.08</v>
      </c>
      <c r="AD1329" s="35">
        <f t="shared" si="100"/>
        <v>2.1964998549663717E-2</v>
      </c>
      <c r="AE1329" s="40">
        <v>1.0006299999999999</v>
      </c>
      <c r="AF1329" s="37">
        <v>2219867897</v>
      </c>
      <c r="AG1329" s="35">
        <f t="shared" si="101"/>
        <v>6.2999999999990841E-4</v>
      </c>
      <c r="AH1329" s="38">
        <f t="shared" si="102"/>
        <v>6.2999999999990841E-4</v>
      </c>
      <c r="AI1329" s="38" t="str">
        <f t="shared" si="103"/>
        <v/>
      </c>
      <c r="AJ1329" s="42" t="str">
        <f t="shared" si="104"/>
        <v/>
      </c>
      <c r="AK1329" s="41" t="str">
        <f t="shared" si="105"/>
        <v/>
      </c>
      <c r="AL1329" s="41" t="str">
        <f t="shared" si="106"/>
        <v/>
      </c>
      <c r="AM1329" s="41" t="str">
        <f t="shared" si="107"/>
        <v/>
      </c>
    </row>
    <row r="1330" spans="1:39" x14ac:dyDescent="0.2">
      <c r="A1330" s="33">
        <v>43161</v>
      </c>
      <c r="Q1330" s="38"/>
      <c r="V1330" s="37"/>
      <c r="AC1330" s="37">
        <v>10859.55</v>
      </c>
      <c r="AD1330" s="35">
        <f t="shared" si="100"/>
        <v>4.9570586063521827E-2</v>
      </c>
      <c r="AE1330" s="40">
        <v>1.0018899999999999</v>
      </c>
      <c r="AF1330" s="37">
        <v>2214677571</v>
      </c>
      <c r="AG1330" s="35">
        <f t="shared" si="101"/>
        <v>1.8899999999999473E-3</v>
      </c>
      <c r="AH1330" s="38">
        <f t="shared" si="102"/>
        <v>1.8899999999999473E-3</v>
      </c>
      <c r="AI1330" s="38" t="str">
        <f t="shared" si="103"/>
        <v/>
      </c>
      <c r="AJ1330" s="42" t="str">
        <f t="shared" si="104"/>
        <v/>
      </c>
      <c r="AK1330" s="41" t="str">
        <f t="shared" si="105"/>
        <v/>
      </c>
      <c r="AL1330" s="41" t="str">
        <f t="shared" si="106"/>
        <v/>
      </c>
      <c r="AM1330" s="41" t="str">
        <f t="shared" si="107"/>
        <v/>
      </c>
    </row>
    <row r="1331" spans="1:39" x14ac:dyDescent="0.2">
      <c r="A1331" s="33">
        <v>43160</v>
      </c>
      <c r="Q1331" s="38"/>
      <c r="V1331" s="37"/>
      <c r="AC1331" s="37">
        <v>10346.66</v>
      </c>
      <c r="AD1331" s="35">
        <f t="shared" si="100"/>
        <v>-3.3870276458322968E-2</v>
      </c>
      <c r="AE1331" s="40">
        <v>0.99879200000000001</v>
      </c>
      <c r="AF1331" s="37">
        <v>2218537613</v>
      </c>
      <c r="AG1331" s="35">
        <f t="shared" si="101"/>
        <v>-1.2079999999999869E-3</v>
      </c>
      <c r="AH1331" s="38" t="str">
        <f t="shared" si="102"/>
        <v/>
      </c>
      <c r="AI1331" s="38">
        <f t="shared" si="103"/>
        <v>-1.2079999999999869E-3</v>
      </c>
      <c r="AJ1331" s="35">
        <f t="shared" si="104"/>
        <v>-1.2079999999999869E-3</v>
      </c>
      <c r="AK1331" s="41" t="str">
        <f t="shared" si="105"/>
        <v/>
      </c>
      <c r="AL1331" s="41" t="str">
        <f t="shared" si="106"/>
        <v/>
      </c>
      <c r="AM1331" s="41" t="str">
        <f t="shared" si="107"/>
        <v/>
      </c>
    </row>
    <row r="1332" spans="1:39" x14ac:dyDescent="0.2">
      <c r="A1332" s="33">
        <v>43159</v>
      </c>
      <c r="Q1332" s="38"/>
      <c r="V1332" s="37"/>
      <c r="AC1332" s="37">
        <v>10709.39</v>
      </c>
      <c r="AD1332" s="35">
        <f t="shared" si="100"/>
        <v>3.4166121067096045E-2</v>
      </c>
      <c r="AE1332" s="40">
        <v>1.0012000000000001</v>
      </c>
      <c r="AF1332" s="37">
        <v>2221331210</v>
      </c>
      <c r="AG1332" s="35">
        <f t="shared" si="101"/>
        <v>1.2000000000000899E-3</v>
      </c>
      <c r="AH1332" s="38">
        <f t="shared" si="102"/>
        <v>1.2000000000000899E-3</v>
      </c>
      <c r="AI1332" s="38" t="str">
        <f t="shared" si="103"/>
        <v/>
      </c>
      <c r="AJ1332" s="42" t="str">
        <f t="shared" si="104"/>
        <v/>
      </c>
      <c r="AK1332" s="41" t="str">
        <f t="shared" si="105"/>
        <v/>
      </c>
      <c r="AL1332" s="41" t="str">
        <f t="shared" si="106"/>
        <v/>
      </c>
      <c r="AM1332" s="41" t="str">
        <f t="shared" si="107"/>
        <v/>
      </c>
    </row>
    <row r="1333" spans="1:39" x14ac:dyDescent="0.2">
      <c r="A1333" s="33">
        <v>43158</v>
      </c>
      <c r="Q1333" s="38"/>
      <c r="V1333" s="37"/>
      <c r="AC1333" s="37">
        <v>10355.58</v>
      </c>
      <c r="AD1333" s="35">
        <f t="shared" si="100"/>
        <v>6.7638728815053284E-2</v>
      </c>
      <c r="AE1333" s="40">
        <v>1.0050399999999999</v>
      </c>
      <c r="AF1333" s="37">
        <v>2214462508</v>
      </c>
      <c r="AG1333" s="35">
        <f t="shared" si="101"/>
        <v>5.0399999999999334E-3</v>
      </c>
      <c r="AH1333" s="38">
        <f t="shared" si="102"/>
        <v>5.0399999999999334E-3</v>
      </c>
      <c r="AI1333" s="38" t="str">
        <f t="shared" si="103"/>
        <v/>
      </c>
      <c r="AJ1333" s="42" t="str">
        <f t="shared" si="104"/>
        <v/>
      </c>
      <c r="AK1333" s="41" t="str">
        <f t="shared" si="105"/>
        <v/>
      </c>
      <c r="AL1333" s="41" t="str">
        <f t="shared" si="106"/>
        <v/>
      </c>
      <c r="AM1333" s="41" t="str">
        <f t="shared" si="107"/>
        <v/>
      </c>
    </row>
    <row r="1334" spans="1:39" x14ac:dyDescent="0.2">
      <c r="A1334" s="33">
        <v>43157</v>
      </c>
      <c r="Q1334" s="38"/>
      <c r="V1334" s="37"/>
      <c r="AC1334" s="37">
        <v>9699.5169999999998</v>
      </c>
      <c r="AD1334" s="35">
        <f t="shared" si="100"/>
        <v>-4.4249867694836631E-3</v>
      </c>
      <c r="AE1334" s="40">
        <v>1.0059499999999999</v>
      </c>
      <c r="AF1334" s="37">
        <v>2219801383</v>
      </c>
      <c r="AG1334" s="35">
        <f t="shared" si="101"/>
        <v>5.9499999999998998E-3</v>
      </c>
      <c r="AH1334" s="38">
        <f t="shared" si="102"/>
        <v>5.9499999999998998E-3</v>
      </c>
      <c r="AI1334" s="38" t="str">
        <f t="shared" si="103"/>
        <v/>
      </c>
      <c r="AJ1334" s="35">
        <f t="shared" si="104"/>
        <v>5.9499999999998998E-3</v>
      </c>
      <c r="AK1334" s="41" t="str">
        <f t="shared" si="105"/>
        <v/>
      </c>
      <c r="AL1334" s="41" t="str">
        <f t="shared" si="106"/>
        <v/>
      </c>
      <c r="AM1334" s="41" t="str">
        <f t="shared" si="107"/>
        <v/>
      </c>
    </row>
    <row r="1335" spans="1:39" x14ac:dyDescent="0.2">
      <c r="A1335" s="33">
        <v>43156</v>
      </c>
      <c r="Q1335" s="38"/>
      <c r="V1335" s="37"/>
      <c r="AC1335" s="37">
        <v>9742.6280000000006</v>
      </c>
      <c r="AD1335" s="35">
        <f t="shared" si="100"/>
        <v>-5.4286402093598363E-2</v>
      </c>
      <c r="AE1335" s="40">
        <v>0.99779600000000002</v>
      </c>
      <c r="AF1335" s="37">
        <v>2228315204</v>
      </c>
      <c r="AG1335" s="35">
        <f t="shared" si="101"/>
        <v>-2.2039999999999837E-3</v>
      </c>
      <c r="AH1335" s="38" t="str">
        <f t="shared" si="102"/>
        <v/>
      </c>
      <c r="AI1335" s="38">
        <f t="shared" si="103"/>
        <v>-2.2039999999999837E-3</v>
      </c>
      <c r="AJ1335" s="35">
        <f t="shared" si="104"/>
        <v>-2.2039999999999837E-3</v>
      </c>
      <c r="AK1335" s="43">
        <f t="shared" si="105"/>
        <v>-2.2039999999999837E-3</v>
      </c>
      <c r="AL1335" s="41" t="str">
        <f t="shared" si="106"/>
        <v/>
      </c>
      <c r="AM1335" s="41" t="str">
        <f t="shared" si="107"/>
        <v/>
      </c>
    </row>
    <row r="1336" spans="1:39" x14ac:dyDescent="0.2">
      <c r="A1336" s="33">
        <v>43155</v>
      </c>
      <c r="Q1336" s="38"/>
      <c r="V1336" s="37"/>
      <c r="AC1336" s="37">
        <v>10301.879999999999</v>
      </c>
      <c r="AD1336" s="35">
        <f t="shared" si="100"/>
        <v>2.6813889558909176E-2</v>
      </c>
      <c r="AE1336" s="40">
        <v>1.00319</v>
      </c>
      <c r="AF1336" s="37">
        <v>2230332802</v>
      </c>
      <c r="AG1336" s="35">
        <f t="shared" si="101"/>
        <v>3.1900000000000261E-3</v>
      </c>
      <c r="AH1336" s="38">
        <f t="shared" si="102"/>
        <v>3.1900000000000261E-3</v>
      </c>
      <c r="AI1336" s="38" t="str">
        <f t="shared" si="103"/>
        <v/>
      </c>
      <c r="AJ1336" s="42" t="str">
        <f t="shared" si="104"/>
        <v/>
      </c>
      <c r="AK1336" s="41" t="str">
        <f t="shared" si="105"/>
        <v/>
      </c>
      <c r="AL1336" s="41" t="str">
        <f t="shared" si="106"/>
        <v/>
      </c>
      <c r="AM1336" s="41" t="str">
        <f t="shared" si="107"/>
        <v/>
      </c>
    </row>
    <row r="1337" spans="1:39" x14ac:dyDescent="0.2">
      <c r="A1337" s="33">
        <v>43154</v>
      </c>
      <c r="Q1337" s="38"/>
      <c r="V1337" s="37"/>
      <c r="AC1337" s="37">
        <v>10032.86</v>
      </c>
      <c r="AD1337" s="35">
        <f t="shared" si="100"/>
        <v>5.9424929353437683E-3</v>
      </c>
      <c r="AE1337" s="40">
        <v>1.0012799999999999</v>
      </c>
      <c r="AF1337" s="37">
        <v>2212254236</v>
      </c>
      <c r="AG1337" s="35">
        <f t="shared" si="101"/>
        <v>1.2799999999999478E-3</v>
      </c>
      <c r="AH1337" s="38">
        <f t="shared" si="102"/>
        <v>1.2799999999999478E-3</v>
      </c>
      <c r="AI1337" s="38" t="str">
        <f t="shared" si="103"/>
        <v/>
      </c>
      <c r="AJ1337" s="42" t="str">
        <f t="shared" si="104"/>
        <v/>
      </c>
      <c r="AK1337" s="41" t="str">
        <f t="shared" si="105"/>
        <v/>
      </c>
      <c r="AL1337" s="41" t="str">
        <f t="shared" si="106"/>
        <v/>
      </c>
      <c r="AM1337" s="41" t="str">
        <f t="shared" si="107"/>
        <v/>
      </c>
    </row>
    <row r="1338" spans="1:39" x14ac:dyDescent="0.2">
      <c r="A1338" s="33">
        <v>43153</v>
      </c>
      <c r="Q1338" s="38"/>
      <c r="V1338" s="37"/>
      <c r="AC1338" s="37">
        <v>9973.5920000000006</v>
      </c>
      <c r="AD1338" s="35">
        <f t="shared" si="100"/>
        <v>-0.1329105802451318</v>
      </c>
      <c r="AE1338" s="40">
        <v>1.0005999999999999</v>
      </c>
      <c r="AF1338" s="37">
        <v>2224213493</v>
      </c>
      <c r="AG1338" s="35">
        <f t="shared" si="101"/>
        <v>5.9999999999993392E-4</v>
      </c>
      <c r="AH1338" s="38">
        <f t="shared" si="102"/>
        <v>5.9999999999993392E-4</v>
      </c>
      <c r="AI1338" s="38" t="str">
        <f t="shared" si="103"/>
        <v/>
      </c>
      <c r="AJ1338" s="35">
        <f t="shared" si="104"/>
        <v>5.9999999999993392E-4</v>
      </c>
      <c r="AK1338" s="43">
        <f t="shared" si="105"/>
        <v>5.9999999999993392E-4</v>
      </c>
      <c r="AL1338" s="43">
        <f t="shared" si="106"/>
        <v>5.9999999999993392E-4</v>
      </c>
      <c r="AM1338" s="43">
        <f t="shared" si="107"/>
        <v>5.9999999999993392E-4</v>
      </c>
    </row>
    <row r="1339" spans="1:39" x14ac:dyDescent="0.2">
      <c r="A1339" s="33">
        <v>43152</v>
      </c>
      <c r="Q1339" s="38"/>
      <c r="V1339" s="37"/>
      <c r="AC1339" s="37">
        <v>11502.38</v>
      </c>
      <c r="AD1339" s="35">
        <f t="shared" si="100"/>
        <v>3.5962061011844293E-2</v>
      </c>
      <c r="AE1339" s="40">
        <v>0.99976200000000004</v>
      </c>
      <c r="AF1339" s="37">
        <v>2219978754</v>
      </c>
      <c r="AG1339" s="35">
        <f t="shared" si="101"/>
        <v>-2.3799999999996047E-4</v>
      </c>
      <c r="AH1339" s="38" t="str">
        <f t="shared" si="102"/>
        <v/>
      </c>
      <c r="AI1339" s="38">
        <f t="shared" si="103"/>
        <v>-2.3799999999996047E-4</v>
      </c>
      <c r="AJ1339" s="42" t="str">
        <f t="shared" si="104"/>
        <v/>
      </c>
      <c r="AK1339" s="41" t="str">
        <f t="shared" si="105"/>
        <v/>
      </c>
      <c r="AL1339" s="41" t="str">
        <f t="shared" si="106"/>
        <v/>
      </c>
      <c r="AM1339" s="41" t="str">
        <f t="shared" si="107"/>
        <v/>
      </c>
    </row>
    <row r="1340" spans="1:39" x14ac:dyDescent="0.2">
      <c r="A1340" s="33">
        <v>43151</v>
      </c>
      <c r="Q1340" s="38"/>
      <c r="V1340" s="37"/>
      <c r="AC1340" s="37">
        <v>11103.09</v>
      </c>
      <c r="AD1340" s="35">
        <f t="shared" si="100"/>
        <v>5.5082800949880495E-2</v>
      </c>
      <c r="AE1340" s="40">
        <v>1.00329</v>
      </c>
      <c r="AF1340" s="37">
        <v>2218471098</v>
      </c>
      <c r="AG1340" s="35">
        <f t="shared" si="101"/>
        <v>3.2900000000000151E-3</v>
      </c>
      <c r="AH1340" s="38">
        <f t="shared" si="102"/>
        <v>3.2900000000000151E-3</v>
      </c>
      <c r="AI1340" s="38" t="str">
        <f t="shared" si="103"/>
        <v/>
      </c>
      <c r="AJ1340" s="42" t="str">
        <f t="shared" si="104"/>
        <v/>
      </c>
      <c r="AK1340" s="41" t="str">
        <f t="shared" si="105"/>
        <v/>
      </c>
      <c r="AL1340" s="41" t="str">
        <f t="shared" si="106"/>
        <v/>
      </c>
      <c r="AM1340" s="41" t="str">
        <f t="shared" si="107"/>
        <v/>
      </c>
    </row>
    <row r="1341" spans="1:39" x14ac:dyDescent="0.2">
      <c r="A1341" s="33">
        <v>43150</v>
      </c>
      <c r="Q1341" s="38"/>
      <c r="V1341" s="37"/>
      <c r="AC1341" s="37">
        <v>10523.43</v>
      </c>
      <c r="AD1341" s="35">
        <f t="shared" si="100"/>
        <v>-4.3902549822152914E-2</v>
      </c>
      <c r="AE1341" s="40">
        <v>1.00623</v>
      </c>
      <c r="AF1341" s="37">
        <v>2216613134</v>
      </c>
      <c r="AG1341" s="35">
        <f t="shared" si="101"/>
        <v>6.2299999999999578E-3</v>
      </c>
      <c r="AH1341" s="38">
        <f t="shared" si="102"/>
        <v>6.2299999999999578E-3</v>
      </c>
      <c r="AI1341" s="38" t="str">
        <f t="shared" si="103"/>
        <v/>
      </c>
      <c r="AJ1341" s="35">
        <f t="shared" si="104"/>
        <v>6.2299999999999578E-3</v>
      </c>
      <c r="AK1341" s="41" t="str">
        <f t="shared" si="105"/>
        <v/>
      </c>
      <c r="AL1341" s="41" t="str">
        <f t="shared" si="106"/>
        <v/>
      </c>
      <c r="AM1341" s="41" t="str">
        <f t="shared" si="107"/>
        <v/>
      </c>
    </row>
    <row r="1342" spans="1:39" x14ac:dyDescent="0.2">
      <c r="A1342" s="33">
        <v>43149</v>
      </c>
      <c r="Q1342" s="38"/>
      <c r="V1342" s="37"/>
      <c r="AC1342" s="37">
        <v>11006.65</v>
      </c>
      <c r="AD1342" s="35">
        <f t="shared" si="100"/>
        <v>8.3835206907145743E-2</v>
      </c>
      <c r="AE1342" s="40">
        <v>1.0022500000000001</v>
      </c>
      <c r="AF1342" s="37">
        <v>2224435207</v>
      </c>
      <c r="AG1342" s="35">
        <f t="shared" si="101"/>
        <v>2.2500000000000853E-3</v>
      </c>
      <c r="AH1342" s="38">
        <f t="shared" si="102"/>
        <v>2.2500000000000853E-3</v>
      </c>
      <c r="AI1342" s="38" t="str">
        <f t="shared" si="103"/>
        <v/>
      </c>
      <c r="AJ1342" s="42" t="str">
        <f t="shared" si="104"/>
        <v/>
      </c>
      <c r="AK1342" s="41" t="str">
        <f t="shared" si="105"/>
        <v/>
      </c>
      <c r="AL1342" s="41" t="str">
        <f t="shared" si="106"/>
        <v/>
      </c>
      <c r="AM1342" s="41" t="str">
        <f t="shared" si="107"/>
        <v/>
      </c>
    </row>
    <row r="1343" spans="1:39" x14ac:dyDescent="0.2">
      <c r="A1343" s="33">
        <v>43148</v>
      </c>
      <c r="Q1343" s="38"/>
      <c r="V1343" s="37"/>
      <c r="AC1343" s="37">
        <v>10155.280000000001</v>
      </c>
      <c r="AD1343" s="35">
        <f t="shared" si="100"/>
        <v>4.2224635058512039E-3</v>
      </c>
      <c r="AE1343" s="40">
        <v>1.00112</v>
      </c>
      <c r="AF1343" s="37">
        <v>2230953601</v>
      </c>
      <c r="AG1343" s="35">
        <f t="shared" si="101"/>
        <v>1.1200000000000099E-3</v>
      </c>
      <c r="AH1343" s="38">
        <f t="shared" si="102"/>
        <v>1.1200000000000099E-3</v>
      </c>
      <c r="AI1343" s="38" t="str">
        <f t="shared" si="103"/>
        <v/>
      </c>
      <c r="AJ1343" s="42" t="str">
        <f t="shared" si="104"/>
        <v/>
      </c>
      <c r="AK1343" s="41" t="str">
        <f t="shared" si="105"/>
        <v/>
      </c>
      <c r="AL1343" s="41" t="str">
        <f t="shared" si="106"/>
        <v/>
      </c>
      <c r="AM1343" s="41" t="str">
        <f t="shared" si="107"/>
        <v/>
      </c>
    </row>
    <row r="1344" spans="1:39" x14ac:dyDescent="0.2">
      <c r="A1344" s="33">
        <v>43147</v>
      </c>
      <c r="Q1344" s="38"/>
      <c r="V1344" s="37"/>
      <c r="AC1344" s="37">
        <v>10112.58</v>
      </c>
      <c r="AD1344" s="35">
        <f t="shared" si="100"/>
        <v>7.2608412407857204E-2</v>
      </c>
      <c r="AE1344" s="40">
        <v>0.997587</v>
      </c>
      <c r="AF1344" s="37">
        <v>2222129381</v>
      </c>
      <c r="AG1344" s="35">
        <f t="shared" si="101"/>
        <v>-2.4129999999999985E-3</v>
      </c>
      <c r="AH1344" s="38" t="str">
        <f t="shared" si="102"/>
        <v/>
      </c>
      <c r="AI1344" s="38">
        <f t="shared" si="103"/>
        <v>-2.4129999999999985E-3</v>
      </c>
      <c r="AJ1344" s="42" t="str">
        <f t="shared" si="104"/>
        <v/>
      </c>
      <c r="AK1344" s="41" t="str">
        <f t="shared" si="105"/>
        <v/>
      </c>
      <c r="AL1344" s="41" t="str">
        <f t="shared" si="106"/>
        <v/>
      </c>
      <c r="AM1344" s="41" t="str">
        <f t="shared" si="107"/>
        <v/>
      </c>
    </row>
    <row r="1345" spans="1:39" x14ac:dyDescent="0.2">
      <c r="A1345" s="33">
        <v>43146</v>
      </c>
      <c r="Q1345" s="38"/>
      <c r="V1345" s="37"/>
      <c r="AC1345" s="37">
        <v>9428.0259999999998</v>
      </c>
      <c r="AD1345" s="35">
        <f t="shared" si="100"/>
        <v>0.10680068920105712</v>
      </c>
      <c r="AE1345" s="40">
        <v>1.00366</v>
      </c>
      <c r="AF1345" s="37">
        <v>2219624012</v>
      </c>
      <c r="AG1345" s="35">
        <f t="shared" si="101"/>
        <v>3.6599999999999966E-3</v>
      </c>
      <c r="AH1345" s="38">
        <f t="shared" si="102"/>
        <v>3.6599999999999966E-3</v>
      </c>
      <c r="AI1345" s="38" t="str">
        <f t="shared" si="103"/>
        <v/>
      </c>
      <c r="AJ1345" s="42" t="str">
        <f t="shared" si="104"/>
        <v/>
      </c>
      <c r="AK1345" s="41" t="str">
        <f t="shared" si="105"/>
        <v/>
      </c>
      <c r="AL1345" s="41" t="str">
        <f t="shared" si="106"/>
        <v/>
      </c>
      <c r="AM1345" s="41" t="str">
        <f t="shared" si="107"/>
        <v/>
      </c>
    </row>
    <row r="1346" spans="1:39" x14ac:dyDescent="0.2">
      <c r="A1346" s="33">
        <v>43145</v>
      </c>
      <c r="Q1346" s="38"/>
      <c r="V1346" s="37"/>
      <c r="AC1346" s="37">
        <v>8518.2690000000002</v>
      </c>
      <c r="AD1346" s="35">
        <f t="shared" si="100"/>
        <v>-4.4115407693000708E-2</v>
      </c>
      <c r="AE1346" s="40">
        <v>1.00146</v>
      </c>
      <c r="AF1346" s="37">
        <v>2211790853</v>
      </c>
      <c r="AG1346" s="35">
        <f t="shared" si="101"/>
        <v>1.4600000000000168E-3</v>
      </c>
      <c r="AH1346" s="38">
        <f t="shared" si="102"/>
        <v>1.4600000000000168E-3</v>
      </c>
      <c r="AI1346" s="38" t="str">
        <f t="shared" si="103"/>
        <v/>
      </c>
      <c r="AJ1346" s="35">
        <f t="shared" si="104"/>
        <v>1.4600000000000168E-3</v>
      </c>
      <c r="AK1346" s="41" t="str">
        <f t="shared" si="105"/>
        <v/>
      </c>
      <c r="AL1346" s="41" t="str">
        <f t="shared" si="106"/>
        <v/>
      </c>
      <c r="AM1346" s="41" t="str">
        <f t="shared" si="107"/>
        <v/>
      </c>
    </row>
    <row r="1347" spans="1:39" x14ac:dyDescent="0.2">
      <c r="A1347" s="33">
        <v>43144</v>
      </c>
      <c r="Q1347" s="38"/>
      <c r="V1347" s="37"/>
      <c r="AC1347" s="37">
        <v>8911.3989999999994</v>
      </c>
      <c r="AD1347" s="35">
        <f t="shared" si="100"/>
        <v>9.0928377533684213E-2</v>
      </c>
      <c r="AE1347" s="40">
        <v>1.00667</v>
      </c>
      <c r="AF1347" s="37">
        <v>2225255549</v>
      </c>
      <c r="AG1347" s="35">
        <f t="shared" si="101"/>
        <v>6.6699999999999537E-3</v>
      </c>
      <c r="AH1347" s="38">
        <f t="shared" si="102"/>
        <v>6.6699999999999537E-3</v>
      </c>
      <c r="AI1347" s="38" t="str">
        <f t="shared" si="103"/>
        <v/>
      </c>
      <c r="AJ1347" s="42" t="str">
        <f t="shared" si="104"/>
        <v/>
      </c>
      <c r="AK1347" s="41" t="str">
        <f t="shared" si="105"/>
        <v/>
      </c>
      <c r="AL1347" s="41" t="str">
        <f t="shared" si="106"/>
        <v/>
      </c>
      <c r="AM1347" s="41" t="str">
        <f t="shared" si="107"/>
        <v/>
      </c>
    </row>
    <row r="1348" spans="1:39" x14ac:dyDescent="0.2">
      <c r="A1348" s="33">
        <v>43143</v>
      </c>
      <c r="Q1348" s="38"/>
      <c r="V1348" s="37"/>
      <c r="AC1348" s="37">
        <v>8168.6379999999999</v>
      </c>
      <c r="AD1348" s="35">
        <f t="shared" si="100"/>
        <v>-4.7353381666343619E-2</v>
      </c>
      <c r="AE1348" s="40">
        <v>1.00549</v>
      </c>
      <c r="AF1348" s="37">
        <v>2220377840</v>
      </c>
      <c r="AG1348" s="35">
        <f t="shared" si="101"/>
        <v>5.4899999999999949E-3</v>
      </c>
      <c r="AH1348" s="38">
        <f t="shared" si="102"/>
        <v>5.4899999999999949E-3</v>
      </c>
      <c r="AI1348" s="38" t="str">
        <f t="shared" si="103"/>
        <v/>
      </c>
      <c r="AJ1348" s="35">
        <f t="shared" si="104"/>
        <v>5.4899999999999949E-3</v>
      </c>
      <c r="AK1348" s="41" t="str">
        <f t="shared" si="105"/>
        <v/>
      </c>
      <c r="AL1348" s="41" t="str">
        <f t="shared" si="106"/>
        <v/>
      </c>
      <c r="AM1348" s="41" t="str">
        <f t="shared" si="107"/>
        <v/>
      </c>
    </row>
    <row r="1349" spans="1:39" x14ac:dyDescent="0.2">
      <c r="A1349" s="33">
        <v>43142</v>
      </c>
      <c r="Q1349" s="38"/>
      <c r="V1349" s="37"/>
      <c r="AC1349" s="37">
        <v>8574.6779999999999</v>
      </c>
      <c r="AD1349" s="35">
        <f t="shared" si="100"/>
        <v>-8.7899072412148671E-3</v>
      </c>
      <c r="AE1349" s="40">
        <v>1.00169</v>
      </c>
      <c r="AF1349" s="37">
        <v>2231929143</v>
      </c>
      <c r="AG1349" s="35">
        <f t="shared" si="101"/>
        <v>1.6899999999999693E-3</v>
      </c>
      <c r="AH1349" s="38">
        <f t="shared" si="102"/>
        <v>1.6899999999999693E-3</v>
      </c>
      <c r="AI1349" s="38" t="str">
        <f t="shared" si="103"/>
        <v/>
      </c>
      <c r="AJ1349" s="35">
        <f t="shared" si="104"/>
        <v>1.6899999999999693E-3</v>
      </c>
      <c r="AK1349" s="41" t="str">
        <f t="shared" si="105"/>
        <v/>
      </c>
      <c r="AL1349" s="41" t="str">
        <f t="shared" si="106"/>
        <v/>
      </c>
      <c r="AM1349" s="41" t="str">
        <f t="shared" si="107"/>
        <v/>
      </c>
    </row>
    <row r="1350" spans="1:39" x14ac:dyDescent="0.2">
      <c r="A1350" s="33">
        <v>43141</v>
      </c>
      <c r="Q1350" s="38"/>
      <c r="V1350" s="37"/>
      <c r="AC1350" s="37">
        <v>8650.7170000000006</v>
      </c>
      <c r="AD1350" s="35">
        <f t="shared" si="100"/>
        <v>5.3863814558732015E-2</v>
      </c>
      <c r="AE1350" s="40">
        <v>1.0179199999999999</v>
      </c>
      <c r="AF1350" s="37">
        <v>2229312917</v>
      </c>
      <c r="AG1350" s="35">
        <f t="shared" si="101"/>
        <v>1.7919999999999936E-2</v>
      </c>
      <c r="AH1350" s="38">
        <f t="shared" si="102"/>
        <v>1.7919999999999936E-2</v>
      </c>
      <c r="AI1350" s="38" t="str">
        <f t="shared" si="103"/>
        <v/>
      </c>
      <c r="AJ1350" s="42" t="str">
        <f t="shared" si="104"/>
        <v/>
      </c>
      <c r="AK1350" s="41" t="str">
        <f t="shared" si="105"/>
        <v/>
      </c>
      <c r="AL1350" s="41" t="str">
        <f t="shared" si="106"/>
        <v/>
      </c>
      <c r="AM1350" s="41" t="str">
        <f t="shared" si="107"/>
        <v/>
      </c>
    </row>
    <row r="1351" spans="1:39" x14ac:dyDescent="0.2">
      <c r="A1351" s="33">
        <v>43140</v>
      </c>
      <c r="Q1351" s="38"/>
      <c r="V1351" s="37"/>
      <c r="AC1351" s="37">
        <v>8208.5720000000001</v>
      </c>
      <c r="AD1351" s="35">
        <f t="shared" si="100"/>
        <v>7.8427822760230859E-2</v>
      </c>
      <c r="AE1351" s="40">
        <v>0.99961599999999995</v>
      </c>
      <c r="AF1351" s="37">
        <v>2220887782</v>
      </c>
      <c r="AG1351" s="35">
        <f t="shared" si="101"/>
        <v>-3.8400000000005097E-4</v>
      </c>
      <c r="AH1351" s="38" t="str">
        <f t="shared" si="102"/>
        <v/>
      </c>
      <c r="AI1351" s="38">
        <f t="shared" si="103"/>
        <v>-3.8400000000005097E-4</v>
      </c>
      <c r="AJ1351" s="42" t="str">
        <f t="shared" si="104"/>
        <v/>
      </c>
      <c r="AK1351" s="41" t="str">
        <f t="shared" si="105"/>
        <v/>
      </c>
      <c r="AL1351" s="41" t="str">
        <f t="shared" si="106"/>
        <v/>
      </c>
      <c r="AM1351" s="41" t="str">
        <f t="shared" si="107"/>
        <v/>
      </c>
    </row>
    <row r="1352" spans="1:39" x14ac:dyDescent="0.2">
      <c r="A1352" s="33">
        <v>43139</v>
      </c>
      <c r="Q1352" s="38"/>
      <c r="V1352" s="37"/>
      <c r="AC1352" s="37">
        <v>7611.61</v>
      </c>
      <c r="AD1352" s="35">
        <f t="shared" si="100"/>
        <v>-1.2917540933860105E-2</v>
      </c>
      <c r="AE1352" s="40">
        <v>0.99551900000000004</v>
      </c>
      <c r="AF1352" s="37">
        <v>2256871977</v>
      </c>
      <c r="AG1352" s="35">
        <f t="shared" si="101"/>
        <v>-4.4809999999999572E-3</v>
      </c>
      <c r="AH1352" s="38" t="str">
        <f t="shared" si="102"/>
        <v/>
      </c>
      <c r="AI1352" s="38">
        <f t="shared" si="103"/>
        <v>-4.4809999999999572E-3</v>
      </c>
      <c r="AJ1352" s="35">
        <f t="shared" si="104"/>
        <v>-4.4809999999999572E-3</v>
      </c>
      <c r="AK1352" s="41" t="str">
        <f t="shared" si="105"/>
        <v/>
      </c>
      <c r="AL1352" s="41" t="str">
        <f t="shared" si="106"/>
        <v/>
      </c>
      <c r="AM1352" s="41" t="str">
        <f t="shared" si="107"/>
        <v/>
      </c>
    </row>
    <row r="1353" spans="1:39" x14ac:dyDescent="0.2">
      <c r="A1353" s="33">
        <v>43138</v>
      </c>
      <c r="Q1353" s="38"/>
      <c r="V1353" s="37"/>
      <c r="AC1353" s="37">
        <v>7711.22</v>
      </c>
      <c r="AD1353" s="35">
        <f t="shared" si="100"/>
        <v>0.125388259547905</v>
      </c>
      <c r="AE1353" s="40">
        <v>1.0106599999999999</v>
      </c>
      <c r="AF1353" s="37">
        <v>2216289432</v>
      </c>
      <c r="AG1353" s="35">
        <f t="shared" si="101"/>
        <v>1.0659999999999892E-2</v>
      </c>
      <c r="AH1353" s="38">
        <f t="shared" si="102"/>
        <v>1.0659999999999892E-2</v>
      </c>
      <c r="AI1353" s="38" t="str">
        <f t="shared" si="103"/>
        <v/>
      </c>
      <c r="AJ1353" s="42" t="str">
        <f t="shared" si="104"/>
        <v/>
      </c>
      <c r="AK1353" s="41" t="str">
        <f t="shared" si="105"/>
        <v/>
      </c>
      <c r="AL1353" s="41" t="str">
        <f t="shared" si="106"/>
        <v/>
      </c>
      <c r="AM1353" s="41" t="str">
        <f t="shared" si="107"/>
        <v/>
      </c>
    </row>
    <row r="1354" spans="1:39" x14ac:dyDescent="0.2">
      <c r="A1354" s="33">
        <v>43137</v>
      </c>
      <c r="Q1354" s="38"/>
      <c r="V1354" s="37"/>
      <c r="AC1354" s="37">
        <v>6852.0529999999999</v>
      </c>
      <c r="AD1354" s="35">
        <f t="shared" si="100"/>
        <v>-0.17599194373602989</v>
      </c>
      <c r="AE1354" s="40">
        <v>0.99589799999999995</v>
      </c>
      <c r="AF1354" s="37">
        <v>2207205806</v>
      </c>
      <c r="AG1354" s="35">
        <f t="shared" si="101"/>
        <v>-4.1020000000000501E-3</v>
      </c>
      <c r="AH1354" s="38" t="str">
        <f t="shared" si="102"/>
        <v/>
      </c>
      <c r="AI1354" s="38">
        <f t="shared" si="103"/>
        <v>-4.1020000000000501E-3</v>
      </c>
      <c r="AJ1354" s="35">
        <f t="shared" si="104"/>
        <v>-4.1020000000000501E-3</v>
      </c>
      <c r="AK1354" s="43">
        <f t="shared" si="105"/>
        <v>-4.1020000000000501E-3</v>
      </c>
      <c r="AL1354" s="43">
        <f t="shared" si="106"/>
        <v>-4.1020000000000501E-3</v>
      </c>
      <c r="AM1354" s="43">
        <f t="shared" si="107"/>
        <v>-4.1020000000000501E-3</v>
      </c>
    </row>
    <row r="1355" spans="1:39" x14ac:dyDescent="0.2">
      <c r="A1355" s="33">
        <v>43136</v>
      </c>
      <c r="Q1355" s="38"/>
      <c r="V1355" s="37"/>
      <c r="AC1355" s="37">
        <v>8315.5169999999998</v>
      </c>
      <c r="AD1355" s="35">
        <f t="shared" si="100"/>
        <v>-7.5531341874826019E-2</v>
      </c>
      <c r="AE1355" s="40">
        <v>0.99937200000000004</v>
      </c>
      <c r="AF1355" s="37">
        <v>2240775535</v>
      </c>
      <c r="AG1355" s="35">
        <f t="shared" si="101"/>
        <v>-6.2799999999996192E-4</v>
      </c>
      <c r="AH1355" s="38" t="str">
        <f t="shared" si="102"/>
        <v/>
      </c>
      <c r="AI1355" s="38">
        <f t="shared" si="103"/>
        <v>-6.2799999999996192E-4</v>
      </c>
      <c r="AJ1355" s="35">
        <f t="shared" si="104"/>
        <v>-6.2799999999996192E-4</v>
      </c>
      <c r="AK1355" s="43">
        <f t="shared" si="105"/>
        <v>-6.2799999999996192E-4</v>
      </c>
      <c r="AL1355" s="43">
        <f t="shared" si="106"/>
        <v>-6.2799999999996192E-4</v>
      </c>
      <c r="AM1355" s="41" t="str">
        <f t="shared" si="107"/>
        <v/>
      </c>
    </row>
    <row r="1356" spans="1:39" x14ac:dyDescent="0.2">
      <c r="A1356" s="33">
        <v>43135</v>
      </c>
      <c r="Q1356" s="38"/>
      <c r="V1356" s="37"/>
      <c r="AC1356" s="37">
        <v>8994.9150000000009</v>
      </c>
      <c r="AD1356" s="35">
        <f t="shared" si="100"/>
        <v>1.8657750863970479E-2</v>
      </c>
      <c r="AE1356" s="40">
        <v>0.98943700000000001</v>
      </c>
      <c r="AF1356" s="37">
        <v>2208046102</v>
      </c>
      <c r="AG1356" s="35">
        <f t="shared" si="101"/>
        <v>-1.0562999999999989E-2</v>
      </c>
      <c r="AH1356" s="38" t="str">
        <f t="shared" si="102"/>
        <v/>
      </c>
      <c r="AI1356" s="38">
        <f t="shared" si="103"/>
        <v>-1.0562999999999989E-2</v>
      </c>
      <c r="AJ1356" s="42" t="str">
        <f t="shared" si="104"/>
        <v/>
      </c>
      <c r="AK1356" s="41" t="str">
        <f t="shared" si="105"/>
        <v/>
      </c>
      <c r="AL1356" s="41" t="str">
        <f t="shared" si="106"/>
        <v/>
      </c>
      <c r="AM1356" s="41" t="str">
        <f t="shared" si="107"/>
        <v/>
      </c>
    </row>
    <row r="1357" spans="1:39" x14ac:dyDescent="0.2">
      <c r="A1357" s="33">
        <v>43134</v>
      </c>
      <c r="Q1357" s="38"/>
      <c r="V1357" s="37"/>
      <c r="AC1357" s="37">
        <v>8830.1640000000007</v>
      </c>
      <c r="AD1357" s="35">
        <f t="shared" si="100"/>
        <v>-2.650234743078006E-2</v>
      </c>
      <c r="AE1357" s="40">
        <v>0.97857700000000003</v>
      </c>
      <c r="AF1357" s="37">
        <v>2215748450</v>
      </c>
      <c r="AG1357" s="35">
        <f t="shared" si="101"/>
        <v>-2.142299999999997E-2</v>
      </c>
      <c r="AH1357" s="38" t="str">
        <f t="shared" si="102"/>
        <v/>
      </c>
      <c r="AI1357" s="38">
        <f t="shared" si="103"/>
        <v>-2.142299999999997E-2</v>
      </c>
      <c r="AJ1357" s="35">
        <f t="shared" si="104"/>
        <v>-2.142299999999997E-2</v>
      </c>
      <c r="AK1357" s="41" t="str">
        <f t="shared" si="105"/>
        <v/>
      </c>
      <c r="AL1357" s="41" t="str">
        <f t="shared" si="106"/>
        <v/>
      </c>
      <c r="AM1357" s="41" t="str">
        <f t="shared" si="107"/>
        <v/>
      </c>
    </row>
    <row r="1358" spans="1:39" x14ac:dyDescent="0.2">
      <c r="A1358" s="33">
        <v>43133</v>
      </c>
      <c r="Q1358" s="38"/>
      <c r="V1358" s="37"/>
      <c r="AC1358" s="37">
        <v>9070.5550000000003</v>
      </c>
      <c r="AD1358" s="35">
        <f t="shared" si="100"/>
        <v>-0.10321271441989222</v>
      </c>
      <c r="AE1358" s="40">
        <v>0.99310900000000002</v>
      </c>
      <c r="AF1358" s="37">
        <v>2193721156</v>
      </c>
      <c r="AG1358" s="35">
        <f t="shared" si="101"/>
        <v>-6.8909999999999805E-3</v>
      </c>
      <c r="AH1358" s="38" t="str">
        <f t="shared" si="102"/>
        <v/>
      </c>
      <c r="AI1358" s="38">
        <f t="shared" si="103"/>
        <v>-6.8909999999999805E-3</v>
      </c>
      <c r="AJ1358" s="35">
        <f t="shared" si="104"/>
        <v>-6.8909999999999805E-3</v>
      </c>
      <c r="AK1358" s="43">
        <f t="shared" si="105"/>
        <v>-6.8909999999999805E-3</v>
      </c>
      <c r="AL1358" s="43">
        <f t="shared" si="106"/>
        <v>-6.8909999999999805E-3</v>
      </c>
      <c r="AM1358" s="43">
        <f t="shared" si="107"/>
        <v>-6.8909999999999805E-3</v>
      </c>
    </row>
    <row r="1359" spans="1:39" x14ac:dyDescent="0.2">
      <c r="A1359" s="33">
        <v>43132</v>
      </c>
      <c r="Q1359" s="38"/>
      <c r="V1359" s="37"/>
      <c r="AC1359" s="37">
        <v>10114.5</v>
      </c>
      <c r="AD1359" s="35">
        <f t="shared" si="100"/>
        <v>1.2493881191508294E-2</v>
      </c>
      <c r="AE1359" s="40">
        <v>0.989954</v>
      </c>
      <c r="AF1359" s="37">
        <v>2169643006</v>
      </c>
      <c r="AG1359" s="35">
        <f t="shared" si="101"/>
        <v>-1.0045999999999999E-2</v>
      </c>
      <c r="AH1359" s="38" t="str">
        <f t="shared" si="102"/>
        <v/>
      </c>
      <c r="AI1359" s="38">
        <f t="shared" si="103"/>
        <v>-1.0045999999999999E-2</v>
      </c>
      <c r="AJ1359" s="42" t="str">
        <f t="shared" si="104"/>
        <v/>
      </c>
      <c r="AK1359" s="41" t="str">
        <f t="shared" si="105"/>
        <v/>
      </c>
      <c r="AL1359" s="41" t="str">
        <f t="shared" si="106"/>
        <v/>
      </c>
      <c r="AM1359" s="41" t="str">
        <f t="shared" si="107"/>
        <v/>
      </c>
    </row>
    <row r="1360" spans="1:39" x14ac:dyDescent="0.2">
      <c r="A1360" s="33">
        <v>43131</v>
      </c>
      <c r="Q1360" s="38"/>
      <c r="V1360" s="37"/>
      <c r="AC1360" s="37">
        <v>9989.69</v>
      </c>
      <c r="AD1360" s="35">
        <f t="shared" si="100"/>
        <v>-9.9639393936662657E-2</v>
      </c>
      <c r="AE1360" s="40">
        <v>0.99477300000000002</v>
      </c>
      <c r="AF1360" s="37">
        <v>2201862497</v>
      </c>
      <c r="AG1360" s="35">
        <f t="shared" si="101"/>
        <v>-5.2269999999999817E-3</v>
      </c>
      <c r="AH1360" s="38" t="str">
        <f t="shared" si="102"/>
        <v/>
      </c>
      <c r="AI1360" s="38">
        <f t="shared" si="103"/>
        <v>-5.2269999999999817E-3</v>
      </c>
      <c r="AJ1360" s="35">
        <f t="shared" si="104"/>
        <v>-5.2269999999999817E-3</v>
      </c>
      <c r="AK1360" s="43">
        <f t="shared" si="105"/>
        <v>-5.2269999999999817E-3</v>
      </c>
      <c r="AL1360" s="43">
        <f t="shared" si="106"/>
        <v>-5.2269999999999817E-3</v>
      </c>
      <c r="AM1360" s="41" t="str">
        <f t="shared" si="107"/>
        <v/>
      </c>
    </row>
    <row r="1361" spans="1:39" x14ac:dyDescent="0.2">
      <c r="A1361" s="33">
        <v>43130</v>
      </c>
      <c r="Q1361" s="38"/>
      <c r="V1361" s="37"/>
      <c r="AC1361" s="37">
        <v>11095.21</v>
      </c>
      <c r="AD1361" s="35">
        <f t="shared" si="100"/>
        <v>-5.5970517115596641E-3</v>
      </c>
      <c r="AE1361" s="40">
        <v>0.99629000000000001</v>
      </c>
      <c r="AF1361" s="37">
        <v>2224566037</v>
      </c>
      <c r="AG1361" s="35">
        <f t="shared" si="101"/>
        <v>-3.7099999999999911E-3</v>
      </c>
      <c r="AH1361" s="38" t="str">
        <f t="shared" si="102"/>
        <v/>
      </c>
      <c r="AI1361" s="38">
        <f t="shared" si="103"/>
        <v>-3.7099999999999911E-3</v>
      </c>
      <c r="AJ1361" s="35">
        <f t="shared" si="104"/>
        <v>-3.7099999999999911E-3</v>
      </c>
      <c r="AK1361" s="41" t="str">
        <f t="shared" si="105"/>
        <v/>
      </c>
      <c r="AL1361" s="41" t="str">
        <f t="shared" si="106"/>
        <v/>
      </c>
      <c r="AM1361" s="41" t="str">
        <f t="shared" si="107"/>
        <v/>
      </c>
    </row>
    <row r="1362" spans="1:39" x14ac:dyDescent="0.2">
      <c r="A1362" s="33">
        <v>43129</v>
      </c>
      <c r="Q1362" s="38"/>
      <c r="V1362" s="37"/>
      <c r="AC1362" s="37">
        <v>11157.66</v>
      </c>
      <c r="AD1362" s="35">
        <f t="shared" si="100"/>
        <v>-4.3549894134085498E-2</v>
      </c>
      <c r="AE1362" s="40">
        <v>0.98892400000000003</v>
      </c>
      <c r="AF1362" s="37">
        <v>2266183243</v>
      </c>
      <c r="AG1362" s="35">
        <f t="shared" si="101"/>
        <v>-1.1075999999999975E-2</v>
      </c>
      <c r="AH1362" s="38" t="str">
        <f t="shared" si="102"/>
        <v/>
      </c>
      <c r="AI1362" s="38">
        <f t="shared" si="103"/>
        <v>-1.1075999999999975E-2</v>
      </c>
      <c r="AJ1362" s="35">
        <f t="shared" si="104"/>
        <v>-1.1075999999999975E-2</v>
      </c>
      <c r="AK1362" s="41" t="str">
        <f t="shared" si="105"/>
        <v/>
      </c>
      <c r="AL1362" s="41" t="str">
        <f t="shared" si="106"/>
        <v/>
      </c>
      <c r="AM1362" s="41" t="str">
        <f t="shared" si="107"/>
        <v/>
      </c>
    </row>
    <row r="1363" spans="1:39" x14ac:dyDescent="0.2">
      <c r="A1363" s="33">
        <v>43128</v>
      </c>
      <c r="Q1363" s="38"/>
      <c r="V1363" s="37"/>
      <c r="AC1363" s="37">
        <v>11665.7</v>
      </c>
      <c r="AD1363" s="35">
        <f t="shared" si="100"/>
        <v>1.828615222660912E-2</v>
      </c>
      <c r="AE1363" s="40">
        <v>0.99555700000000003</v>
      </c>
      <c r="AF1363" s="37">
        <v>2269639107</v>
      </c>
      <c r="AG1363" s="35">
        <f t="shared" si="101"/>
        <v>-4.4429999999999747E-3</v>
      </c>
      <c r="AH1363" s="38" t="str">
        <f t="shared" si="102"/>
        <v/>
      </c>
      <c r="AI1363" s="38">
        <f t="shared" si="103"/>
        <v>-4.4429999999999747E-3</v>
      </c>
      <c r="AJ1363" s="42" t="str">
        <f t="shared" si="104"/>
        <v/>
      </c>
      <c r="AK1363" s="41" t="str">
        <f t="shared" si="105"/>
        <v/>
      </c>
      <c r="AL1363" s="41" t="str">
        <f t="shared" si="106"/>
        <v/>
      </c>
      <c r="AM1363" s="41" t="str">
        <f t="shared" si="107"/>
        <v/>
      </c>
    </row>
    <row r="1364" spans="1:39" x14ac:dyDescent="0.2">
      <c r="A1364" s="33">
        <v>43127</v>
      </c>
      <c r="Q1364" s="38"/>
      <c r="V1364" s="37"/>
      <c r="AC1364" s="37">
        <v>11456.21</v>
      </c>
      <c r="AD1364" s="35">
        <f t="shared" si="100"/>
        <v>3.7238872928796907E-2</v>
      </c>
      <c r="AE1364" s="40">
        <v>0.99209800000000004</v>
      </c>
      <c r="AF1364" s="37">
        <v>2252858690</v>
      </c>
      <c r="AG1364" s="35">
        <f t="shared" si="101"/>
        <v>-7.9019999999999646E-3</v>
      </c>
      <c r="AH1364" s="38" t="str">
        <f t="shared" si="102"/>
        <v/>
      </c>
      <c r="AI1364" s="38">
        <f t="shared" si="103"/>
        <v>-7.9019999999999646E-3</v>
      </c>
      <c r="AJ1364" s="42" t="str">
        <f t="shared" si="104"/>
        <v/>
      </c>
      <c r="AK1364" s="41" t="str">
        <f t="shared" si="105"/>
        <v/>
      </c>
      <c r="AL1364" s="41" t="str">
        <f t="shared" si="106"/>
        <v/>
      </c>
      <c r="AM1364" s="41" t="str">
        <f t="shared" si="107"/>
        <v/>
      </c>
    </row>
    <row r="1365" spans="1:39" x14ac:dyDescent="0.2">
      <c r="A1365" s="33">
        <v>43126</v>
      </c>
      <c r="Q1365" s="38"/>
      <c r="V1365" s="37"/>
      <c r="AC1365" s="37">
        <v>11044.91</v>
      </c>
      <c r="AD1365" s="35">
        <f t="shared" si="100"/>
        <v>-1.6065566468452808E-2</v>
      </c>
      <c r="AE1365" s="40">
        <v>0.99906700000000004</v>
      </c>
      <c r="AF1365" s="37">
        <v>1610901645</v>
      </c>
      <c r="AG1365" s="35">
        <f t="shared" si="101"/>
        <v>-9.3299999999996164E-4</v>
      </c>
      <c r="AH1365" s="38" t="str">
        <f t="shared" si="102"/>
        <v/>
      </c>
      <c r="AI1365" s="38">
        <f t="shared" si="103"/>
        <v>-9.3299999999996164E-4</v>
      </c>
      <c r="AJ1365" s="35">
        <f t="shared" si="104"/>
        <v>-9.3299999999996164E-4</v>
      </c>
      <c r="AK1365" s="41" t="str">
        <f t="shared" si="105"/>
        <v/>
      </c>
      <c r="AL1365" s="41" t="str">
        <f t="shared" si="106"/>
        <v/>
      </c>
      <c r="AM1365" s="41" t="str">
        <f t="shared" si="107"/>
        <v/>
      </c>
    </row>
    <row r="1366" spans="1:39" x14ac:dyDescent="0.2">
      <c r="A1366" s="33">
        <v>43125</v>
      </c>
      <c r="Q1366" s="38"/>
      <c r="V1366" s="37"/>
      <c r="AC1366" s="37">
        <v>11225.25</v>
      </c>
      <c r="AD1366" s="35">
        <f t="shared" si="100"/>
        <v>-4.599578615816835E-3</v>
      </c>
      <c r="AE1366" s="40">
        <v>1.0048600000000001</v>
      </c>
      <c r="AF1366" s="37">
        <v>1605304669</v>
      </c>
      <c r="AG1366" s="35">
        <f t="shared" si="101"/>
        <v>4.8600000000000865E-3</v>
      </c>
      <c r="AH1366" s="38">
        <f t="shared" si="102"/>
        <v>4.8600000000000865E-3</v>
      </c>
      <c r="AI1366" s="38" t="str">
        <f t="shared" si="103"/>
        <v/>
      </c>
      <c r="AJ1366" s="35">
        <f t="shared" si="104"/>
        <v>4.8600000000000865E-3</v>
      </c>
      <c r="AK1366" s="41" t="str">
        <f t="shared" si="105"/>
        <v/>
      </c>
      <c r="AL1366" s="41" t="str">
        <f t="shared" si="106"/>
        <v/>
      </c>
      <c r="AM1366" s="41" t="str">
        <f t="shared" si="107"/>
        <v/>
      </c>
    </row>
    <row r="1367" spans="1:39" x14ac:dyDescent="0.2">
      <c r="A1367" s="33">
        <v>43124</v>
      </c>
      <c r="Q1367" s="38"/>
      <c r="V1367" s="37"/>
      <c r="AC1367" s="37">
        <v>11277.12</v>
      </c>
      <c r="AD1367" s="35">
        <f t="shared" si="100"/>
        <v>3.5167982375619689E-2</v>
      </c>
      <c r="AE1367" s="40">
        <v>1.0071399999999999</v>
      </c>
      <c r="AF1367" s="37">
        <v>1616581144</v>
      </c>
      <c r="AG1367" s="35">
        <f t="shared" si="101"/>
        <v>7.1399999999999242E-3</v>
      </c>
      <c r="AH1367" s="38">
        <f t="shared" si="102"/>
        <v>7.1399999999999242E-3</v>
      </c>
      <c r="AI1367" s="38" t="str">
        <f t="shared" si="103"/>
        <v/>
      </c>
      <c r="AJ1367" s="42" t="str">
        <f t="shared" si="104"/>
        <v/>
      </c>
      <c r="AK1367" s="41" t="str">
        <f t="shared" si="105"/>
        <v/>
      </c>
      <c r="AL1367" s="41" t="str">
        <f t="shared" si="106"/>
        <v/>
      </c>
      <c r="AM1367" s="41" t="str">
        <f t="shared" si="107"/>
        <v/>
      </c>
    </row>
    <row r="1368" spans="1:39" x14ac:dyDescent="0.2">
      <c r="A1368" s="33">
        <v>43123</v>
      </c>
      <c r="Q1368" s="38"/>
      <c r="V1368" s="37"/>
      <c r="AC1368" s="37">
        <v>10894</v>
      </c>
      <c r="AD1368" s="35">
        <f t="shared" si="100"/>
        <v>-8.8795079879180339E-3</v>
      </c>
      <c r="AE1368" s="40">
        <v>0.99274700000000005</v>
      </c>
      <c r="AF1368" s="37">
        <v>1625954744</v>
      </c>
      <c r="AG1368" s="35">
        <f t="shared" si="101"/>
        <v>-7.2529999999999539E-3</v>
      </c>
      <c r="AH1368" s="38" t="str">
        <f t="shared" si="102"/>
        <v/>
      </c>
      <c r="AI1368" s="38">
        <f t="shared" si="103"/>
        <v>-7.2529999999999539E-3</v>
      </c>
      <c r="AJ1368" s="35">
        <f t="shared" si="104"/>
        <v>-7.2529999999999539E-3</v>
      </c>
      <c r="AK1368" s="41" t="str">
        <f t="shared" si="105"/>
        <v/>
      </c>
      <c r="AL1368" s="41" t="str">
        <f t="shared" si="106"/>
        <v/>
      </c>
      <c r="AM1368" s="41" t="str">
        <f t="shared" si="107"/>
        <v/>
      </c>
    </row>
    <row r="1369" spans="1:39" x14ac:dyDescent="0.2">
      <c r="A1369" s="33">
        <v>43122</v>
      </c>
      <c r="Q1369" s="38"/>
      <c r="V1369" s="37"/>
      <c r="AC1369" s="37">
        <v>10991.6</v>
      </c>
      <c r="AD1369" s="35">
        <f t="shared" si="100"/>
        <v>-6.0827957448626457E-2</v>
      </c>
      <c r="AE1369" s="40">
        <v>1.0029999999999999</v>
      </c>
      <c r="AF1369" s="37">
        <v>1629643991</v>
      </c>
      <c r="AG1369" s="35">
        <f t="shared" si="101"/>
        <v>2.9999999999998916E-3</v>
      </c>
      <c r="AH1369" s="38">
        <f t="shared" si="102"/>
        <v>2.9999999999998916E-3</v>
      </c>
      <c r="AI1369" s="38" t="str">
        <f t="shared" si="103"/>
        <v/>
      </c>
      <c r="AJ1369" s="35">
        <f t="shared" si="104"/>
        <v>2.9999999999998916E-3</v>
      </c>
      <c r="AK1369" s="43">
        <f t="shared" si="105"/>
        <v>2.9999999999998916E-3</v>
      </c>
      <c r="AL1369" s="41" t="str">
        <f t="shared" si="106"/>
        <v/>
      </c>
      <c r="AM1369" s="41" t="str">
        <f t="shared" si="107"/>
        <v/>
      </c>
    </row>
    <row r="1370" spans="1:39" x14ac:dyDescent="0.2">
      <c r="A1370" s="33">
        <v>43121</v>
      </c>
      <c r="Q1370" s="38"/>
      <c r="V1370" s="37"/>
      <c r="AC1370" s="37">
        <v>11703.5</v>
      </c>
      <c r="AD1370" s="35">
        <f t="shared" si="100"/>
        <v>-0.11740107856024051</v>
      </c>
      <c r="AE1370" s="40">
        <v>1.00356</v>
      </c>
      <c r="AF1370" s="37">
        <v>1606354810</v>
      </c>
      <c r="AG1370" s="35">
        <f t="shared" si="101"/>
        <v>3.5600000000000076E-3</v>
      </c>
      <c r="AH1370" s="38">
        <f t="shared" si="102"/>
        <v>3.5600000000000076E-3</v>
      </c>
      <c r="AI1370" s="38" t="str">
        <f t="shared" si="103"/>
        <v/>
      </c>
      <c r="AJ1370" s="35">
        <f t="shared" si="104"/>
        <v>3.5600000000000076E-3</v>
      </c>
      <c r="AK1370" s="43">
        <f t="shared" si="105"/>
        <v>3.5600000000000076E-3</v>
      </c>
      <c r="AL1370" s="43">
        <f t="shared" si="106"/>
        <v>3.5600000000000076E-3</v>
      </c>
      <c r="AM1370" s="43">
        <f t="shared" si="107"/>
        <v>3.5600000000000076E-3</v>
      </c>
    </row>
    <row r="1371" spans="1:39" x14ac:dyDescent="0.2">
      <c r="A1371" s="33">
        <v>43120</v>
      </c>
      <c r="Q1371" s="38"/>
      <c r="V1371" s="37"/>
      <c r="AC1371" s="37">
        <v>13260.27</v>
      </c>
      <c r="AD1371" s="35">
        <f t="shared" si="100"/>
        <v>0.12772069835616384</v>
      </c>
      <c r="AE1371" s="40">
        <v>1.0055499999999999</v>
      </c>
      <c r="AF1371" s="37">
        <v>1622945095</v>
      </c>
      <c r="AG1371" s="35">
        <f t="shared" si="101"/>
        <v>5.5499999999999439E-3</v>
      </c>
      <c r="AH1371" s="38">
        <f t="shared" si="102"/>
        <v>5.5499999999999439E-3</v>
      </c>
      <c r="AI1371" s="38" t="str">
        <f t="shared" si="103"/>
        <v/>
      </c>
      <c r="AJ1371" s="42" t="str">
        <f t="shared" si="104"/>
        <v/>
      </c>
      <c r="AK1371" s="41" t="str">
        <f t="shared" si="105"/>
        <v/>
      </c>
      <c r="AL1371" s="41" t="str">
        <f t="shared" si="106"/>
        <v/>
      </c>
      <c r="AM1371" s="41" t="str">
        <f t="shared" si="107"/>
        <v/>
      </c>
    </row>
    <row r="1372" spans="1:39" x14ac:dyDescent="0.2">
      <c r="A1372" s="33">
        <v>43119</v>
      </c>
      <c r="Q1372" s="38"/>
      <c r="V1372" s="37"/>
      <c r="AC1372" s="37">
        <v>11758.47</v>
      </c>
      <c r="AD1372" s="35">
        <f t="shared" si="100"/>
        <v>1.634049070739918E-2</v>
      </c>
      <c r="AE1372" s="40">
        <v>1.0220899999999999</v>
      </c>
      <c r="AF1372" s="37">
        <v>1623851226</v>
      </c>
      <c r="AG1372" s="35">
        <f t="shared" si="101"/>
        <v>2.2089999999999943E-2</v>
      </c>
      <c r="AH1372" s="38">
        <f t="shared" si="102"/>
        <v>2.2089999999999943E-2</v>
      </c>
      <c r="AI1372" s="38" t="str">
        <f t="shared" si="103"/>
        <v/>
      </c>
      <c r="AJ1372" s="42" t="str">
        <f t="shared" si="104"/>
        <v/>
      </c>
      <c r="AK1372" s="41" t="str">
        <f t="shared" si="105"/>
        <v/>
      </c>
      <c r="AL1372" s="41" t="str">
        <f t="shared" si="106"/>
        <v/>
      </c>
      <c r="AM1372" s="41" t="str">
        <f t="shared" si="107"/>
        <v/>
      </c>
    </row>
    <row r="1373" spans="1:39" x14ac:dyDescent="0.2">
      <c r="A1373" s="33">
        <v>43118</v>
      </c>
      <c r="Q1373" s="38"/>
      <c r="V1373" s="37"/>
      <c r="AC1373" s="37">
        <v>11569.42</v>
      </c>
      <c r="AD1373" s="35">
        <f t="shared" si="100"/>
        <v>1.3493187705369669E-2</v>
      </c>
      <c r="AE1373" s="40">
        <v>1.0208900000000001</v>
      </c>
      <c r="AF1373" s="37">
        <v>1627071227</v>
      </c>
      <c r="AG1373" s="35">
        <f t="shared" si="101"/>
        <v>2.0890000000000075E-2</v>
      </c>
      <c r="AH1373" s="38">
        <f t="shared" si="102"/>
        <v>2.0890000000000075E-2</v>
      </c>
      <c r="AI1373" s="38" t="str">
        <f t="shared" si="103"/>
        <v/>
      </c>
      <c r="AJ1373" s="42" t="str">
        <f t="shared" si="104"/>
        <v/>
      </c>
      <c r="AK1373" s="41" t="str">
        <f t="shared" si="105"/>
        <v/>
      </c>
      <c r="AL1373" s="41" t="str">
        <f t="shared" si="106"/>
        <v/>
      </c>
      <c r="AM1373" s="41" t="str">
        <f t="shared" si="107"/>
        <v/>
      </c>
    </row>
    <row r="1374" spans="1:39" x14ac:dyDescent="0.2">
      <c r="A1374" s="33">
        <v>43117</v>
      </c>
      <c r="Q1374" s="38"/>
      <c r="V1374" s="37"/>
      <c r="AC1374" s="37">
        <v>11415.39</v>
      </c>
      <c r="AD1374" s="35">
        <f t="shared" si="100"/>
        <v>-2.6315452779832049E-2</v>
      </c>
      <c r="AE1374" s="40">
        <v>1.0303500000000001</v>
      </c>
      <c r="AF1374" s="37">
        <v>1653834449</v>
      </c>
      <c r="AG1374" s="35">
        <f t="shared" si="101"/>
        <v>3.0350000000000099E-2</v>
      </c>
      <c r="AH1374" s="38">
        <f t="shared" si="102"/>
        <v>3.0350000000000099E-2</v>
      </c>
      <c r="AI1374" s="38" t="str">
        <f t="shared" si="103"/>
        <v/>
      </c>
      <c r="AJ1374" s="35">
        <f t="shared" si="104"/>
        <v>3.0350000000000099E-2</v>
      </c>
      <c r="AK1374" s="41" t="str">
        <f t="shared" si="105"/>
        <v/>
      </c>
      <c r="AL1374" s="41" t="str">
        <f t="shared" si="106"/>
        <v/>
      </c>
      <c r="AM1374" s="41" t="str">
        <f t="shared" si="107"/>
        <v/>
      </c>
    </row>
    <row r="1375" spans="1:39" x14ac:dyDescent="0.2">
      <c r="A1375" s="33">
        <v>43116</v>
      </c>
      <c r="Q1375" s="38"/>
      <c r="V1375" s="37"/>
      <c r="AC1375" s="37">
        <v>11723.91</v>
      </c>
      <c r="AD1375" s="35">
        <f t="shared" si="100"/>
        <v>-0.1865174854288093</v>
      </c>
      <c r="AE1375" s="40">
        <v>1.0074399999999999</v>
      </c>
      <c r="AF1375" s="37">
        <v>1651892740</v>
      </c>
      <c r="AG1375" s="35">
        <f t="shared" si="101"/>
        <v>7.4399999999998911E-3</v>
      </c>
      <c r="AH1375" s="38">
        <f t="shared" si="102"/>
        <v>7.4399999999998911E-3</v>
      </c>
      <c r="AI1375" s="38" t="str">
        <f t="shared" si="103"/>
        <v/>
      </c>
      <c r="AJ1375" s="35">
        <f t="shared" si="104"/>
        <v>7.4399999999998911E-3</v>
      </c>
      <c r="AK1375" s="43">
        <f t="shared" si="105"/>
        <v>7.4399999999998911E-3</v>
      </c>
      <c r="AL1375" s="43">
        <f t="shared" si="106"/>
        <v>7.4399999999998911E-3</v>
      </c>
      <c r="AM1375" s="43">
        <f t="shared" si="107"/>
        <v>7.4399999999998911E-3</v>
      </c>
    </row>
    <row r="1376" spans="1:39" x14ac:dyDescent="0.2">
      <c r="A1376" s="33">
        <v>43115</v>
      </c>
      <c r="Q1376" s="38"/>
      <c r="V1376" s="37"/>
      <c r="AC1376" s="37">
        <v>14412</v>
      </c>
      <c r="AD1376" s="35">
        <f t="shared" si="100"/>
        <v>-4.4616860738613262E-3</v>
      </c>
      <c r="AE1376" s="40">
        <v>1.01702</v>
      </c>
      <c r="AF1376" s="37">
        <v>1667199879</v>
      </c>
      <c r="AG1376" s="35">
        <f t="shared" si="101"/>
        <v>1.7020000000000035E-2</v>
      </c>
      <c r="AH1376" s="38">
        <f t="shared" si="102"/>
        <v>1.7020000000000035E-2</v>
      </c>
      <c r="AI1376" s="38" t="str">
        <f t="shared" si="103"/>
        <v/>
      </c>
      <c r="AJ1376" s="35">
        <f t="shared" si="104"/>
        <v>1.7020000000000035E-2</v>
      </c>
      <c r="AK1376" s="41" t="str">
        <f t="shared" si="105"/>
        <v/>
      </c>
      <c r="AL1376" s="41" t="str">
        <f t="shared" si="106"/>
        <v/>
      </c>
      <c r="AM1376" s="41" t="str">
        <f t="shared" si="107"/>
        <v/>
      </c>
    </row>
    <row r="1377" spans="1:39" x14ac:dyDescent="0.2">
      <c r="A1377" s="33">
        <v>43114</v>
      </c>
      <c r="Q1377" s="38"/>
      <c r="V1377" s="37"/>
      <c r="AC1377" s="37">
        <v>14476.59</v>
      </c>
      <c r="AD1377" s="35">
        <f t="shared" si="100"/>
        <v>-4.7173394079367825E-2</v>
      </c>
      <c r="AE1377" s="40">
        <v>1.00231</v>
      </c>
      <c r="AF1377" s="37">
        <v>1479012425</v>
      </c>
      <c r="AG1377" s="35">
        <f t="shared" si="101"/>
        <v>2.3100000000000342E-3</v>
      </c>
      <c r="AH1377" s="38">
        <f t="shared" si="102"/>
        <v>2.3100000000000342E-3</v>
      </c>
      <c r="AI1377" s="38" t="str">
        <f t="shared" si="103"/>
        <v/>
      </c>
      <c r="AJ1377" s="35">
        <f t="shared" si="104"/>
        <v>2.3100000000000342E-3</v>
      </c>
      <c r="AK1377" s="41" t="str">
        <f t="shared" si="105"/>
        <v/>
      </c>
      <c r="AL1377" s="41" t="str">
        <f t="shared" si="106"/>
        <v/>
      </c>
      <c r="AM1377" s="41" t="str">
        <f t="shared" si="107"/>
        <v/>
      </c>
    </row>
    <row r="1378" spans="1:39" x14ac:dyDescent="0.2">
      <c r="A1378" s="33">
        <v>43113</v>
      </c>
      <c r="Q1378" s="38"/>
      <c r="V1378" s="37"/>
      <c r="AC1378" s="37">
        <v>15193.31</v>
      </c>
      <c r="AD1378" s="35">
        <f t="shared" si="100"/>
        <v>2.9406563594861268E-2</v>
      </c>
      <c r="AE1378" s="40">
        <v>1.0038899999999999</v>
      </c>
      <c r="AF1378" s="37">
        <v>1493076726</v>
      </c>
      <c r="AG1378" s="35">
        <f t="shared" si="101"/>
        <v>3.8899999999999491E-3</v>
      </c>
      <c r="AH1378" s="38">
        <f t="shared" si="102"/>
        <v>3.8899999999999491E-3</v>
      </c>
      <c r="AI1378" s="38" t="str">
        <f t="shared" si="103"/>
        <v/>
      </c>
      <c r="AJ1378" s="42" t="str">
        <f t="shared" si="104"/>
        <v/>
      </c>
      <c r="AK1378" s="41" t="str">
        <f t="shared" si="105"/>
        <v/>
      </c>
      <c r="AL1378" s="41" t="str">
        <f t="shared" si="106"/>
        <v/>
      </c>
      <c r="AM1378" s="41" t="str">
        <f t="shared" si="107"/>
        <v/>
      </c>
    </row>
    <row r="1379" spans="1:39" x14ac:dyDescent="0.2">
      <c r="A1379" s="33">
        <v>43112</v>
      </c>
      <c r="Q1379" s="38"/>
      <c r="V1379" s="37"/>
      <c r="AC1379" s="37">
        <v>14759.29</v>
      </c>
      <c r="AD1379" s="35">
        <f t="shared" si="100"/>
        <v>5.0440658279343964E-2</v>
      </c>
      <c r="AE1379" s="40">
        <v>1.0061599999999999</v>
      </c>
      <c r="AF1379" s="37">
        <v>1471481125</v>
      </c>
      <c r="AG1379" s="35">
        <f t="shared" si="101"/>
        <v>6.1599999999999433E-3</v>
      </c>
      <c r="AH1379" s="38">
        <f t="shared" si="102"/>
        <v>6.1599999999999433E-3</v>
      </c>
      <c r="AI1379" s="38" t="str">
        <f t="shared" si="103"/>
        <v/>
      </c>
      <c r="AJ1379" s="42" t="str">
        <f t="shared" si="104"/>
        <v/>
      </c>
      <c r="AK1379" s="41" t="str">
        <f t="shared" si="105"/>
        <v/>
      </c>
      <c r="AL1379" s="41" t="str">
        <f t="shared" si="106"/>
        <v/>
      </c>
      <c r="AM1379" s="41" t="str">
        <f t="shared" si="107"/>
        <v/>
      </c>
    </row>
    <row r="1380" spans="1:39" x14ac:dyDescent="0.2">
      <c r="A1380" s="33">
        <v>43111</v>
      </c>
      <c r="Q1380" s="38"/>
      <c r="V1380" s="37"/>
      <c r="AC1380" s="37">
        <v>14050.57</v>
      </c>
      <c r="AD1380" s="35">
        <f t="shared" si="100"/>
        <v>-9.4053427401805556E-2</v>
      </c>
      <c r="AE1380" s="40">
        <v>1.0023</v>
      </c>
      <c r="AF1380" s="37">
        <v>1473800706</v>
      </c>
      <c r="AG1380" s="35">
        <f t="shared" si="101"/>
        <v>2.2999999999999687E-3</v>
      </c>
      <c r="AH1380" s="38">
        <f t="shared" si="102"/>
        <v>2.2999999999999687E-3</v>
      </c>
      <c r="AI1380" s="38" t="str">
        <f t="shared" si="103"/>
        <v/>
      </c>
      <c r="AJ1380" s="35">
        <f t="shared" si="104"/>
        <v>2.2999999999999687E-3</v>
      </c>
      <c r="AK1380" s="43">
        <f t="shared" si="105"/>
        <v>2.2999999999999687E-3</v>
      </c>
      <c r="AL1380" s="43">
        <f t="shared" si="106"/>
        <v>2.2999999999999687E-3</v>
      </c>
      <c r="AM1380" s="41" t="str">
        <f t="shared" si="107"/>
        <v/>
      </c>
    </row>
    <row r="1381" spans="1:39" x14ac:dyDescent="0.2">
      <c r="A1381" s="33">
        <v>43110</v>
      </c>
      <c r="Q1381" s="38"/>
      <c r="V1381" s="37"/>
      <c r="AC1381" s="37">
        <v>15509.27</v>
      </c>
      <c r="AD1381" s="35">
        <f t="shared" si="100"/>
        <v>-6.1167390379320841E-3</v>
      </c>
      <c r="AE1381" s="40">
        <v>1.0041899999999999</v>
      </c>
      <c r="AF1381" s="37">
        <v>1477133270</v>
      </c>
      <c r="AG1381" s="35">
        <f t="shared" si="101"/>
        <v>4.189999999999916E-3</v>
      </c>
      <c r="AH1381" s="38">
        <f t="shared" si="102"/>
        <v>4.189999999999916E-3</v>
      </c>
      <c r="AI1381" s="38" t="str">
        <f t="shared" si="103"/>
        <v/>
      </c>
      <c r="AJ1381" s="35">
        <f t="shared" si="104"/>
        <v>4.189999999999916E-3</v>
      </c>
      <c r="AK1381" s="41" t="str">
        <f t="shared" si="105"/>
        <v/>
      </c>
      <c r="AL1381" s="41" t="str">
        <f t="shared" si="106"/>
        <v/>
      </c>
      <c r="AM1381" s="41" t="str">
        <f t="shared" si="107"/>
        <v/>
      </c>
    </row>
    <row r="1382" spans="1:39" x14ac:dyDescent="0.2">
      <c r="A1382" s="33">
        <v>43109</v>
      </c>
      <c r="Q1382" s="38"/>
      <c r="V1382" s="37"/>
      <c r="AC1382" s="37">
        <v>15604.72</v>
      </c>
      <c r="AD1382" s="35">
        <f t="shared" si="100"/>
        <v>-1.8593906934241233E-2</v>
      </c>
      <c r="AE1382" s="40">
        <v>1.0123200000000001</v>
      </c>
      <c r="AF1382" s="37">
        <v>1471466444</v>
      </c>
      <c r="AG1382" s="35">
        <f t="shared" si="101"/>
        <v>1.2320000000000109E-2</v>
      </c>
      <c r="AH1382" s="38">
        <f t="shared" si="102"/>
        <v>1.2320000000000109E-2</v>
      </c>
      <c r="AI1382" s="38" t="str">
        <f t="shared" si="103"/>
        <v/>
      </c>
      <c r="AJ1382" s="35">
        <f t="shared" si="104"/>
        <v>1.2320000000000109E-2</v>
      </c>
      <c r="AK1382" s="41" t="str">
        <f t="shared" si="105"/>
        <v/>
      </c>
      <c r="AL1382" s="41" t="str">
        <f t="shared" si="106"/>
        <v/>
      </c>
      <c r="AM1382" s="41" t="str">
        <f t="shared" si="107"/>
        <v/>
      </c>
    </row>
    <row r="1383" spans="1:39" x14ac:dyDescent="0.2">
      <c r="A1383" s="33">
        <v>43108</v>
      </c>
      <c r="Q1383" s="38"/>
      <c r="V1383" s="37"/>
      <c r="AC1383" s="37">
        <v>15900.37</v>
      </c>
      <c r="AD1383" s="35">
        <f t="shared" si="100"/>
        <v>-6.6872575905801979E-2</v>
      </c>
      <c r="AE1383" s="40">
        <v>1.0013300000000001</v>
      </c>
      <c r="AF1383" s="37">
        <v>1474241133</v>
      </c>
      <c r="AG1383" s="35">
        <f t="shared" si="101"/>
        <v>1.3300000000000534E-3</v>
      </c>
      <c r="AH1383" s="38">
        <f t="shared" si="102"/>
        <v>1.3300000000000534E-3</v>
      </c>
      <c r="AI1383" s="38" t="str">
        <f t="shared" si="103"/>
        <v/>
      </c>
      <c r="AJ1383" s="35">
        <f t="shared" si="104"/>
        <v>1.3300000000000534E-3</v>
      </c>
      <c r="AK1383" s="43">
        <f t="shared" si="105"/>
        <v>1.3300000000000534E-3</v>
      </c>
      <c r="AL1383" s="41" t="str">
        <f t="shared" si="106"/>
        <v/>
      </c>
      <c r="AM1383" s="41" t="str">
        <f t="shared" si="107"/>
        <v/>
      </c>
    </row>
    <row r="1384" spans="1:39" x14ac:dyDescent="0.2">
      <c r="A1384" s="33">
        <v>43107</v>
      </c>
      <c r="Q1384" s="38"/>
      <c r="V1384" s="37"/>
      <c r="AC1384" s="37">
        <v>17039.87</v>
      </c>
      <c r="AD1384" s="35">
        <f t="shared" si="100"/>
        <v>-7.107578313161067E-2</v>
      </c>
      <c r="AE1384" s="40">
        <v>1.0085299999999999</v>
      </c>
      <c r="AF1384" s="37">
        <v>1486176704</v>
      </c>
      <c r="AG1384" s="35">
        <f t="shared" si="101"/>
        <v>8.5299999999999265E-3</v>
      </c>
      <c r="AH1384" s="38">
        <f t="shared" si="102"/>
        <v>8.5299999999999265E-3</v>
      </c>
      <c r="AI1384" s="38" t="str">
        <f t="shared" si="103"/>
        <v/>
      </c>
      <c r="AJ1384" s="35">
        <f t="shared" si="104"/>
        <v>8.5299999999999265E-3</v>
      </c>
      <c r="AK1384" s="43">
        <f t="shared" si="105"/>
        <v>8.5299999999999265E-3</v>
      </c>
      <c r="AL1384" s="41" t="str">
        <f t="shared" si="106"/>
        <v/>
      </c>
      <c r="AM1384" s="41" t="str">
        <f t="shared" si="107"/>
        <v/>
      </c>
    </row>
    <row r="1385" spans="1:39" x14ac:dyDescent="0.2">
      <c r="A1385" s="33">
        <v>43106</v>
      </c>
      <c r="Q1385" s="38"/>
      <c r="V1385" s="37"/>
      <c r="AC1385" s="37">
        <v>18343.66</v>
      </c>
      <c r="AD1385" s="35">
        <f t="shared" si="100"/>
        <v>3.6756445466323839E-4</v>
      </c>
      <c r="AE1385" s="40">
        <v>0.999695</v>
      </c>
      <c r="AF1385" s="37">
        <v>1470042396</v>
      </c>
      <c r="AG1385" s="35">
        <f t="shared" si="101"/>
        <v>-3.0499999999999972E-4</v>
      </c>
      <c r="AH1385" s="38" t="str">
        <f t="shared" si="102"/>
        <v/>
      </c>
      <c r="AI1385" s="38">
        <f t="shared" si="103"/>
        <v>-3.0499999999999972E-4</v>
      </c>
      <c r="AJ1385" s="42" t="str">
        <f t="shared" si="104"/>
        <v/>
      </c>
      <c r="AK1385" s="41" t="str">
        <f t="shared" si="105"/>
        <v/>
      </c>
      <c r="AL1385" s="41" t="str">
        <f t="shared" si="106"/>
        <v/>
      </c>
      <c r="AM1385" s="41" t="str">
        <f t="shared" si="107"/>
        <v/>
      </c>
    </row>
    <row r="1386" spans="1:39" x14ac:dyDescent="0.2">
      <c r="A1386" s="33">
        <v>43105</v>
      </c>
      <c r="Q1386" s="38"/>
      <c r="V1386" s="37"/>
      <c r="AC1386" s="37">
        <v>18336.919999999998</v>
      </c>
      <c r="AD1386" s="35">
        <f t="shared" si="100"/>
        <v>0.14775258710207617</v>
      </c>
      <c r="AE1386" s="40">
        <v>1.00274</v>
      </c>
      <c r="AF1386" s="37">
        <v>1480612643</v>
      </c>
      <c r="AG1386" s="35">
        <f t="shared" si="101"/>
        <v>2.7399999999999647E-3</v>
      </c>
      <c r="AH1386" s="38">
        <f t="shared" si="102"/>
        <v>2.7399999999999647E-3</v>
      </c>
      <c r="AI1386" s="38" t="str">
        <f t="shared" si="103"/>
        <v/>
      </c>
      <c r="AJ1386" s="42" t="str">
        <f t="shared" si="104"/>
        <v/>
      </c>
      <c r="AK1386" s="41" t="str">
        <f t="shared" si="105"/>
        <v/>
      </c>
      <c r="AL1386" s="41" t="str">
        <f t="shared" si="106"/>
        <v/>
      </c>
      <c r="AM1386" s="41" t="str">
        <f t="shared" si="107"/>
        <v/>
      </c>
    </row>
    <row r="1387" spans="1:39" x14ac:dyDescent="0.2">
      <c r="A1387" s="33">
        <v>43104</v>
      </c>
      <c r="Q1387" s="38"/>
      <c r="V1387" s="37"/>
      <c r="AC1387" s="37">
        <v>15976.37</v>
      </c>
      <c r="AD1387" s="35">
        <f t="shared" si="100"/>
        <v>2.5184982696874858E-2</v>
      </c>
      <c r="AE1387" s="40">
        <v>1.0157799999999999</v>
      </c>
      <c r="AF1387" s="37">
        <v>1467642070</v>
      </c>
      <c r="AG1387" s="35">
        <f t="shared" si="101"/>
        <v>1.5779999999999905E-2</v>
      </c>
      <c r="AH1387" s="38">
        <f t="shared" si="102"/>
        <v>1.5779999999999905E-2</v>
      </c>
      <c r="AI1387" s="38" t="str">
        <f t="shared" si="103"/>
        <v/>
      </c>
      <c r="AJ1387" s="42" t="str">
        <f t="shared" si="104"/>
        <v/>
      </c>
      <c r="AK1387" s="41" t="str">
        <f t="shared" si="105"/>
        <v/>
      </c>
      <c r="AL1387" s="41" t="str">
        <f t="shared" si="106"/>
        <v/>
      </c>
      <c r="AM1387" s="41" t="str">
        <f t="shared" si="107"/>
        <v/>
      </c>
    </row>
    <row r="1388" spans="1:39" x14ac:dyDescent="0.2">
      <c r="A1388" s="33">
        <v>43103</v>
      </c>
      <c r="Q1388" s="38"/>
      <c r="V1388" s="37"/>
      <c r="AC1388" s="37">
        <v>15583.89</v>
      </c>
      <c r="AD1388" s="35">
        <f t="shared" si="100"/>
        <v>1.7097062837384103E-2</v>
      </c>
      <c r="AE1388" s="40">
        <v>1.0039199999999999</v>
      </c>
      <c r="AF1388" s="37">
        <v>1472112403</v>
      </c>
      <c r="AG1388" s="35">
        <f t="shared" si="101"/>
        <v>3.9199999999999235E-3</v>
      </c>
      <c r="AH1388" s="38">
        <f t="shared" si="102"/>
        <v>3.9199999999999235E-3</v>
      </c>
      <c r="AI1388" s="38" t="str">
        <f t="shared" si="103"/>
        <v/>
      </c>
      <c r="AJ1388" s="42" t="str">
        <f t="shared" si="104"/>
        <v/>
      </c>
      <c r="AK1388" s="41" t="str">
        <f t="shared" si="105"/>
        <v/>
      </c>
      <c r="AL1388" s="41" t="str">
        <f t="shared" si="106"/>
        <v/>
      </c>
      <c r="AM1388" s="41" t="str">
        <f t="shared" si="107"/>
        <v/>
      </c>
    </row>
    <row r="1389" spans="1:39" x14ac:dyDescent="0.2">
      <c r="A1389" s="33">
        <v>43102</v>
      </c>
      <c r="Q1389" s="38"/>
      <c r="V1389" s="37"/>
      <c r="AC1389" s="37">
        <v>15321.93</v>
      </c>
      <c r="AD1389" s="35">
        <f t="shared" si="100"/>
        <v>8.7154391245394258E-2</v>
      </c>
      <c r="AE1389" s="40">
        <v>1.00891</v>
      </c>
      <c r="AF1389" s="37">
        <v>1389678295</v>
      </c>
      <c r="AG1389" s="35">
        <f t="shared" si="101"/>
        <v>8.9099999999999735E-3</v>
      </c>
      <c r="AH1389" s="38">
        <f t="shared" si="102"/>
        <v>8.9099999999999735E-3</v>
      </c>
      <c r="AI1389" s="38" t="str">
        <f t="shared" si="103"/>
        <v/>
      </c>
      <c r="AJ1389" s="42" t="str">
        <f t="shared" si="104"/>
        <v/>
      </c>
      <c r="AK1389" s="41" t="str">
        <f t="shared" si="105"/>
        <v/>
      </c>
      <c r="AL1389" s="41" t="str">
        <f t="shared" si="106"/>
        <v/>
      </c>
      <c r="AM1389" s="41" t="str">
        <f t="shared" si="107"/>
        <v/>
      </c>
    </row>
    <row r="1390" spans="1:39" x14ac:dyDescent="0.2">
      <c r="A1390" s="33">
        <v>43101</v>
      </c>
      <c r="Q1390" s="38"/>
      <c r="V1390" s="37"/>
      <c r="AC1390" s="37">
        <v>14093.61</v>
      </c>
      <c r="AD1390" s="35">
        <f t="shared" si="100"/>
        <v>-5.0269582919743705E-2</v>
      </c>
      <c r="AE1390" s="40">
        <v>1.01234</v>
      </c>
      <c r="AF1390" s="37">
        <v>1373452749</v>
      </c>
      <c r="AG1390" s="35">
        <f t="shared" si="101"/>
        <v>1.2340000000000018E-2</v>
      </c>
      <c r="AH1390" s="38">
        <f t="shared" si="102"/>
        <v>1.2340000000000018E-2</v>
      </c>
      <c r="AI1390" s="38" t="str">
        <f t="shared" si="103"/>
        <v/>
      </c>
      <c r="AJ1390" s="35">
        <f t="shared" si="104"/>
        <v>1.2340000000000018E-2</v>
      </c>
      <c r="AK1390" s="43">
        <f t="shared" si="105"/>
        <v>1.2340000000000018E-2</v>
      </c>
      <c r="AL1390" s="41" t="str">
        <f t="shared" si="106"/>
        <v/>
      </c>
      <c r="AM1390" s="41" t="str">
        <f t="shared" si="107"/>
        <v/>
      </c>
    </row>
    <row r="1391" spans="1:39" x14ac:dyDescent="0.2">
      <c r="A1391" s="33">
        <v>43100</v>
      </c>
      <c r="Q1391" s="38"/>
      <c r="V1391" s="37"/>
      <c r="AC1391" s="37">
        <v>14839.59</v>
      </c>
      <c r="AD1391" s="35">
        <f t="shared" si="100"/>
        <v>8.9515255103389313E-2</v>
      </c>
      <c r="AE1391" s="40">
        <v>1.0184200000000001</v>
      </c>
      <c r="AF1391" s="37">
        <v>1380279517</v>
      </c>
      <c r="AG1391" s="35">
        <f t="shared" si="101"/>
        <v>1.8420000000000103E-2</v>
      </c>
      <c r="AH1391" s="38">
        <f t="shared" si="102"/>
        <v>1.8420000000000103E-2</v>
      </c>
      <c r="AI1391" s="38" t="str">
        <f t="shared" si="103"/>
        <v/>
      </c>
      <c r="AJ1391" s="42" t="str">
        <f t="shared" si="104"/>
        <v/>
      </c>
      <c r="AK1391" s="41" t="str">
        <f t="shared" si="105"/>
        <v/>
      </c>
      <c r="AL1391" s="41" t="str">
        <f t="shared" si="106"/>
        <v/>
      </c>
      <c r="AM1391" s="41" t="str">
        <f t="shared" si="107"/>
        <v/>
      </c>
    </row>
    <row r="1392" spans="1:39" x14ac:dyDescent="0.2">
      <c r="A1392" s="33">
        <v>43099</v>
      </c>
      <c r="Q1392" s="38"/>
      <c r="V1392" s="37"/>
      <c r="AC1392" s="37">
        <v>13620.36</v>
      </c>
      <c r="AD1392" s="35">
        <f t="shared" si="100"/>
        <v>-9.7783865993312347E-2</v>
      </c>
      <c r="AE1392" s="40">
        <v>1.00326</v>
      </c>
      <c r="AF1392" s="37">
        <v>1384972066</v>
      </c>
      <c r="AG1392" s="35">
        <f t="shared" si="101"/>
        <v>3.2600000000000406E-3</v>
      </c>
      <c r="AH1392" s="38">
        <f t="shared" si="102"/>
        <v>3.2600000000000406E-3</v>
      </c>
      <c r="AI1392" s="38" t="str">
        <f t="shared" si="103"/>
        <v/>
      </c>
      <c r="AJ1392" s="35">
        <f t="shared" si="104"/>
        <v>3.2600000000000406E-3</v>
      </c>
      <c r="AK1392" s="43">
        <f t="shared" si="105"/>
        <v>3.2600000000000406E-3</v>
      </c>
      <c r="AL1392" s="43">
        <f t="shared" si="106"/>
        <v>3.2600000000000406E-3</v>
      </c>
      <c r="AM1392" s="41" t="str">
        <f t="shared" si="107"/>
        <v/>
      </c>
    </row>
    <row r="1393" spans="1:39" x14ac:dyDescent="0.2">
      <c r="A1393" s="33">
        <v>43098</v>
      </c>
      <c r="Q1393" s="38"/>
      <c r="V1393" s="37"/>
      <c r="AC1393" s="37">
        <v>15096.56</v>
      </c>
      <c r="AD1393" s="35">
        <f t="shared" si="100"/>
        <v>1.9020566900496139E-3</v>
      </c>
      <c r="AE1393" s="40">
        <v>1.0095099999999999</v>
      </c>
      <c r="AF1393" s="37">
        <v>1393290052</v>
      </c>
      <c r="AG1393" s="35">
        <f t="shared" si="101"/>
        <v>9.5099999999999074E-3</v>
      </c>
      <c r="AH1393" s="38">
        <f t="shared" si="102"/>
        <v>9.5099999999999074E-3</v>
      </c>
      <c r="AI1393" s="38" t="str">
        <f t="shared" si="103"/>
        <v/>
      </c>
      <c r="AJ1393" s="42" t="str">
        <f t="shared" si="104"/>
        <v/>
      </c>
      <c r="AK1393" s="41" t="str">
        <f t="shared" si="105"/>
        <v/>
      </c>
      <c r="AL1393" s="41" t="str">
        <f t="shared" si="106"/>
        <v/>
      </c>
      <c r="AM1393" s="41" t="str">
        <f t="shared" si="107"/>
        <v/>
      </c>
    </row>
    <row r="1394" spans="1:39" x14ac:dyDescent="0.2">
      <c r="A1394" s="33">
        <v>43097</v>
      </c>
      <c r="Q1394" s="38"/>
      <c r="V1394" s="37"/>
      <c r="AC1394" s="37">
        <v>15067.9</v>
      </c>
      <c r="AD1394" s="35">
        <f t="shared" si="100"/>
        <v>-7.971499559032269E-2</v>
      </c>
      <c r="AE1394" s="40">
        <v>1.0037</v>
      </c>
      <c r="AF1394" s="37">
        <v>1372549810</v>
      </c>
      <c r="AG1394" s="35">
        <f t="shared" si="101"/>
        <v>3.7000000000000366E-3</v>
      </c>
      <c r="AH1394" s="38">
        <f t="shared" si="102"/>
        <v>3.7000000000000366E-3</v>
      </c>
      <c r="AI1394" s="38" t="str">
        <f t="shared" si="103"/>
        <v/>
      </c>
      <c r="AJ1394" s="35">
        <f t="shared" si="104"/>
        <v>3.7000000000000366E-3</v>
      </c>
      <c r="AK1394" s="43">
        <f t="shared" si="105"/>
        <v>3.7000000000000366E-3</v>
      </c>
      <c r="AL1394" s="43">
        <f t="shared" si="106"/>
        <v>3.7000000000000366E-3</v>
      </c>
      <c r="AM1394" s="41" t="str">
        <f t="shared" si="107"/>
        <v/>
      </c>
    </row>
    <row r="1395" spans="1:39" x14ac:dyDescent="0.2">
      <c r="A1395" s="33">
        <v>43096</v>
      </c>
      <c r="Q1395" s="38"/>
      <c r="V1395" s="37"/>
      <c r="AC1395" s="37">
        <v>16373.08</v>
      </c>
      <c r="AD1395" s="35">
        <f t="shared" si="100"/>
        <v>-1.4659968176555127E-2</v>
      </c>
      <c r="AE1395" s="40">
        <v>1.0044500000000001</v>
      </c>
      <c r="AF1395" s="37">
        <v>1280149371</v>
      </c>
      <c r="AG1395" s="35">
        <f t="shared" si="101"/>
        <v>4.450000000000065E-3</v>
      </c>
      <c r="AH1395" s="38">
        <f t="shared" si="102"/>
        <v>4.450000000000065E-3</v>
      </c>
      <c r="AI1395" s="38" t="str">
        <f t="shared" si="103"/>
        <v/>
      </c>
      <c r="AJ1395" s="35">
        <f t="shared" si="104"/>
        <v>4.450000000000065E-3</v>
      </c>
      <c r="AK1395" s="41" t="str">
        <f t="shared" si="105"/>
        <v/>
      </c>
      <c r="AL1395" s="41" t="str">
        <f t="shared" si="106"/>
        <v/>
      </c>
      <c r="AM1395" s="41" t="str">
        <f t="shared" si="107"/>
        <v/>
      </c>
    </row>
    <row r="1396" spans="1:39" x14ac:dyDescent="0.2">
      <c r="A1396" s="33">
        <v>43095</v>
      </c>
      <c r="Q1396" s="38"/>
      <c r="V1396" s="37"/>
      <c r="AC1396" s="37">
        <v>16616.68</v>
      </c>
      <c r="AD1396" s="35">
        <f t="shared" si="100"/>
        <v>0.16178217475660284</v>
      </c>
      <c r="AE1396" s="40">
        <v>1.01129</v>
      </c>
      <c r="AF1396" s="37">
        <v>1222596769</v>
      </c>
      <c r="AG1396" s="35">
        <f t="shared" si="101"/>
        <v>1.1290000000000022E-2</v>
      </c>
      <c r="AH1396" s="38">
        <f t="shared" si="102"/>
        <v>1.1290000000000022E-2</v>
      </c>
      <c r="AI1396" s="38" t="str">
        <f t="shared" si="103"/>
        <v/>
      </c>
      <c r="AJ1396" s="42" t="str">
        <f t="shared" si="104"/>
        <v/>
      </c>
      <c r="AK1396" s="41" t="str">
        <f t="shared" si="105"/>
        <v/>
      </c>
      <c r="AL1396" s="41" t="str">
        <f t="shared" si="106"/>
        <v/>
      </c>
      <c r="AM1396" s="41" t="str">
        <f t="shared" si="107"/>
        <v/>
      </c>
    </row>
    <row r="1397" spans="1:39" x14ac:dyDescent="0.2">
      <c r="A1397" s="33">
        <v>43094</v>
      </c>
      <c r="Q1397" s="38"/>
      <c r="V1397" s="37"/>
      <c r="AC1397" s="37">
        <v>14302.75</v>
      </c>
      <c r="AD1397" s="35">
        <f t="shared" si="100"/>
        <v>-1.0266339402302038E-2</v>
      </c>
      <c r="AE1397" s="40">
        <v>1.0291999999999999</v>
      </c>
      <c r="AF1397" s="37">
        <v>1223510337</v>
      </c>
      <c r="AG1397" s="35">
        <f t="shared" si="101"/>
        <v>2.9199999999999893E-2</v>
      </c>
      <c r="AH1397" s="38">
        <f t="shared" si="102"/>
        <v>2.9199999999999893E-2</v>
      </c>
      <c r="AI1397" s="38" t="str">
        <f t="shared" si="103"/>
        <v/>
      </c>
      <c r="AJ1397" s="35">
        <f t="shared" si="104"/>
        <v>2.9199999999999893E-2</v>
      </c>
      <c r="AK1397" s="41" t="str">
        <f t="shared" si="105"/>
        <v/>
      </c>
      <c r="AL1397" s="41" t="str">
        <f t="shared" si="106"/>
        <v/>
      </c>
      <c r="AM1397" s="41" t="str">
        <f t="shared" si="107"/>
        <v/>
      </c>
    </row>
    <row r="1398" spans="1:39" x14ac:dyDescent="0.2">
      <c r="A1398" s="33">
        <v>43093</v>
      </c>
      <c r="Q1398" s="38"/>
      <c r="V1398" s="37"/>
      <c r="AC1398" s="37">
        <v>14451.11</v>
      </c>
      <c r="AD1398" s="35">
        <f t="shared" si="100"/>
        <v>-5.1883883395267727E-2</v>
      </c>
      <c r="AE1398" s="40">
        <v>1.052</v>
      </c>
      <c r="AF1398" s="37">
        <v>1231842071</v>
      </c>
      <c r="AG1398" s="35">
        <f t="shared" si="101"/>
        <v>5.2000000000000046E-2</v>
      </c>
      <c r="AH1398" s="38">
        <f t="shared" si="102"/>
        <v>5.2000000000000046E-2</v>
      </c>
      <c r="AI1398" s="38" t="str">
        <f t="shared" si="103"/>
        <v/>
      </c>
      <c r="AJ1398" s="35">
        <f t="shared" si="104"/>
        <v>5.2000000000000046E-2</v>
      </c>
      <c r="AK1398" s="43">
        <f t="shared" si="105"/>
        <v>5.2000000000000046E-2</v>
      </c>
      <c r="AL1398" s="41" t="str">
        <f t="shared" si="106"/>
        <v/>
      </c>
      <c r="AM1398" s="41" t="str">
        <f t="shared" si="107"/>
        <v/>
      </c>
    </row>
    <row r="1399" spans="1:39" x14ac:dyDescent="0.2">
      <c r="A1399" s="33">
        <v>43092</v>
      </c>
      <c r="Q1399" s="38"/>
      <c r="V1399" s="37"/>
      <c r="AC1399" s="37">
        <v>15241.92</v>
      </c>
      <c r="AD1399" s="35">
        <f t="shared" si="100"/>
        <v>8.2152274576458906E-2</v>
      </c>
      <c r="AE1399" s="40">
        <v>1.03535</v>
      </c>
      <c r="AF1399" s="37">
        <v>1253658060</v>
      </c>
      <c r="AG1399" s="35">
        <f t="shared" si="101"/>
        <v>3.5349999999999993E-2</v>
      </c>
      <c r="AH1399" s="38">
        <f t="shared" si="102"/>
        <v>3.5349999999999993E-2</v>
      </c>
      <c r="AI1399" s="38" t="str">
        <f t="shared" si="103"/>
        <v/>
      </c>
      <c r="AJ1399" s="42" t="str">
        <f t="shared" si="104"/>
        <v/>
      </c>
      <c r="AK1399" s="41" t="str">
        <f t="shared" si="105"/>
        <v/>
      </c>
      <c r="AL1399" s="41" t="str">
        <f t="shared" si="106"/>
        <v/>
      </c>
      <c r="AM1399" s="41" t="str">
        <f t="shared" si="107"/>
        <v/>
      </c>
    </row>
    <row r="1400" spans="1:39" x14ac:dyDescent="0.2">
      <c r="A1400" s="33">
        <v>43091</v>
      </c>
      <c r="Q1400" s="38"/>
      <c r="V1400" s="37"/>
      <c r="AC1400" s="37">
        <v>14084.82</v>
      </c>
      <c r="AD1400" s="35">
        <f t="shared" si="100"/>
        <v>-0.13881911852103668</v>
      </c>
      <c r="AE1400" s="40">
        <v>1.0083200000000001</v>
      </c>
      <c r="AF1400" s="37">
        <v>1281430509</v>
      </c>
      <c r="AG1400" s="35">
        <f t="shared" si="101"/>
        <v>8.3200000000001051E-3</v>
      </c>
      <c r="AH1400" s="38">
        <f t="shared" si="102"/>
        <v>8.3200000000001051E-3</v>
      </c>
      <c r="AI1400" s="38" t="str">
        <f t="shared" si="103"/>
        <v/>
      </c>
      <c r="AJ1400" s="35">
        <f t="shared" si="104"/>
        <v>8.3200000000001051E-3</v>
      </c>
      <c r="AK1400" s="43">
        <f t="shared" si="105"/>
        <v>8.3200000000001051E-3</v>
      </c>
      <c r="AL1400" s="43">
        <f t="shared" si="106"/>
        <v>8.3200000000001051E-3</v>
      </c>
      <c r="AM1400" s="43">
        <f t="shared" si="107"/>
        <v>8.3200000000001051E-3</v>
      </c>
    </row>
    <row r="1401" spans="1:39" x14ac:dyDescent="0.2">
      <c r="A1401" s="33">
        <v>43090</v>
      </c>
      <c r="Q1401" s="38"/>
      <c r="V1401" s="37"/>
      <c r="AC1401" s="37">
        <v>16355.24</v>
      </c>
      <c r="AD1401" s="35">
        <f t="shared" si="100"/>
        <v>-4.1304486722950728E-2</v>
      </c>
      <c r="AE1401" s="40">
        <v>1.00057</v>
      </c>
      <c r="AF1401" s="37">
        <v>1261149313</v>
      </c>
      <c r="AG1401" s="35">
        <f t="shared" si="101"/>
        <v>5.6999999999995943E-4</v>
      </c>
      <c r="AH1401" s="38">
        <f t="shared" si="102"/>
        <v>5.6999999999995943E-4</v>
      </c>
      <c r="AI1401" s="38" t="str">
        <f t="shared" si="103"/>
        <v/>
      </c>
      <c r="AJ1401" s="35">
        <f t="shared" si="104"/>
        <v>5.6999999999995943E-4</v>
      </c>
      <c r="AK1401" s="41" t="str">
        <f t="shared" si="105"/>
        <v/>
      </c>
      <c r="AL1401" s="41" t="str">
        <f t="shared" si="106"/>
        <v/>
      </c>
      <c r="AM1401" s="41" t="str">
        <f t="shared" si="107"/>
        <v/>
      </c>
    </row>
    <row r="1402" spans="1:39" x14ac:dyDescent="0.2">
      <c r="A1402" s="33">
        <v>43089</v>
      </c>
      <c r="Q1402" s="38"/>
      <c r="V1402" s="37"/>
      <c r="AC1402" s="37">
        <v>17059.89</v>
      </c>
      <c r="AD1402" s="35">
        <f t="shared" si="100"/>
        <v>-6.1312223543387612E-2</v>
      </c>
      <c r="AE1402" s="40">
        <v>1.0153099999999999</v>
      </c>
      <c r="AF1402" s="37">
        <v>1228224344</v>
      </c>
      <c r="AG1402" s="35">
        <f t="shared" si="101"/>
        <v>1.5309999999999935E-2</v>
      </c>
      <c r="AH1402" s="38">
        <f t="shared" si="102"/>
        <v>1.5309999999999935E-2</v>
      </c>
      <c r="AI1402" s="38" t="str">
        <f t="shared" si="103"/>
        <v/>
      </c>
      <c r="AJ1402" s="35">
        <f t="shared" si="104"/>
        <v>1.5309999999999935E-2</v>
      </c>
      <c r="AK1402" s="43">
        <f t="shared" si="105"/>
        <v>1.5309999999999935E-2</v>
      </c>
      <c r="AL1402" s="41" t="str">
        <f t="shared" si="106"/>
        <v/>
      </c>
      <c r="AM1402" s="41" t="str">
        <f t="shared" si="107"/>
        <v/>
      </c>
    </row>
    <row r="1403" spans="1:39" x14ac:dyDescent="0.2">
      <c r="A1403" s="33">
        <v>43088</v>
      </c>
      <c r="Q1403" s="38"/>
      <c r="V1403" s="37"/>
      <c r="AC1403" s="37">
        <v>18174.189999999999</v>
      </c>
      <c r="AD1403" s="35">
        <f t="shared" si="100"/>
        <v>-5.2838094543218306E-2</v>
      </c>
      <c r="AE1403" s="40">
        <v>1.0142</v>
      </c>
      <c r="AF1403" s="37">
        <v>1169716348</v>
      </c>
      <c r="AG1403" s="35">
        <f t="shared" si="101"/>
        <v>1.419999999999999E-2</v>
      </c>
      <c r="AH1403" s="38">
        <f t="shared" si="102"/>
        <v>1.419999999999999E-2</v>
      </c>
      <c r="AI1403" s="38" t="str">
        <f t="shared" si="103"/>
        <v/>
      </c>
      <c r="AJ1403" s="35">
        <f t="shared" si="104"/>
        <v>1.419999999999999E-2</v>
      </c>
      <c r="AK1403" s="43">
        <f t="shared" si="105"/>
        <v>1.419999999999999E-2</v>
      </c>
      <c r="AL1403" s="41" t="str">
        <f t="shared" si="106"/>
        <v/>
      </c>
      <c r="AM1403" s="41" t="str">
        <f t="shared" si="107"/>
        <v/>
      </c>
    </row>
    <row r="1404" spans="1:39" x14ac:dyDescent="0.2">
      <c r="A1404" s="33">
        <v>43087</v>
      </c>
      <c r="Q1404" s="38"/>
      <c r="V1404" s="37"/>
      <c r="AC1404" s="37">
        <v>19188.05</v>
      </c>
      <c r="AD1404" s="35">
        <f t="shared" si="100"/>
        <v>-1.2125982954738657E-2</v>
      </c>
      <c r="AE1404" s="40">
        <v>1.01064</v>
      </c>
      <c r="AF1404" s="37">
        <v>1186948145</v>
      </c>
      <c r="AG1404" s="35">
        <f t="shared" si="101"/>
        <v>1.0639999999999983E-2</v>
      </c>
      <c r="AH1404" s="38">
        <f t="shared" si="102"/>
        <v>1.0639999999999983E-2</v>
      </c>
      <c r="AI1404" s="38" t="str">
        <f t="shared" si="103"/>
        <v/>
      </c>
      <c r="AJ1404" s="35">
        <f t="shared" si="104"/>
        <v>1.0639999999999983E-2</v>
      </c>
      <c r="AK1404" s="41" t="str">
        <f t="shared" si="105"/>
        <v/>
      </c>
      <c r="AL1404" s="41" t="str">
        <f t="shared" si="106"/>
        <v/>
      </c>
      <c r="AM1404" s="41" t="str">
        <f t="shared" si="107"/>
        <v/>
      </c>
    </row>
    <row r="1405" spans="1:39" x14ac:dyDescent="0.2">
      <c r="A1405" s="33">
        <v>43086</v>
      </c>
      <c r="Q1405" s="38"/>
      <c r="V1405" s="37"/>
      <c r="AC1405" s="37">
        <v>19423.580000000002</v>
      </c>
      <c r="AD1405" s="35">
        <f t="shared" si="100"/>
        <v>-1.2296221941186958E-2</v>
      </c>
      <c r="AE1405" s="40">
        <v>1.00749</v>
      </c>
      <c r="AF1405" s="37">
        <v>1134907394</v>
      </c>
      <c r="AG1405" s="35">
        <f t="shared" si="101"/>
        <v>7.4899999999999967E-3</v>
      </c>
      <c r="AH1405" s="38">
        <f t="shared" si="102"/>
        <v>7.4899999999999967E-3</v>
      </c>
      <c r="AI1405" s="38" t="str">
        <f t="shared" si="103"/>
        <v/>
      </c>
      <c r="AJ1405" s="35">
        <f t="shared" si="104"/>
        <v>7.4899999999999967E-3</v>
      </c>
      <c r="AK1405" s="41" t="str">
        <f t="shared" si="105"/>
        <v/>
      </c>
      <c r="AL1405" s="41" t="str">
        <f t="shared" si="106"/>
        <v/>
      </c>
      <c r="AM1405" s="41" t="str">
        <f t="shared" si="107"/>
        <v/>
      </c>
    </row>
    <row r="1406" spans="1:39" x14ac:dyDescent="0.2">
      <c r="A1406" s="33">
        <v>43085</v>
      </c>
      <c r="Q1406" s="38"/>
      <c r="V1406" s="37"/>
      <c r="AC1406" s="37">
        <v>19665.39</v>
      </c>
      <c r="AD1406" s="35">
        <f t="shared" si="100"/>
        <v>9.382027440355567E-2</v>
      </c>
      <c r="AE1406" s="40">
        <v>1.0160400000000001</v>
      </c>
      <c r="AF1406" s="37">
        <v>1130923693</v>
      </c>
      <c r="AG1406" s="35">
        <f t="shared" si="101"/>
        <v>1.6040000000000054E-2</v>
      </c>
      <c r="AH1406" s="38">
        <f t="shared" si="102"/>
        <v>1.6040000000000054E-2</v>
      </c>
      <c r="AI1406" s="38" t="str">
        <f t="shared" si="103"/>
        <v/>
      </c>
      <c r="AJ1406" s="42" t="str">
        <f t="shared" si="104"/>
        <v/>
      </c>
      <c r="AK1406" s="41" t="str">
        <f t="shared" si="105"/>
        <v/>
      </c>
      <c r="AL1406" s="41" t="str">
        <f t="shared" si="106"/>
        <v/>
      </c>
      <c r="AM1406" s="41" t="str">
        <f t="shared" si="107"/>
        <v/>
      </c>
    </row>
    <row r="1407" spans="1:39" x14ac:dyDescent="0.2">
      <c r="A1407" s="33">
        <v>43084</v>
      </c>
      <c r="Q1407" s="38"/>
      <c r="V1407" s="37"/>
      <c r="AC1407" s="37">
        <v>17978.63</v>
      </c>
      <c r="AD1407" s="35">
        <f t="shared" si="100"/>
        <v>6.6009263958789033E-2</v>
      </c>
      <c r="AE1407" s="40">
        <v>1.01142</v>
      </c>
      <c r="AF1407" s="37">
        <v>1127398788</v>
      </c>
      <c r="AG1407" s="35">
        <f t="shared" si="101"/>
        <v>1.1419999999999986E-2</v>
      </c>
      <c r="AH1407" s="38">
        <f t="shared" si="102"/>
        <v>1.1419999999999986E-2</v>
      </c>
      <c r="AI1407" s="38" t="str">
        <f t="shared" si="103"/>
        <v/>
      </c>
      <c r="AJ1407" s="42" t="str">
        <f t="shared" si="104"/>
        <v/>
      </c>
      <c r="AK1407" s="41" t="str">
        <f t="shared" si="105"/>
        <v/>
      </c>
      <c r="AL1407" s="41" t="str">
        <f t="shared" si="106"/>
        <v/>
      </c>
      <c r="AM1407" s="41" t="str">
        <f t="shared" si="107"/>
        <v/>
      </c>
    </row>
    <row r="1408" spans="1:39" x14ac:dyDescent="0.2">
      <c r="A1408" s="33">
        <v>43083</v>
      </c>
      <c r="Q1408" s="38"/>
      <c r="V1408" s="37"/>
      <c r="AC1408" s="37">
        <v>16865.36</v>
      </c>
      <c r="AD1408" s="35">
        <f t="shared" si="100"/>
        <v>2.0594201284838132E-2</v>
      </c>
      <c r="AE1408" s="40">
        <v>1.01946</v>
      </c>
      <c r="AF1408" s="37">
        <v>1035362386</v>
      </c>
      <c r="AG1408" s="35">
        <f t="shared" si="101"/>
        <v>1.9460000000000033E-2</v>
      </c>
      <c r="AH1408" s="38">
        <f t="shared" si="102"/>
        <v>1.9460000000000033E-2</v>
      </c>
      <c r="AI1408" s="38" t="str">
        <f t="shared" si="103"/>
        <v/>
      </c>
      <c r="AJ1408" s="42" t="str">
        <f t="shared" si="104"/>
        <v/>
      </c>
      <c r="AK1408" s="41" t="str">
        <f t="shared" si="105"/>
        <v/>
      </c>
      <c r="AL1408" s="41" t="str">
        <f t="shared" si="106"/>
        <v/>
      </c>
      <c r="AM1408" s="41" t="str">
        <f t="shared" si="107"/>
        <v/>
      </c>
    </row>
    <row r="1409" spans="1:39" x14ac:dyDescent="0.2">
      <c r="A1409" s="33">
        <v>43082</v>
      </c>
      <c r="Q1409" s="38"/>
      <c r="V1409" s="37"/>
      <c r="AC1409" s="37">
        <v>16525.04</v>
      </c>
      <c r="AD1409" s="35">
        <f t="shared" si="100"/>
        <v>-4.202222387118304E-2</v>
      </c>
      <c r="AE1409" s="40">
        <v>1.07406</v>
      </c>
      <c r="AF1409" s="37">
        <v>975026426.10000002</v>
      </c>
      <c r="AG1409" s="35">
        <f t="shared" si="101"/>
        <v>7.4060000000000015E-2</v>
      </c>
      <c r="AH1409" s="38">
        <f t="shared" si="102"/>
        <v>7.4060000000000015E-2</v>
      </c>
      <c r="AI1409" s="38" t="str">
        <f t="shared" si="103"/>
        <v/>
      </c>
      <c r="AJ1409" s="35">
        <f t="shared" si="104"/>
        <v>7.4060000000000015E-2</v>
      </c>
      <c r="AK1409" s="41" t="str">
        <f t="shared" si="105"/>
        <v/>
      </c>
      <c r="AL1409" s="41" t="str">
        <f t="shared" si="106"/>
        <v/>
      </c>
      <c r="AM1409" s="41" t="str">
        <f t="shared" si="107"/>
        <v/>
      </c>
    </row>
    <row r="1410" spans="1:39" x14ac:dyDescent="0.2">
      <c r="A1410" s="33">
        <v>43081</v>
      </c>
      <c r="Q1410" s="38"/>
      <c r="V1410" s="37"/>
      <c r="AC1410" s="37">
        <v>17249.919999999998</v>
      </c>
      <c r="AD1410" s="35">
        <f t="shared" si="100"/>
        <v>8.383358148447595E-3</v>
      </c>
      <c r="AE1410" s="40">
        <v>1.0106999999999999</v>
      </c>
      <c r="AF1410" s="37">
        <v>906317625.60000002</v>
      </c>
      <c r="AG1410" s="35">
        <f t="shared" si="101"/>
        <v>1.0699999999999932E-2</v>
      </c>
      <c r="AH1410" s="38">
        <f t="shared" si="102"/>
        <v>1.0699999999999932E-2</v>
      </c>
      <c r="AI1410" s="38" t="str">
        <f t="shared" si="103"/>
        <v/>
      </c>
      <c r="AJ1410" s="42" t="str">
        <f t="shared" si="104"/>
        <v/>
      </c>
      <c r="AK1410" s="41" t="str">
        <f t="shared" si="105"/>
        <v/>
      </c>
      <c r="AL1410" s="41" t="str">
        <f t="shared" si="106"/>
        <v/>
      </c>
      <c r="AM1410" s="41" t="str">
        <f t="shared" si="107"/>
        <v/>
      </c>
    </row>
    <row r="1411" spans="1:39" x14ac:dyDescent="0.2">
      <c r="A1411" s="33">
        <v>43080</v>
      </c>
      <c r="Q1411" s="38"/>
      <c r="V1411" s="37"/>
      <c r="AC1411" s="37">
        <v>17106.509999999998</v>
      </c>
      <c r="AD1411" s="35">
        <f t="shared" si="100"/>
        <v>8.2107674916864326E-2</v>
      </c>
      <c r="AE1411" s="40">
        <v>1.0166599999999999</v>
      </c>
      <c r="AF1411" s="37">
        <v>901154972.79999995</v>
      </c>
      <c r="AG1411" s="35">
        <f t="shared" si="101"/>
        <v>1.6659999999999897E-2</v>
      </c>
      <c r="AH1411" s="38">
        <f t="shared" si="102"/>
        <v>1.6659999999999897E-2</v>
      </c>
      <c r="AI1411" s="38" t="str">
        <f t="shared" si="103"/>
        <v/>
      </c>
      <c r="AJ1411" s="42" t="str">
        <f t="shared" si="104"/>
        <v/>
      </c>
      <c r="AK1411" s="41" t="str">
        <f t="shared" si="105"/>
        <v/>
      </c>
      <c r="AL1411" s="41" t="str">
        <f t="shared" si="106"/>
        <v/>
      </c>
      <c r="AM1411" s="41" t="str">
        <f t="shared" si="107"/>
        <v/>
      </c>
    </row>
    <row r="1412" spans="1:39" x14ac:dyDescent="0.2">
      <c r="A1412" s="33">
        <v>43079</v>
      </c>
      <c r="Q1412" s="38"/>
      <c r="V1412" s="37"/>
      <c r="AC1412" s="37">
        <v>15808.51</v>
      </c>
      <c r="AD1412" s="35">
        <f t="shared" si="100"/>
        <v>3.5507974031911749E-2</v>
      </c>
      <c r="AE1412" s="40">
        <v>1.0184599999999999</v>
      </c>
      <c r="AF1412" s="37">
        <v>847994833.60000002</v>
      </c>
      <c r="AG1412" s="35">
        <f t="shared" si="101"/>
        <v>1.8459999999999921E-2</v>
      </c>
      <c r="AH1412" s="38">
        <f t="shared" si="102"/>
        <v>1.8459999999999921E-2</v>
      </c>
      <c r="AI1412" s="38" t="str">
        <f t="shared" si="103"/>
        <v/>
      </c>
      <c r="AJ1412" s="42" t="str">
        <f t="shared" si="104"/>
        <v/>
      </c>
      <c r="AK1412" s="41" t="str">
        <f t="shared" si="105"/>
        <v/>
      </c>
      <c r="AL1412" s="41" t="str">
        <f t="shared" si="106"/>
        <v/>
      </c>
      <c r="AM1412" s="41" t="str">
        <f t="shared" si="107"/>
        <v/>
      </c>
    </row>
    <row r="1413" spans="1:39" x14ac:dyDescent="0.2">
      <c r="A1413" s="33">
        <v>43078</v>
      </c>
      <c r="Q1413" s="38"/>
      <c r="V1413" s="37"/>
      <c r="AC1413" s="37">
        <v>15266.43</v>
      </c>
      <c r="AD1413" s="35">
        <f t="shared" si="100"/>
        <v>-9.7088360539389629E-2</v>
      </c>
      <c r="AE1413" s="40">
        <v>1.01755</v>
      </c>
      <c r="AF1413" s="37">
        <v>827578877</v>
      </c>
      <c r="AG1413" s="35">
        <f t="shared" si="101"/>
        <v>1.7549999999999955E-2</v>
      </c>
      <c r="AH1413" s="38">
        <f t="shared" si="102"/>
        <v>1.7549999999999955E-2</v>
      </c>
      <c r="AI1413" s="38" t="str">
        <f t="shared" si="103"/>
        <v/>
      </c>
      <c r="AJ1413" s="35">
        <f t="shared" si="104"/>
        <v>1.7549999999999955E-2</v>
      </c>
      <c r="AK1413" s="43">
        <f t="shared" si="105"/>
        <v>1.7549999999999955E-2</v>
      </c>
      <c r="AL1413" s="43">
        <f t="shared" si="106"/>
        <v>1.7549999999999955E-2</v>
      </c>
      <c r="AM1413" s="41" t="str">
        <f t="shared" si="107"/>
        <v/>
      </c>
    </row>
    <row r="1414" spans="1:39" x14ac:dyDescent="0.2">
      <c r="A1414" s="33">
        <v>43077</v>
      </c>
      <c r="Q1414" s="38"/>
      <c r="V1414" s="37"/>
      <c r="AC1414" s="37">
        <v>16908</v>
      </c>
      <c r="AD1414" s="35">
        <f t="shared" si="100"/>
        <v>-8.5618116312750181E-2</v>
      </c>
      <c r="AE1414" s="40">
        <v>1.0311999999999999</v>
      </c>
      <c r="AF1414" s="37">
        <v>829044108.20000005</v>
      </c>
      <c r="AG1414" s="35">
        <f t="shared" si="101"/>
        <v>3.1199999999999894E-2</v>
      </c>
      <c r="AH1414" s="38">
        <f t="shared" si="102"/>
        <v>3.1199999999999894E-2</v>
      </c>
      <c r="AI1414" s="38" t="str">
        <f t="shared" si="103"/>
        <v/>
      </c>
      <c r="AJ1414" s="35">
        <f t="shared" si="104"/>
        <v>3.1199999999999894E-2</v>
      </c>
      <c r="AK1414" s="43">
        <f t="shared" si="105"/>
        <v>3.1199999999999894E-2</v>
      </c>
      <c r="AL1414" s="43">
        <f t="shared" si="106"/>
        <v>3.1199999999999894E-2</v>
      </c>
      <c r="AM1414" s="41" t="str">
        <f t="shared" si="107"/>
        <v/>
      </c>
    </row>
    <row r="1415" spans="1:39" x14ac:dyDescent="0.2">
      <c r="A1415" s="33">
        <v>43076</v>
      </c>
      <c r="Q1415" s="38"/>
      <c r="V1415" s="37"/>
      <c r="AC1415" s="37">
        <v>18491.18</v>
      </c>
      <c r="AD1415" s="35">
        <f t="shared" si="100"/>
        <v>0.33255647870099536</v>
      </c>
      <c r="AE1415" s="40">
        <v>1.0093000000000001</v>
      </c>
      <c r="AF1415" s="37">
        <v>828303352.5</v>
      </c>
      <c r="AG1415" s="35">
        <f t="shared" si="101"/>
        <v>9.300000000000086E-3</v>
      </c>
      <c r="AH1415" s="38">
        <f t="shared" si="102"/>
        <v>9.300000000000086E-3</v>
      </c>
      <c r="AI1415" s="38" t="str">
        <f t="shared" si="103"/>
        <v/>
      </c>
      <c r="AJ1415" s="42" t="str">
        <f t="shared" si="104"/>
        <v/>
      </c>
      <c r="AK1415" s="41" t="str">
        <f t="shared" si="105"/>
        <v/>
      </c>
      <c r="AL1415" s="41" t="str">
        <f t="shared" si="106"/>
        <v/>
      </c>
      <c r="AM1415" s="41" t="str">
        <f t="shared" si="107"/>
        <v/>
      </c>
    </row>
    <row r="1416" spans="1:39" x14ac:dyDescent="0.2">
      <c r="A1416" s="33">
        <v>43075</v>
      </c>
      <c r="Q1416" s="38"/>
      <c r="V1416" s="37"/>
      <c r="AC1416" s="37">
        <v>13876.47</v>
      </c>
      <c r="AD1416" s="35">
        <f t="shared" si="100"/>
        <v>0.13982134423065062</v>
      </c>
      <c r="AE1416" s="40">
        <v>1.0023599999999999</v>
      </c>
      <c r="AF1416" s="37">
        <v>839414689.29999995</v>
      </c>
      <c r="AG1416" s="35">
        <f t="shared" si="101"/>
        <v>2.3599999999999177E-3</v>
      </c>
      <c r="AH1416" s="38">
        <f t="shared" si="102"/>
        <v>2.3599999999999177E-3</v>
      </c>
      <c r="AI1416" s="38" t="str">
        <f t="shared" si="103"/>
        <v/>
      </c>
      <c r="AJ1416" s="42" t="str">
        <f t="shared" si="104"/>
        <v/>
      </c>
      <c r="AK1416" s="41" t="str">
        <f t="shared" si="105"/>
        <v/>
      </c>
      <c r="AL1416" s="41" t="str">
        <f t="shared" si="106"/>
        <v/>
      </c>
      <c r="AM1416" s="41" t="str">
        <f t="shared" si="107"/>
        <v/>
      </c>
    </row>
    <row r="1417" spans="1:39" x14ac:dyDescent="0.2">
      <c r="A1417" s="33">
        <v>43074</v>
      </c>
      <c r="Q1417" s="38"/>
      <c r="V1417" s="37"/>
      <c r="AC1417" s="37">
        <v>12174.25</v>
      </c>
      <c r="AD1417" s="35">
        <f t="shared" si="100"/>
        <v>4.6349026813969685E-2</v>
      </c>
      <c r="AE1417" s="40">
        <v>1.00177</v>
      </c>
      <c r="AF1417" s="37">
        <v>821587709.29999995</v>
      </c>
      <c r="AG1417" s="35">
        <f t="shared" si="101"/>
        <v>1.7700000000000493E-3</v>
      </c>
      <c r="AH1417" s="38">
        <f t="shared" si="102"/>
        <v>1.7700000000000493E-3</v>
      </c>
      <c r="AI1417" s="38" t="str">
        <f t="shared" si="103"/>
        <v/>
      </c>
      <c r="AJ1417" s="42" t="str">
        <f t="shared" si="104"/>
        <v/>
      </c>
      <c r="AK1417" s="41" t="str">
        <f t="shared" si="105"/>
        <v/>
      </c>
      <c r="AL1417" s="41" t="str">
        <f t="shared" si="106"/>
        <v/>
      </c>
      <c r="AM1417" s="41" t="str">
        <f t="shared" si="107"/>
        <v/>
      </c>
    </row>
    <row r="1418" spans="1:39" x14ac:dyDescent="0.2">
      <c r="A1418" s="33">
        <v>43073</v>
      </c>
      <c r="Q1418" s="38"/>
      <c r="V1418" s="37"/>
      <c r="AC1418" s="37">
        <v>11634.98</v>
      </c>
      <c r="AD1418" s="35">
        <f t="shared" si="100"/>
        <v>3.3604875318699046E-2</v>
      </c>
      <c r="AE1418" s="40">
        <v>0.99365199999999998</v>
      </c>
      <c r="AF1418" s="37">
        <v>815938428.89999998</v>
      </c>
      <c r="AG1418" s="35">
        <f t="shared" si="101"/>
        <v>-6.3480000000000203E-3</v>
      </c>
      <c r="AH1418" s="38" t="str">
        <f t="shared" si="102"/>
        <v/>
      </c>
      <c r="AI1418" s="38">
        <f t="shared" si="103"/>
        <v>-6.3480000000000203E-3</v>
      </c>
      <c r="AJ1418" s="42" t="str">
        <f t="shared" si="104"/>
        <v/>
      </c>
      <c r="AK1418" s="41" t="str">
        <f t="shared" si="105"/>
        <v/>
      </c>
      <c r="AL1418" s="41" t="str">
        <f t="shared" si="106"/>
        <v/>
      </c>
      <c r="AM1418" s="41" t="str">
        <f t="shared" si="107"/>
        <v/>
      </c>
    </row>
    <row r="1419" spans="1:39" x14ac:dyDescent="0.2">
      <c r="A1419" s="33">
        <v>43072</v>
      </c>
      <c r="Q1419" s="38"/>
      <c r="V1419" s="37"/>
      <c r="AC1419" s="37">
        <v>11256.7</v>
      </c>
      <c r="AD1419" s="35">
        <f t="shared" si="100"/>
        <v>8.4344527012198967E-3</v>
      </c>
      <c r="AE1419" s="40">
        <v>0.99963100000000005</v>
      </c>
      <c r="AF1419" s="37">
        <v>815458158.70000005</v>
      </c>
      <c r="AG1419" s="35">
        <f t="shared" si="101"/>
        <v>-3.689999999999527E-4</v>
      </c>
      <c r="AH1419" s="38" t="str">
        <f t="shared" si="102"/>
        <v/>
      </c>
      <c r="AI1419" s="38">
        <f t="shared" si="103"/>
        <v>-3.689999999999527E-4</v>
      </c>
      <c r="AJ1419" s="42" t="str">
        <f t="shared" si="104"/>
        <v/>
      </c>
      <c r="AK1419" s="41" t="str">
        <f t="shared" si="105"/>
        <v/>
      </c>
      <c r="AL1419" s="41" t="str">
        <f t="shared" si="106"/>
        <v/>
      </c>
      <c r="AM1419" s="41" t="str">
        <f t="shared" si="107"/>
        <v/>
      </c>
    </row>
    <row r="1420" spans="1:39" x14ac:dyDescent="0.2">
      <c r="A1420" s="33">
        <v>43071</v>
      </c>
      <c r="Q1420" s="38"/>
      <c r="V1420" s="37"/>
      <c r="AC1420" s="37">
        <v>11162.55</v>
      </c>
      <c r="AD1420" s="35">
        <f t="shared" si="100"/>
        <v>1.517226702753427E-2</v>
      </c>
      <c r="AE1420" s="40">
        <v>1.00844</v>
      </c>
      <c r="AF1420" s="37">
        <v>808849965.89999998</v>
      </c>
      <c r="AG1420" s="35">
        <f t="shared" si="101"/>
        <v>8.4400000000000031E-3</v>
      </c>
      <c r="AH1420" s="38">
        <f t="shared" si="102"/>
        <v>8.4400000000000031E-3</v>
      </c>
      <c r="AI1420" s="38" t="str">
        <f t="shared" si="103"/>
        <v/>
      </c>
      <c r="AJ1420" s="42" t="str">
        <f t="shared" si="104"/>
        <v/>
      </c>
      <c r="AK1420" s="41" t="str">
        <f t="shared" si="105"/>
        <v/>
      </c>
      <c r="AL1420" s="41" t="str">
        <f t="shared" si="106"/>
        <v/>
      </c>
      <c r="AM1420" s="41" t="str">
        <f t="shared" si="107"/>
        <v/>
      </c>
    </row>
    <row r="1421" spans="1:39" x14ac:dyDescent="0.2">
      <c r="A1421" s="33">
        <v>43070</v>
      </c>
      <c r="Q1421" s="38"/>
      <c r="V1421" s="37"/>
      <c r="AC1421" s="37">
        <v>10995.72</v>
      </c>
      <c r="AD1421" s="35">
        <f t="shared" si="100"/>
        <v>5.665185817287588E-2</v>
      </c>
      <c r="AE1421" s="40">
        <v>1.0088999999999999</v>
      </c>
      <c r="AF1421" s="37">
        <v>813716975.60000002</v>
      </c>
      <c r="AG1421" s="35">
        <f t="shared" si="101"/>
        <v>8.899999999999908E-3</v>
      </c>
      <c r="AH1421" s="38">
        <f t="shared" si="102"/>
        <v>8.899999999999908E-3</v>
      </c>
      <c r="AI1421" s="38" t="str">
        <f t="shared" si="103"/>
        <v/>
      </c>
      <c r="AJ1421" s="42" t="str">
        <f t="shared" si="104"/>
        <v/>
      </c>
      <c r="AK1421" s="41" t="str">
        <f t="shared" si="105"/>
        <v/>
      </c>
      <c r="AL1421" s="41" t="str">
        <f t="shared" si="106"/>
        <v/>
      </c>
      <c r="AM1421" s="41" t="str">
        <f t="shared" si="107"/>
        <v/>
      </c>
    </row>
    <row r="1422" spans="1:39" x14ac:dyDescent="0.2">
      <c r="A1422" s="33">
        <v>43069</v>
      </c>
      <c r="Q1422" s="38"/>
      <c r="V1422" s="37"/>
      <c r="AC1422" s="37">
        <v>10406.19</v>
      </c>
      <c r="AD1422" s="35">
        <f t="shared" si="100"/>
        <v>5.3696212959801537E-2</v>
      </c>
      <c r="AE1422" s="40">
        <v>1.0191300000000001</v>
      </c>
      <c r="AF1422" s="37">
        <v>770465654.39999998</v>
      </c>
      <c r="AG1422" s="35">
        <f t="shared" si="101"/>
        <v>1.9130000000000091E-2</v>
      </c>
      <c r="AH1422" s="38">
        <f t="shared" si="102"/>
        <v>1.9130000000000091E-2</v>
      </c>
      <c r="AI1422" s="38" t="str">
        <f t="shared" si="103"/>
        <v/>
      </c>
      <c r="AJ1422" s="42" t="str">
        <f t="shared" si="104"/>
        <v/>
      </c>
      <c r="AK1422" s="41" t="str">
        <f t="shared" si="105"/>
        <v/>
      </c>
      <c r="AL1422" s="41" t="str">
        <f t="shared" si="106"/>
        <v/>
      </c>
      <c r="AM1422" s="41" t="str">
        <f t="shared" si="107"/>
        <v/>
      </c>
    </row>
    <row r="1423" spans="1:39" x14ac:dyDescent="0.2">
      <c r="A1423" s="33">
        <v>43068</v>
      </c>
      <c r="Q1423" s="38"/>
      <c r="V1423" s="37"/>
      <c r="AC1423" s="37">
        <v>9875.8919999999998</v>
      </c>
      <c r="AD1423" s="35">
        <f t="shared" si="100"/>
        <v>-3.7162464524469474E-2</v>
      </c>
      <c r="AE1423" s="40">
        <v>1.00057</v>
      </c>
      <c r="AF1423" s="37">
        <v>770817102.39999998</v>
      </c>
      <c r="AG1423" s="35">
        <f t="shared" si="101"/>
        <v>5.6999999999995943E-4</v>
      </c>
      <c r="AH1423" s="38">
        <f t="shared" si="102"/>
        <v>5.6999999999995943E-4</v>
      </c>
      <c r="AI1423" s="38" t="str">
        <f t="shared" si="103"/>
        <v/>
      </c>
      <c r="AJ1423" s="35">
        <f t="shared" si="104"/>
        <v>5.6999999999995943E-4</v>
      </c>
      <c r="AK1423" s="41" t="str">
        <f t="shared" si="105"/>
        <v/>
      </c>
      <c r="AL1423" s="41" t="str">
        <f t="shared" si="106"/>
        <v/>
      </c>
      <c r="AM1423" s="41" t="str">
        <f t="shared" si="107"/>
        <v/>
      </c>
    </row>
    <row r="1424" spans="1:39" x14ac:dyDescent="0.2">
      <c r="A1424" s="33">
        <v>43067</v>
      </c>
      <c r="Q1424" s="38"/>
      <c r="V1424" s="37"/>
      <c r="AC1424" s="37">
        <v>10257.07</v>
      </c>
      <c r="AD1424" s="35">
        <f t="shared" si="100"/>
        <v>4.3296668847772724E-2</v>
      </c>
      <c r="AE1424" s="40">
        <v>1.0023500000000001</v>
      </c>
      <c r="AF1424" s="37">
        <v>753155769</v>
      </c>
      <c r="AG1424" s="35">
        <f t="shared" si="101"/>
        <v>2.3500000000000743E-3</v>
      </c>
      <c r="AH1424" s="38">
        <f t="shared" si="102"/>
        <v>2.3500000000000743E-3</v>
      </c>
      <c r="AI1424" s="38" t="str">
        <f t="shared" si="103"/>
        <v/>
      </c>
      <c r="AJ1424" s="42" t="str">
        <f t="shared" si="104"/>
        <v/>
      </c>
      <c r="AK1424" s="41" t="str">
        <f t="shared" si="105"/>
        <v/>
      </c>
      <c r="AL1424" s="41" t="str">
        <f t="shared" si="106"/>
        <v/>
      </c>
      <c r="AM1424" s="41" t="str">
        <f t="shared" si="107"/>
        <v/>
      </c>
    </row>
    <row r="1425" spans="1:39" x14ac:dyDescent="0.2">
      <c r="A1425" s="33">
        <v>43066</v>
      </c>
      <c r="Q1425" s="38"/>
      <c r="V1425" s="37"/>
      <c r="AC1425" s="37">
        <v>9831.4030000000002</v>
      </c>
      <c r="AD1425" s="35">
        <f t="shared" si="100"/>
        <v>5.2275990049865273E-2</v>
      </c>
      <c r="AE1425" s="40">
        <v>1.0141899999999999</v>
      </c>
      <c r="AF1425" s="37">
        <v>675352570.70000005</v>
      </c>
      <c r="AG1425" s="35">
        <f t="shared" si="101"/>
        <v>1.4189999999999925E-2</v>
      </c>
      <c r="AH1425" s="38">
        <f t="shared" si="102"/>
        <v>1.4189999999999925E-2</v>
      </c>
      <c r="AI1425" s="38" t="str">
        <f t="shared" si="103"/>
        <v/>
      </c>
      <c r="AJ1425" s="42" t="str">
        <f t="shared" si="104"/>
        <v/>
      </c>
      <c r="AK1425" s="41" t="str">
        <f t="shared" si="105"/>
        <v/>
      </c>
      <c r="AL1425" s="41" t="str">
        <f t="shared" si="106"/>
        <v/>
      </c>
      <c r="AM1425" s="41" t="str">
        <f t="shared" si="107"/>
        <v/>
      </c>
    </row>
    <row r="1426" spans="1:39" x14ac:dyDescent="0.2">
      <c r="A1426" s="33">
        <v>43065</v>
      </c>
      <c r="Q1426" s="38"/>
      <c r="V1426" s="37"/>
      <c r="AC1426" s="37">
        <v>9342.9889999999996</v>
      </c>
      <c r="AD1426" s="35">
        <f t="shared" si="100"/>
        <v>6.8605637847830581E-2</v>
      </c>
      <c r="AE1426" s="40">
        <v>1.00546</v>
      </c>
      <c r="AF1426" s="37">
        <v>676554013.39999998</v>
      </c>
      <c r="AG1426" s="35">
        <f t="shared" si="101"/>
        <v>5.4600000000000204E-3</v>
      </c>
      <c r="AH1426" s="38">
        <f t="shared" si="102"/>
        <v>5.4600000000000204E-3</v>
      </c>
      <c r="AI1426" s="38" t="str">
        <f t="shared" si="103"/>
        <v/>
      </c>
      <c r="AJ1426" s="42" t="str">
        <f t="shared" si="104"/>
        <v/>
      </c>
      <c r="AK1426" s="41" t="str">
        <f t="shared" si="105"/>
        <v/>
      </c>
      <c r="AL1426" s="41" t="str">
        <f t="shared" si="106"/>
        <v/>
      </c>
      <c r="AM1426" s="41" t="str">
        <f t="shared" si="107"/>
        <v/>
      </c>
    </row>
    <row r="1427" spans="1:39" x14ac:dyDescent="0.2">
      <c r="A1427" s="33">
        <v>43064</v>
      </c>
      <c r="Q1427" s="38"/>
      <c r="V1427" s="37"/>
      <c r="AC1427" s="37">
        <v>8743.1589999999997</v>
      </c>
      <c r="AD1427" s="35">
        <f t="shared" si="100"/>
        <v>5.6175864881528703E-2</v>
      </c>
      <c r="AE1427" s="40">
        <v>1.00305</v>
      </c>
      <c r="AF1427" s="37">
        <v>684545632.60000002</v>
      </c>
      <c r="AG1427" s="35">
        <f t="shared" si="101"/>
        <v>3.0499999999999972E-3</v>
      </c>
      <c r="AH1427" s="38">
        <f t="shared" si="102"/>
        <v>3.0499999999999972E-3</v>
      </c>
      <c r="AI1427" s="38" t="str">
        <f t="shared" si="103"/>
        <v/>
      </c>
      <c r="AJ1427" s="42" t="str">
        <f t="shared" si="104"/>
        <v/>
      </c>
      <c r="AK1427" s="41" t="str">
        <f t="shared" si="105"/>
        <v/>
      </c>
      <c r="AL1427" s="41" t="str">
        <f t="shared" si="106"/>
        <v/>
      </c>
      <c r="AM1427" s="41" t="str">
        <f t="shared" si="107"/>
        <v/>
      </c>
    </row>
    <row r="1428" spans="1:39" x14ac:dyDescent="0.2">
      <c r="A1428" s="33">
        <v>43063</v>
      </c>
      <c r="Q1428" s="38"/>
      <c r="V1428" s="37"/>
      <c r="AC1428" s="37">
        <v>8278.1280000000006</v>
      </c>
      <c r="AD1428" s="35">
        <f t="shared" si="100"/>
        <v>1.9767263094407461E-2</v>
      </c>
      <c r="AE1428" s="40">
        <v>1.0005500000000001</v>
      </c>
      <c r="AF1428" s="37">
        <v>678652148.89999998</v>
      </c>
      <c r="AG1428" s="35">
        <f t="shared" si="101"/>
        <v>5.5000000000005045E-4</v>
      </c>
      <c r="AH1428" s="38">
        <f t="shared" si="102"/>
        <v>5.5000000000005045E-4</v>
      </c>
      <c r="AI1428" s="38" t="str">
        <f t="shared" si="103"/>
        <v/>
      </c>
      <c r="AJ1428" s="42" t="str">
        <f t="shared" si="104"/>
        <v/>
      </c>
      <c r="AK1428" s="41" t="str">
        <f t="shared" si="105"/>
        <v/>
      </c>
      <c r="AL1428" s="41" t="str">
        <f t="shared" si="106"/>
        <v/>
      </c>
      <c r="AM1428" s="41" t="str">
        <f t="shared" si="107"/>
        <v/>
      </c>
    </row>
    <row r="1429" spans="1:39" x14ac:dyDescent="0.2">
      <c r="A1429" s="33">
        <v>43062</v>
      </c>
      <c r="Q1429" s="38"/>
      <c r="V1429" s="37"/>
      <c r="AC1429" s="37">
        <v>8117.6639999999998</v>
      </c>
      <c r="AD1429" s="35">
        <f t="shared" si="100"/>
        <v>-1.6889657948699788E-2</v>
      </c>
      <c r="AE1429" s="40">
        <v>0.99797199999999997</v>
      </c>
      <c r="AF1429" s="37">
        <v>677025478.79999995</v>
      </c>
      <c r="AG1429" s="35">
        <f t="shared" si="101"/>
        <v>-2.0280000000000298E-3</v>
      </c>
      <c r="AH1429" s="38" t="str">
        <f t="shared" si="102"/>
        <v/>
      </c>
      <c r="AI1429" s="38">
        <f t="shared" si="103"/>
        <v>-2.0280000000000298E-3</v>
      </c>
      <c r="AJ1429" s="35">
        <f t="shared" si="104"/>
        <v>-2.0280000000000298E-3</v>
      </c>
      <c r="AK1429" s="41" t="str">
        <f t="shared" si="105"/>
        <v/>
      </c>
      <c r="AL1429" s="41" t="str">
        <f t="shared" si="106"/>
        <v/>
      </c>
      <c r="AM1429" s="41" t="str">
        <f t="shared" si="107"/>
        <v/>
      </c>
    </row>
    <row r="1430" spans="1:39" x14ac:dyDescent="0.2">
      <c r="A1430" s="33">
        <v>43061</v>
      </c>
      <c r="Q1430" s="38"/>
      <c r="V1430" s="37"/>
      <c r="AC1430" s="37">
        <v>8257.1239999999998</v>
      </c>
      <c r="AD1430" s="35">
        <f t="shared" si="100"/>
        <v>1.7622336530306315E-2</v>
      </c>
      <c r="AE1430" s="40">
        <v>0.99763599999999997</v>
      </c>
      <c r="AF1430" s="37">
        <v>675338061.79999995</v>
      </c>
      <c r="AG1430" s="35">
        <f t="shared" si="101"/>
        <v>-2.3640000000000327E-3</v>
      </c>
      <c r="AH1430" s="38" t="str">
        <f t="shared" si="102"/>
        <v/>
      </c>
      <c r="AI1430" s="38">
        <f t="shared" si="103"/>
        <v>-2.3640000000000327E-3</v>
      </c>
      <c r="AJ1430" s="42" t="str">
        <f t="shared" si="104"/>
        <v/>
      </c>
      <c r="AK1430" s="41" t="str">
        <f t="shared" si="105"/>
        <v/>
      </c>
      <c r="AL1430" s="41" t="str">
        <f t="shared" si="106"/>
        <v/>
      </c>
      <c r="AM1430" s="41" t="str">
        <f t="shared" si="107"/>
        <v/>
      </c>
    </row>
    <row r="1431" spans="1:39" x14ac:dyDescent="0.2">
      <c r="A1431" s="33">
        <v>43060</v>
      </c>
      <c r="Q1431" s="38"/>
      <c r="V1431" s="37"/>
      <c r="AC1431" s="37">
        <v>8114.134</v>
      </c>
      <c r="AD1431" s="35">
        <f t="shared" si="100"/>
        <v>-1.2940316355067982E-2</v>
      </c>
      <c r="AE1431" s="40">
        <v>0.99893299999999996</v>
      </c>
      <c r="AF1431" s="37">
        <v>673597997.29999995</v>
      </c>
      <c r="AG1431" s="35">
        <f t="shared" si="101"/>
        <v>-1.0670000000000401E-3</v>
      </c>
      <c r="AH1431" s="38" t="str">
        <f t="shared" si="102"/>
        <v/>
      </c>
      <c r="AI1431" s="38">
        <f t="shared" si="103"/>
        <v>-1.0670000000000401E-3</v>
      </c>
      <c r="AJ1431" s="35">
        <f t="shared" si="104"/>
        <v>-1.0670000000000401E-3</v>
      </c>
      <c r="AK1431" s="41" t="str">
        <f t="shared" si="105"/>
        <v/>
      </c>
      <c r="AL1431" s="41" t="str">
        <f t="shared" si="106"/>
        <v/>
      </c>
      <c r="AM1431" s="41" t="str">
        <f t="shared" si="107"/>
        <v/>
      </c>
    </row>
    <row r="1432" spans="1:39" x14ac:dyDescent="0.2">
      <c r="A1432" s="33">
        <v>43059</v>
      </c>
      <c r="Q1432" s="38"/>
      <c r="V1432" s="37"/>
      <c r="AC1432" s="37">
        <v>8220.51</v>
      </c>
      <c r="AD1432" s="35">
        <f t="shared" si="100"/>
        <v>2.6133960592659156E-2</v>
      </c>
      <c r="AE1432" s="40">
        <v>1.00064</v>
      </c>
      <c r="AF1432" s="37">
        <v>673371208.39999998</v>
      </c>
      <c r="AG1432" s="35">
        <f t="shared" si="101"/>
        <v>6.3999999999997392E-4</v>
      </c>
      <c r="AH1432" s="38">
        <f t="shared" si="102"/>
        <v>6.3999999999997392E-4</v>
      </c>
      <c r="AI1432" s="38" t="str">
        <f t="shared" si="103"/>
        <v/>
      </c>
      <c r="AJ1432" s="42" t="str">
        <f t="shared" si="104"/>
        <v/>
      </c>
      <c r="AK1432" s="41" t="str">
        <f t="shared" si="105"/>
        <v/>
      </c>
      <c r="AL1432" s="41" t="str">
        <f t="shared" si="106"/>
        <v/>
      </c>
      <c r="AM1432" s="41" t="str">
        <f t="shared" si="107"/>
        <v/>
      </c>
    </row>
    <row r="1433" spans="1:39" x14ac:dyDescent="0.2">
      <c r="A1433" s="33">
        <v>43058</v>
      </c>
      <c r="Q1433" s="38"/>
      <c r="V1433" s="37"/>
      <c r="AC1433" s="37">
        <v>8011.1469999999999</v>
      </c>
      <c r="AD1433" s="35">
        <f t="shared" si="100"/>
        <v>2.3444641169211966E-2</v>
      </c>
      <c r="AE1433" s="40">
        <v>1.0023</v>
      </c>
      <c r="AF1433" s="37">
        <v>674246640.39999998</v>
      </c>
      <c r="AG1433" s="35">
        <f t="shared" si="101"/>
        <v>2.2999999999999687E-3</v>
      </c>
      <c r="AH1433" s="38">
        <f t="shared" si="102"/>
        <v>2.2999999999999687E-3</v>
      </c>
      <c r="AI1433" s="38" t="str">
        <f t="shared" si="103"/>
        <v/>
      </c>
      <c r="AJ1433" s="42" t="str">
        <f t="shared" si="104"/>
        <v/>
      </c>
      <c r="AK1433" s="41" t="str">
        <f t="shared" si="105"/>
        <v/>
      </c>
      <c r="AL1433" s="41" t="str">
        <f t="shared" si="106"/>
        <v/>
      </c>
      <c r="AM1433" s="41" t="str">
        <f t="shared" si="107"/>
        <v/>
      </c>
    </row>
    <row r="1434" spans="1:39" x14ac:dyDescent="0.2">
      <c r="A1434" s="33">
        <v>43057</v>
      </c>
      <c r="Q1434" s="38"/>
      <c r="V1434" s="37"/>
      <c r="AC1434" s="37">
        <v>7827.6310000000003</v>
      </c>
      <c r="AD1434" s="35">
        <f t="shared" si="100"/>
        <v>5.6643877556001865E-3</v>
      </c>
      <c r="AE1434" s="40">
        <v>1.0022</v>
      </c>
      <c r="AF1434" s="37">
        <v>675398808.79999995</v>
      </c>
      <c r="AG1434" s="35">
        <f t="shared" si="101"/>
        <v>2.1999999999999797E-3</v>
      </c>
      <c r="AH1434" s="38">
        <f t="shared" si="102"/>
        <v>2.1999999999999797E-3</v>
      </c>
      <c r="AI1434" s="38" t="str">
        <f t="shared" si="103"/>
        <v/>
      </c>
      <c r="AJ1434" s="42" t="str">
        <f t="shared" si="104"/>
        <v/>
      </c>
      <c r="AK1434" s="41" t="str">
        <f t="shared" si="105"/>
        <v/>
      </c>
      <c r="AL1434" s="41" t="str">
        <f t="shared" si="106"/>
        <v/>
      </c>
      <c r="AM1434" s="41" t="str">
        <f t="shared" si="107"/>
        <v/>
      </c>
    </row>
    <row r="1435" spans="1:39" x14ac:dyDescent="0.2">
      <c r="A1435" s="33">
        <v>43056</v>
      </c>
      <c r="Q1435" s="38"/>
      <c r="V1435" s="37"/>
      <c r="AC1435" s="37">
        <v>7783.5420000000004</v>
      </c>
      <c r="AD1435" s="35">
        <f t="shared" si="100"/>
        <v>-4.0181989787770878E-3</v>
      </c>
      <c r="AE1435" s="40">
        <v>0.993232</v>
      </c>
      <c r="AF1435" s="37">
        <v>645498058.70000005</v>
      </c>
      <c r="AG1435" s="35">
        <f t="shared" si="101"/>
        <v>-6.7679999999999962E-3</v>
      </c>
      <c r="AH1435" s="38" t="str">
        <f t="shared" si="102"/>
        <v/>
      </c>
      <c r="AI1435" s="38">
        <f t="shared" si="103"/>
        <v>-6.7679999999999962E-3</v>
      </c>
      <c r="AJ1435" s="35">
        <f t="shared" si="104"/>
        <v>-6.7679999999999962E-3</v>
      </c>
      <c r="AK1435" s="41" t="str">
        <f t="shared" si="105"/>
        <v/>
      </c>
      <c r="AL1435" s="41" t="str">
        <f t="shared" si="106"/>
        <v/>
      </c>
      <c r="AM1435" s="41" t="str">
        <f t="shared" si="107"/>
        <v/>
      </c>
    </row>
    <row r="1436" spans="1:39" x14ac:dyDescent="0.2">
      <c r="A1436" s="33">
        <v>43055</v>
      </c>
      <c r="Q1436" s="38"/>
      <c r="V1436" s="37"/>
      <c r="AC1436" s="37">
        <v>7814.9440000000004</v>
      </c>
      <c r="AD1436" s="35">
        <f t="shared" si="100"/>
        <v>7.0882222802925332E-2</v>
      </c>
      <c r="AE1436" s="40">
        <v>1.0048699999999999</v>
      </c>
      <c r="AF1436" s="37">
        <v>645434971.89999998</v>
      </c>
      <c r="AG1436" s="35">
        <f t="shared" si="101"/>
        <v>4.8699999999999299E-3</v>
      </c>
      <c r="AH1436" s="38">
        <f t="shared" si="102"/>
        <v>4.8699999999999299E-3</v>
      </c>
      <c r="AI1436" s="38" t="str">
        <f t="shared" si="103"/>
        <v/>
      </c>
      <c r="AJ1436" s="42" t="str">
        <f t="shared" si="104"/>
        <v/>
      </c>
      <c r="AK1436" s="41" t="str">
        <f t="shared" si="105"/>
        <v/>
      </c>
      <c r="AL1436" s="41" t="str">
        <f t="shared" si="106"/>
        <v/>
      </c>
      <c r="AM1436" s="41" t="str">
        <f t="shared" si="107"/>
        <v/>
      </c>
    </row>
    <row r="1437" spans="1:39" x14ac:dyDescent="0.2">
      <c r="A1437" s="33">
        <v>43054</v>
      </c>
      <c r="Q1437" s="38"/>
      <c r="V1437" s="37"/>
      <c r="AC1437" s="37">
        <v>7297.6689999999999</v>
      </c>
      <c r="AD1437" s="35">
        <f t="shared" si="100"/>
        <v>9.7028103563067791E-2</v>
      </c>
      <c r="AE1437" s="40">
        <v>1.00566</v>
      </c>
      <c r="AF1437" s="37">
        <v>609862457.29999995</v>
      </c>
      <c r="AG1437" s="35">
        <f t="shared" si="101"/>
        <v>5.6599999999999984E-3</v>
      </c>
      <c r="AH1437" s="38">
        <f t="shared" si="102"/>
        <v>5.6599999999999984E-3</v>
      </c>
      <c r="AI1437" s="38" t="str">
        <f t="shared" si="103"/>
        <v/>
      </c>
      <c r="AJ1437" s="42" t="str">
        <f t="shared" si="104"/>
        <v/>
      </c>
      <c r="AK1437" s="41" t="str">
        <f t="shared" si="105"/>
        <v/>
      </c>
      <c r="AL1437" s="41" t="str">
        <f t="shared" si="106"/>
        <v/>
      </c>
      <c r="AM1437" s="41" t="str">
        <f t="shared" si="107"/>
        <v/>
      </c>
    </row>
    <row r="1438" spans="1:39" x14ac:dyDescent="0.2">
      <c r="A1438" s="33">
        <v>43053</v>
      </c>
      <c r="Q1438" s="38"/>
      <c r="V1438" s="37"/>
      <c r="AC1438" s="37">
        <v>6652.2169999999996</v>
      </c>
      <c r="AD1438" s="35">
        <f t="shared" si="100"/>
        <v>3.5672233197381109E-2</v>
      </c>
      <c r="AE1438" s="40">
        <v>1.0099800000000001</v>
      </c>
      <c r="AF1438" s="37">
        <v>596911000.29999995</v>
      </c>
      <c r="AG1438" s="35">
        <f t="shared" si="101"/>
        <v>9.9800000000000999E-3</v>
      </c>
      <c r="AH1438" s="38">
        <f t="shared" si="102"/>
        <v>9.9800000000000999E-3</v>
      </c>
      <c r="AI1438" s="38" t="str">
        <f t="shared" si="103"/>
        <v/>
      </c>
      <c r="AJ1438" s="42" t="str">
        <f t="shared" si="104"/>
        <v/>
      </c>
      <c r="AK1438" s="41" t="str">
        <f t="shared" si="105"/>
        <v/>
      </c>
      <c r="AL1438" s="41" t="str">
        <f t="shared" si="106"/>
        <v/>
      </c>
      <c r="AM1438" s="41" t="str">
        <f t="shared" si="107"/>
        <v/>
      </c>
    </row>
    <row r="1439" spans="1:39" x14ac:dyDescent="0.2">
      <c r="A1439" s="33">
        <v>43052</v>
      </c>
      <c r="Q1439" s="38"/>
      <c r="V1439" s="37"/>
      <c r="AC1439" s="37">
        <v>6423.0910000000003</v>
      </c>
      <c r="AD1439" s="35">
        <f t="shared" si="100"/>
        <v>9.4873735044991969E-2</v>
      </c>
      <c r="AE1439" s="40">
        <v>1.0071699999999999</v>
      </c>
      <c r="AF1439" s="37">
        <v>597380274.60000002</v>
      </c>
      <c r="AG1439" s="35">
        <f t="shared" si="101"/>
        <v>7.1699999999998987E-3</v>
      </c>
      <c r="AH1439" s="38">
        <f t="shared" si="102"/>
        <v>7.1699999999998987E-3</v>
      </c>
      <c r="AI1439" s="38" t="str">
        <f t="shared" si="103"/>
        <v/>
      </c>
      <c r="AJ1439" s="42" t="str">
        <f t="shared" si="104"/>
        <v/>
      </c>
      <c r="AK1439" s="41" t="str">
        <f t="shared" si="105"/>
        <v/>
      </c>
      <c r="AL1439" s="41" t="str">
        <f t="shared" si="106"/>
        <v/>
      </c>
      <c r="AM1439" s="41" t="str">
        <f t="shared" si="107"/>
        <v/>
      </c>
    </row>
    <row r="1440" spans="1:39" x14ac:dyDescent="0.2">
      <c r="A1440" s="33">
        <v>43051</v>
      </c>
      <c r="Q1440" s="38"/>
      <c r="V1440" s="37"/>
      <c r="AC1440" s="37">
        <v>5866.5129999999999</v>
      </c>
      <c r="AD1440" s="35">
        <f t="shared" si="100"/>
        <v>-7.8374517979865499E-2</v>
      </c>
      <c r="AE1440" s="40">
        <v>1.00553</v>
      </c>
      <c r="AF1440" s="37">
        <v>599946433</v>
      </c>
      <c r="AG1440" s="35">
        <f t="shared" si="101"/>
        <v>5.5300000000000349E-3</v>
      </c>
      <c r="AH1440" s="38">
        <f t="shared" si="102"/>
        <v>5.5300000000000349E-3</v>
      </c>
      <c r="AI1440" s="38" t="str">
        <f t="shared" si="103"/>
        <v/>
      </c>
      <c r="AJ1440" s="35">
        <f t="shared" si="104"/>
        <v>5.5300000000000349E-3</v>
      </c>
      <c r="AK1440" s="43">
        <f t="shared" si="105"/>
        <v>5.5300000000000349E-3</v>
      </c>
      <c r="AL1440" s="43">
        <f t="shared" si="106"/>
        <v>5.5300000000000349E-3</v>
      </c>
      <c r="AM1440" s="41" t="str">
        <f t="shared" si="107"/>
        <v/>
      </c>
    </row>
    <row r="1441" spans="1:39" x14ac:dyDescent="0.2">
      <c r="A1441" s="33">
        <v>43050</v>
      </c>
      <c r="Q1441" s="38"/>
      <c r="V1441" s="37"/>
      <c r="AC1441" s="37">
        <v>6365.3980000000001</v>
      </c>
      <c r="AD1441" s="35">
        <f t="shared" si="100"/>
        <v>-4.3780832947765025E-2</v>
      </c>
      <c r="AE1441" s="40">
        <v>1.00231</v>
      </c>
      <c r="AF1441" s="37">
        <v>598321089.20000005</v>
      </c>
      <c r="AG1441" s="35">
        <f t="shared" si="101"/>
        <v>2.3100000000000342E-3</v>
      </c>
      <c r="AH1441" s="38">
        <f t="shared" si="102"/>
        <v>2.3100000000000342E-3</v>
      </c>
      <c r="AI1441" s="38" t="str">
        <f t="shared" si="103"/>
        <v/>
      </c>
      <c r="AJ1441" s="35">
        <f t="shared" si="104"/>
        <v>2.3100000000000342E-3</v>
      </c>
      <c r="AK1441" s="41" t="str">
        <f t="shared" si="105"/>
        <v/>
      </c>
      <c r="AL1441" s="41" t="str">
        <f t="shared" si="106"/>
        <v/>
      </c>
      <c r="AM1441" s="41" t="str">
        <f t="shared" si="107"/>
        <v/>
      </c>
    </row>
    <row r="1442" spans="1:39" x14ac:dyDescent="0.2">
      <c r="A1442" s="33">
        <v>43049</v>
      </c>
      <c r="Q1442" s="38"/>
      <c r="V1442" s="37"/>
      <c r="AC1442" s="37">
        <v>6656.84</v>
      </c>
      <c r="AD1442" s="35">
        <f t="shared" si="100"/>
        <v>-7.3675398428647343E-2</v>
      </c>
      <c r="AE1442" s="40">
        <v>1.00623</v>
      </c>
      <c r="AF1442" s="37">
        <v>597346828</v>
      </c>
      <c r="AG1442" s="35">
        <f t="shared" si="101"/>
        <v>6.2299999999999578E-3</v>
      </c>
      <c r="AH1442" s="38">
        <f t="shared" si="102"/>
        <v>6.2299999999999578E-3</v>
      </c>
      <c r="AI1442" s="38" t="str">
        <f t="shared" si="103"/>
        <v/>
      </c>
      <c r="AJ1442" s="35">
        <f t="shared" si="104"/>
        <v>6.2299999999999578E-3</v>
      </c>
      <c r="AK1442" s="43">
        <f t="shared" si="105"/>
        <v>6.2299999999999578E-3</v>
      </c>
      <c r="AL1442" s="41" t="str">
        <f t="shared" si="106"/>
        <v/>
      </c>
      <c r="AM1442" s="41" t="str">
        <f t="shared" si="107"/>
        <v/>
      </c>
    </row>
    <row r="1443" spans="1:39" x14ac:dyDescent="0.2">
      <c r="A1443" s="33">
        <v>43048</v>
      </c>
      <c r="Q1443" s="38"/>
      <c r="V1443" s="37"/>
      <c r="AC1443" s="37">
        <v>7186.2929999999997</v>
      </c>
      <c r="AD1443" s="35">
        <f t="shared" si="100"/>
        <v>-3.6925421987975104E-2</v>
      </c>
      <c r="AE1443" s="40">
        <v>1.01153</v>
      </c>
      <c r="AF1443" s="37">
        <v>565364649.5</v>
      </c>
      <c r="AG1443" s="35">
        <f t="shared" si="101"/>
        <v>1.153000000000004E-2</v>
      </c>
      <c r="AH1443" s="38">
        <f t="shared" si="102"/>
        <v>1.153000000000004E-2</v>
      </c>
      <c r="AI1443" s="38" t="str">
        <f t="shared" si="103"/>
        <v/>
      </c>
      <c r="AJ1443" s="35">
        <f t="shared" si="104"/>
        <v>1.153000000000004E-2</v>
      </c>
      <c r="AK1443" s="41" t="str">
        <f t="shared" si="105"/>
        <v/>
      </c>
      <c r="AL1443" s="41" t="str">
        <f t="shared" si="106"/>
        <v/>
      </c>
      <c r="AM1443" s="41" t="str">
        <f t="shared" si="107"/>
        <v/>
      </c>
    </row>
    <row r="1444" spans="1:39" x14ac:dyDescent="0.2">
      <c r="A1444" s="33">
        <v>43047</v>
      </c>
      <c r="Q1444" s="38"/>
      <c r="V1444" s="37"/>
      <c r="AC1444" s="37">
        <v>7461.8239999999996</v>
      </c>
      <c r="AD1444" s="35">
        <f t="shared" si="100"/>
        <v>4.1173945033035286E-2</v>
      </c>
      <c r="AE1444" s="40">
        <v>1.0025500000000001</v>
      </c>
      <c r="AF1444" s="37">
        <v>537388871.20000005</v>
      </c>
      <c r="AG1444" s="35">
        <f t="shared" si="101"/>
        <v>2.5500000000000522E-3</v>
      </c>
      <c r="AH1444" s="38">
        <f t="shared" si="102"/>
        <v>2.5500000000000522E-3</v>
      </c>
      <c r="AI1444" s="38" t="str">
        <f t="shared" si="103"/>
        <v/>
      </c>
      <c r="AJ1444" s="42" t="str">
        <f t="shared" si="104"/>
        <v/>
      </c>
      <c r="AK1444" s="41" t="str">
        <f t="shared" si="105"/>
        <v/>
      </c>
      <c r="AL1444" s="41" t="str">
        <f t="shared" si="106"/>
        <v/>
      </c>
      <c r="AM1444" s="41" t="str">
        <f t="shared" si="107"/>
        <v/>
      </c>
    </row>
    <row r="1445" spans="1:39" x14ac:dyDescent="0.2">
      <c r="A1445" s="33">
        <v>43046</v>
      </c>
      <c r="Q1445" s="38"/>
      <c r="V1445" s="37"/>
      <c r="AC1445" s="37">
        <v>7166.741</v>
      </c>
      <c r="AD1445" s="35">
        <f t="shared" si="100"/>
        <v>8.9672796712847447E-3</v>
      </c>
      <c r="AE1445" s="40">
        <v>1.0049399999999999</v>
      </c>
      <c r="AF1445" s="37">
        <v>499758198</v>
      </c>
      <c r="AG1445" s="35">
        <f t="shared" si="101"/>
        <v>4.9399999999999444E-3</v>
      </c>
      <c r="AH1445" s="38">
        <f t="shared" si="102"/>
        <v>4.9399999999999444E-3</v>
      </c>
      <c r="AI1445" s="38" t="str">
        <f t="shared" si="103"/>
        <v/>
      </c>
      <c r="AJ1445" s="42" t="str">
        <f t="shared" si="104"/>
        <v/>
      </c>
      <c r="AK1445" s="41" t="str">
        <f t="shared" si="105"/>
        <v/>
      </c>
      <c r="AL1445" s="41" t="str">
        <f t="shared" si="106"/>
        <v/>
      </c>
      <c r="AM1445" s="41" t="str">
        <f t="shared" si="107"/>
        <v/>
      </c>
    </row>
    <row r="1446" spans="1:39" x14ac:dyDescent="0.2">
      <c r="A1446" s="33">
        <v>43045</v>
      </c>
      <c r="Q1446" s="38"/>
      <c r="V1446" s="37"/>
      <c r="AC1446" s="37">
        <v>7103.0460000000003</v>
      </c>
      <c r="AD1446" s="35">
        <f t="shared" si="100"/>
        <v>-4.2234449995604217E-2</v>
      </c>
      <c r="AE1446" s="40">
        <v>0.99917599999999995</v>
      </c>
      <c r="AF1446" s="37">
        <v>515372524.30000001</v>
      </c>
      <c r="AG1446" s="35">
        <f t="shared" si="101"/>
        <v>-8.2400000000004692E-4</v>
      </c>
      <c r="AH1446" s="38" t="str">
        <f t="shared" si="102"/>
        <v/>
      </c>
      <c r="AI1446" s="38">
        <f t="shared" si="103"/>
        <v>-8.2400000000004692E-4</v>
      </c>
      <c r="AJ1446" s="35">
        <f t="shared" si="104"/>
        <v>-8.2400000000004692E-4</v>
      </c>
      <c r="AK1446" s="41" t="str">
        <f t="shared" si="105"/>
        <v/>
      </c>
      <c r="AL1446" s="41" t="str">
        <f t="shared" si="106"/>
        <v/>
      </c>
      <c r="AM1446" s="41" t="str">
        <f t="shared" si="107"/>
        <v/>
      </c>
    </row>
    <row r="1447" spans="1:39" x14ac:dyDescent="0.2">
      <c r="A1447" s="33">
        <v>43044</v>
      </c>
      <c r="Q1447" s="38"/>
      <c r="V1447" s="37"/>
      <c r="AC1447" s="37">
        <v>7416.268</v>
      </c>
      <c r="AD1447" s="35">
        <f t="shared" si="100"/>
        <v>3.4818859527760981E-3</v>
      </c>
      <c r="AE1447" s="40">
        <v>1.0047299999999999</v>
      </c>
      <c r="AF1447" s="37">
        <v>496502331.60000002</v>
      </c>
      <c r="AG1447" s="35">
        <f t="shared" si="101"/>
        <v>4.729999999999901E-3</v>
      </c>
      <c r="AH1447" s="38">
        <f t="shared" si="102"/>
        <v>4.729999999999901E-3</v>
      </c>
      <c r="AI1447" s="38" t="str">
        <f t="shared" si="103"/>
        <v/>
      </c>
      <c r="AJ1447" s="42" t="str">
        <f t="shared" si="104"/>
        <v/>
      </c>
      <c r="AK1447" s="41" t="str">
        <f t="shared" si="105"/>
        <v/>
      </c>
      <c r="AL1447" s="41" t="str">
        <f t="shared" si="106"/>
        <v/>
      </c>
      <c r="AM1447" s="41" t="str">
        <f t="shared" si="107"/>
        <v/>
      </c>
    </row>
    <row r="1448" spans="1:39" x14ac:dyDescent="0.2">
      <c r="A1448" s="33">
        <v>43043</v>
      </c>
      <c r="Q1448" s="38"/>
      <c r="V1448" s="37"/>
      <c r="AC1448" s="37">
        <v>7390.5349999999999</v>
      </c>
      <c r="AD1448" s="35">
        <f t="shared" si="100"/>
        <v>2.1534573885052755E-2</v>
      </c>
      <c r="AE1448" s="40">
        <v>1.00302</v>
      </c>
      <c r="AF1448" s="37">
        <v>493654560.19999999</v>
      </c>
      <c r="AG1448" s="35">
        <f t="shared" si="101"/>
        <v>3.0200000000000227E-3</v>
      </c>
      <c r="AH1448" s="38">
        <f t="shared" si="102"/>
        <v>3.0200000000000227E-3</v>
      </c>
      <c r="AI1448" s="38" t="str">
        <f t="shared" si="103"/>
        <v/>
      </c>
      <c r="AJ1448" s="42" t="str">
        <f t="shared" si="104"/>
        <v/>
      </c>
      <c r="AK1448" s="41" t="str">
        <f t="shared" si="105"/>
        <v/>
      </c>
      <c r="AL1448" s="41" t="str">
        <f t="shared" si="106"/>
        <v/>
      </c>
      <c r="AM1448" s="41" t="str">
        <f t="shared" si="107"/>
        <v/>
      </c>
    </row>
    <row r="1449" spans="1:39" x14ac:dyDescent="0.2">
      <c r="A1449" s="33">
        <v>43042</v>
      </c>
      <c r="Q1449" s="38"/>
      <c r="V1449" s="37"/>
      <c r="AC1449" s="37">
        <v>7234.7380000000003</v>
      </c>
      <c r="AD1449" s="35">
        <f t="shared" si="100"/>
        <v>2.4780326451451673E-2</v>
      </c>
      <c r="AE1449" s="40">
        <v>1.00129</v>
      </c>
      <c r="AF1449" s="37">
        <v>496398578.69999999</v>
      </c>
      <c r="AG1449" s="35">
        <f t="shared" si="101"/>
        <v>1.2900000000000134E-3</v>
      </c>
      <c r="AH1449" s="38">
        <f t="shared" si="102"/>
        <v>1.2900000000000134E-3</v>
      </c>
      <c r="AI1449" s="38" t="str">
        <f t="shared" si="103"/>
        <v/>
      </c>
      <c r="AJ1449" s="42" t="str">
        <f t="shared" si="104"/>
        <v/>
      </c>
      <c r="AK1449" s="41" t="str">
        <f t="shared" si="105"/>
        <v/>
      </c>
      <c r="AL1449" s="41" t="str">
        <f t="shared" si="106"/>
        <v/>
      </c>
      <c r="AM1449" s="41" t="str">
        <f t="shared" si="107"/>
        <v/>
      </c>
    </row>
    <row r="1450" spans="1:39" x14ac:dyDescent="0.2">
      <c r="A1450" s="33">
        <v>43041</v>
      </c>
      <c r="Q1450" s="38"/>
      <c r="V1450" s="37"/>
      <c r="AC1450" s="37">
        <v>7059.7939999999999</v>
      </c>
      <c r="AD1450" s="35">
        <f t="shared" si="100"/>
        <v>5.1379872100225432E-2</v>
      </c>
      <c r="AE1450" s="40">
        <v>0.99810600000000005</v>
      </c>
      <c r="AF1450" s="37">
        <v>488532593.19999999</v>
      </c>
      <c r="AG1450" s="35">
        <f t="shared" si="101"/>
        <v>-1.8939999999999513E-3</v>
      </c>
      <c r="AH1450" s="38" t="str">
        <f t="shared" si="102"/>
        <v/>
      </c>
      <c r="AI1450" s="38">
        <f t="shared" si="103"/>
        <v>-1.8939999999999513E-3</v>
      </c>
      <c r="AJ1450" s="42" t="str">
        <f t="shared" si="104"/>
        <v/>
      </c>
      <c r="AK1450" s="41" t="str">
        <f t="shared" si="105"/>
        <v/>
      </c>
      <c r="AL1450" s="41" t="str">
        <f t="shared" si="106"/>
        <v/>
      </c>
      <c r="AM1450" s="41" t="str">
        <f t="shared" si="107"/>
        <v/>
      </c>
    </row>
    <row r="1451" spans="1:39" x14ac:dyDescent="0.2">
      <c r="A1451" s="33">
        <v>43040</v>
      </c>
      <c r="Q1451" s="38"/>
      <c r="V1451" s="37"/>
      <c r="AC1451" s="37">
        <v>6714.7889999999998</v>
      </c>
      <c r="AD1451" s="35">
        <f t="shared" si="100"/>
        <v>5.435011993118799E-2</v>
      </c>
      <c r="AE1451" s="40">
        <v>0.99874200000000002</v>
      </c>
      <c r="AF1451" s="37">
        <v>452644826.60000002</v>
      </c>
      <c r="AG1451" s="35">
        <f t="shared" si="101"/>
        <v>-1.2579999999999814E-3</v>
      </c>
      <c r="AH1451" s="38" t="str">
        <f t="shared" si="102"/>
        <v/>
      </c>
      <c r="AI1451" s="38">
        <f t="shared" si="103"/>
        <v>-1.2579999999999814E-3</v>
      </c>
      <c r="AJ1451" s="42" t="str">
        <f t="shared" si="104"/>
        <v/>
      </c>
      <c r="AK1451" s="41" t="str">
        <f t="shared" si="105"/>
        <v/>
      </c>
      <c r="AL1451" s="41" t="str">
        <f t="shared" si="106"/>
        <v/>
      </c>
      <c r="AM1451" s="41" t="str">
        <f t="shared" si="107"/>
        <v/>
      </c>
    </row>
    <row r="1452" spans="1:39" x14ac:dyDescent="0.2">
      <c r="A1452" s="33">
        <v>43039</v>
      </c>
      <c r="Q1452" s="38"/>
      <c r="V1452" s="37"/>
      <c r="AC1452" s="37">
        <v>6368.652</v>
      </c>
      <c r="AD1452" s="35">
        <f t="shared" si="100"/>
        <v>4.3290655297360647E-2</v>
      </c>
      <c r="AE1452" s="40">
        <v>0.99783299999999997</v>
      </c>
      <c r="AF1452" s="37">
        <v>451205462.19999999</v>
      </c>
      <c r="AG1452" s="35">
        <f t="shared" si="101"/>
        <v>-2.16700000000003E-3</v>
      </c>
      <c r="AH1452" s="38" t="str">
        <f t="shared" si="102"/>
        <v/>
      </c>
      <c r="AI1452" s="38">
        <f t="shared" si="103"/>
        <v>-2.16700000000003E-3</v>
      </c>
      <c r="AJ1452" s="42" t="str">
        <f t="shared" si="104"/>
        <v/>
      </c>
      <c r="AK1452" s="41" t="str">
        <f t="shared" si="105"/>
        <v/>
      </c>
      <c r="AL1452" s="41" t="str">
        <f t="shared" si="106"/>
        <v/>
      </c>
      <c r="AM1452" s="41" t="str">
        <f t="shared" si="107"/>
        <v/>
      </c>
    </row>
    <row r="1453" spans="1:39" x14ac:dyDescent="0.2">
      <c r="A1453" s="33">
        <v>43038</v>
      </c>
      <c r="Q1453" s="38"/>
      <c r="V1453" s="37"/>
      <c r="AC1453" s="37">
        <v>6104.3890000000001</v>
      </c>
      <c r="AD1453" s="35">
        <f t="shared" si="100"/>
        <v>-3.1290672893991012E-3</v>
      </c>
      <c r="AE1453" s="40">
        <v>0.99998699999999996</v>
      </c>
      <c r="AF1453" s="37">
        <v>451492973.39999998</v>
      </c>
      <c r="AG1453" s="35">
        <f t="shared" si="101"/>
        <v>-1.3000000000040757E-5</v>
      </c>
      <c r="AH1453" s="38" t="str">
        <f t="shared" si="102"/>
        <v/>
      </c>
      <c r="AI1453" s="38">
        <f t="shared" si="103"/>
        <v>-1.3000000000040757E-5</v>
      </c>
      <c r="AJ1453" s="35">
        <f t="shared" si="104"/>
        <v>-1.3000000000040757E-5</v>
      </c>
      <c r="AK1453" s="41" t="str">
        <f t="shared" si="105"/>
        <v/>
      </c>
      <c r="AL1453" s="41" t="str">
        <f t="shared" si="106"/>
        <v/>
      </c>
      <c r="AM1453" s="41" t="str">
        <f t="shared" si="107"/>
        <v/>
      </c>
    </row>
    <row r="1454" spans="1:39" x14ac:dyDescent="0.2">
      <c r="A1454" s="33">
        <v>43037</v>
      </c>
      <c r="Q1454" s="38"/>
      <c r="V1454" s="37"/>
      <c r="AC1454" s="37">
        <v>6123.55</v>
      </c>
      <c r="AD1454" s="35">
        <f t="shared" si="100"/>
        <v>6.7879693221866377E-2</v>
      </c>
      <c r="AE1454" s="40">
        <v>1.0018199999999999</v>
      </c>
      <c r="AF1454" s="37">
        <v>451082049.39999998</v>
      </c>
      <c r="AG1454" s="35">
        <f t="shared" si="101"/>
        <v>1.8199999999999328E-3</v>
      </c>
      <c r="AH1454" s="38">
        <f t="shared" si="102"/>
        <v>1.8199999999999328E-3</v>
      </c>
      <c r="AI1454" s="38" t="str">
        <f t="shared" si="103"/>
        <v/>
      </c>
      <c r="AJ1454" s="42" t="str">
        <f t="shared" si="104"/>
        <v/>
      </c>
      <c r="AK1454" s="41" t="str">
        <f t="shared" si="105"/>
        <v/>
      </c>
      <c r="AL1454" s="41" t="str">
        <f t="shared" si="106"/>
        <v/>
      </c>
      <c r="AM1454" s="41" t="str">
        <f t="shared" si="107"/>
        <v/>
      </c>
    </row>
    <row r="1455" spans="1:39" x14ac:dyDescent="0.2">
      <c r="A1455" s="33">
        <v>43036</v>
      </c>
      <c r="Q1455" s="38"/>
      <c r="V1455" s="37"/>
      <c r="AC1455" s="37">
        <v>5734.3069999999998</v>
      </c>
      <c r="AD1455" s="35">
        <f t="shared" si="100"/>
        <v>-7.1352919574126927E-3</v>
      </c>
      <c r="AE1455" s="40">
        <v>1.00074</v>
      </c>
      <c r="AF1455" s="37">
        <v>452055790.19999999</v>
      </c>
      <c r="AG1455" s="35">
        <f t="shared" si="101"/>
        <v>7.3999999999996291E-4</v>
      </c>
      <c r="AH1455" s="38">
        <f t="shared" si="102"/>
        <v>7.3999999999996291E-4</v>
      </c>
      <c r="AI1455" s="38" t="str">
        <f t="shared" si="103"/>
        <v/>
      </c>
      <c r="AJ1455" s="35">
        <f t="shared" si="104"/>
        <v>7.3999999999996291E-4</v>
      </c>
      <c r="AK1455" s="41" t="str">
        <f t="shared" si="105"/>
        <v/>
      </c>
      <c r="AL1455" s="41" t="str">
        <f t="shared" si="106"/>
        <v/>
      </c>
      <c r="AM1455" s="41" t="str">
        <f t="shared" si="107"/>
        <v/>
      </c>
    </row>
    <row r="1456" spans="1:39" x14ac:dyDescent="0.2">
      <c r="A1456" s="33">
        <v>43035</v>
      </c>
      <c r="Q1456" s="38"/>
      <c r="V1456" s="37"/>
      <c r="AC1456" s="37">
        <v>5775.5169999999998</v>
      </c>
      <c r="AD1456" s="35">
        <f t="shared" si="100"/>
        <v>-1.8278944622800442E-2</v>
      </c>
      <c r="AE1456" s="40">
        <v>0.99932100000000001</v>
      </c>
      <c r="AF1456" s="37">
        <v>437857119.19999999</v>
      </c>
      <c r="AG1456" s="35">
        <f t="shared" si="101"/>
        <v>-6.7899999999998517E-4</v>
      </c>
      <c r="AH1456" s="38" t="str">
        <f t="shared" si="102"/>
        <v/>
      </c>
      <c r="AI1456" s="38">
        <f t="shared" si="103"/>
        <v>-6.7899999999998517E-4</v>
      </c>
      <c r="AJ1456" s="35">
        <f t="shared" si="104"/>
        <v>-6.7899999999998517E-4</v>
      </c>
      <c r="AK1456" s="41" t="str">
        <f t="shared" si="105"/>
        <v/>
      </c>
      <c r="AL1456" s="41" t="str">
        <f t="shared" si="106"/>
        <v/>
      </c>
      <c r="AM1456" s="41" t="str">
        <f t="shared" si="107"/>
        <v/>
      </c>
    </row>
    <row r="1457" spans="1:39" x14ac:dyDescent="0.2">
      <c r="A1457" s="33">
        <v>43034</v>
      </c>
      <c r="Q1457" s="38"/>
      <c r="V1457" s="37"/>
      <c r="AC1457" s="37">
        <v>5883.0529999999999</v>
      </c>
      <c r="AD1457" s="35">
        <f t="shared" si="100"/>
        <v>3.1232586165341081E-2</v>
      </c>
      <c r="AE1457" s="40">
        <v>1.00217</v>
      </c>
      <c r="AF1457" s="37">
        <v>437385092.60000002</v>
      </c>
      <c r="AG1457" s="35">
        <f t="shared" si="101"/>
        <v>2.1700000000000053E-3</v>
      </c>
      <c r="AH1457" s="38">
        <f t="shared" si="102"/>
        <v>2.1700000000000053E-3</v>
      </c>
      <c r="AI1457" s="38" t="str">
        <f t="shared" si="103"/>
        <v/>
      </c>
      <c r="AJ1457" s="42" t="str">
        <f t="shared" si="104"/>
        <v/>
      </c>
      <c r="AK1457" s="41" t="str">
        <f t="shared" si="105"/>
        <v/>
      </c>
      <c r="AL1457" s="41" t="str">
        <f t="shared" si="106"/>
        <v/>
      </c>
      <c r="AM1457" s="41" t="str">
        <f t="shared" si="107"/>
        <v/>
      </c>
    </row>
    <row r="1458" spans="1:39" x14ac:dyDescent="0.2">
      <c r="A1458" s="33">
        <v>43033</v>
      </c>
      <c r="Q1458" s="38"/>
      <c r="V1458" s="37"/>
      <c r="AC1458" s="37">
        <v>5704.875</v>
      </c>
      <c r="AD1458" s="35">
        <f t="shared" si="100"/>
        <v>2.7890218558932922E-2</v>
      </c>
      <c r="AE1458" s="40">
        <v>0.99948499999999996</v>
      </c>
      <c r="AF1458" s="37">
        <v>436764902.10000002</v>
      </c>
      <c r="AG1458" s="35">
        <f t="shared" si="101"/>
        <v>-5.150000000000432E-4</v>
      </c>
      <c r="AH1458" s="38" t="str">
        <f t="shared" si="102"/>
        <v/>
      </c>
      <c r="AI1458" s="38">
        <f t="shared" si="103"/>
        <v>-5.150000000000432E-4</v>
      </c>
      <c r="AJ1458" s="42" t="str">
        <f t="shared" si="104"/>
        <v/>
      </c>
      <c r="AK1458" s="41" t="str">
        <f t="shared" si="105"/>
        <v/>
      </c>
      <c r="AL1458" s="41" t="str">
        <f t="shared" si="106"/>
        <v/>
      </c>
      <c r="AM1458" s="41" t="str">
        <f t="shared" si="107"/>
        <v/>
      </c>
    </row>
    <row r="1459" spans="1:39" x14ac:dyDescent="0.2">
      <c r="A1459" s="33">
        <v>43032</v>
      </c>
      <c r="Q1459" s="38"/>
      <c r="V1459" s="37"/>
      <c r="AC1459" s="37">
        <v>5550.0820000000003</v>
      </c>
      <c r="AD1459" s="35">
        <f t="shared" si="100"/>
        <v>-6.8775531742288454E-2</v>
      </c>
      <c r="AE1459" s="40">
        <v>0.99601700000000004</v>
      </c>
      <c r="AF1459" s="37">
        <v>438010090.80000001</v>
      </c>
      <c r="AG1459" s="35">
        <f t="shared" si="101"/>
        <v>-3.9829999999999588E-3</v>
      </c>
      <c r="AH1459" s="38" t="str">
        <f t="shared" si="102"/>
        <v/>
      </c>
      <c r="AI1459" s="38">
        <f t="shared" si="103"/>
        <v>-3.9829999999999588E-3</v>
      </c>
      <c r="AJ1459" s="35">
        <f t="shared" si="104"/>
        <v>-3.9829999999999588E-3</v>
      </c>
      <c r="AK1459" s="43">
        <f t="shared" si="105"/>
        <v>-3.9829999999999588E-3</v>
      </c>
      <c r="AL1459" s="41" t="str">
        <f t="shared" si="106"/>
        <v/>
      </c>
      <c r="AM1459" s="41" t="str">
        <f t="shared" si="107"/>
        <v/>
      </c>
    </row>
    <row r="1460" spans="1:39" x14ac:dyDescent="0.2">
      <c r="A1460" s="33">
        <v>43031</v>
      </c>
      <c r="Q1460" s="38"/>
      <c r="V1460" s="37"/>
      <c r="AC1460" s="37">
        <v>5959.9830000000002</v>
      </c>
      <c r="AD1460" s="35">
        <f t="shared" si="100"/>
        <v>-7.2426519089645591E-3</v>
      </c>
      <c r="AE1460" s="40">
        <v>1.00166</v>
      </c>
      <c r="AF1460" s="37">
        <v>436836080.5</v>
      </c>
      <c r="AG1460" s="35">
        <f t="shared" si="101"/>
        <v>1.6599999999999948E-3</v>
      </c>
      <c r="AH1460" s="38">
        <f t="shared" si="102"/>
        <v>1.6599999999999948E-3</v>
      </c>
      <c r="AI1460" s="38" t="str">
        <f t="shared" si="103"/>
        <v/>
      </c>
      <c r="AJ1460" s="35">
        <f t="shared" si="104"/>
        <v>1.6599999999999948E-3</v>
      </c>
      <c r="AK1460" s="41" t="str">
        <f t="shared" si="105"/>
        <v/>
      </c>
      <c r="AL1460" s="41" t="str">
        <f t="shared" si="106"/>
        <v/>
      </c>
      <c r="AM1460" s="41" t="str">
        <f t="shared" si="107"/>
        <v/>
      </c>
    </row>
    <row r="1461" spans="1:39" x14ac:dyDescent="0.2">
      <c r="A1461" s="33">
        <v>43030</v>
      </c>
      <c r="Q1461" s="38"/>
      <c r="V1461" s="37"/>
      <c r="AC1461" s="37">
        <v>6003.4639999999999</v>
      </c>
      <c r="AD1461" s="35">
        <f t="shared" si="100"/>
        <v>-6.7013933067470166E-3</v>
      </c>
      <c r="AE1461" s="40">
        <v>1.0014700000000001</v>
      </c>
      <c r="AF1461" s="37">
        <v>435320352.39999998</v>
      </c>
      <c r="AG1461" s="35">
        <f t="shared" si="101"/>
        <v>1.4700000000000824E-3</v>
      </c>
      <c r="AH1461" s="38">
        <f t="shared" si="102"/>
        <v>1.4700000000000824E-3</v>
      </c>
      <c r="AI1461" s="38" t="str">
        <f t="shared" si="103"/>
        <v/>
      </c>
      <c r="AJ1461" s="35">
        <f t="shared" si="104"/>
        <v>1.4700000000000824E-3</v>
      </c>
      <c r="AK1461" s="41" t="str">
        <f t="shared" si="105"/>
        <v/>
      </c>
      <c r="AL1461" s="41" t="str">
        <f t="shared" si="106"/>
        <v/>
      </c>
      <c r="AM1461" s="41" t="str">
        <f t="shared" si="107"/>
        <v/>
      </c>
    </row>
    <row r="1462" spans="1:39" x14ac:dyDescent="0.2">
      <c r="A1462" s="33">
        <v>43029</v>
      </c>
      <c r="Q1462" s="38"/>
      <c r="V1462" s="37"/>
      <c r="AC1462" s="37">
        <v>6043.9669999999996</v>
      </c>
      <c r="AD1462" s="35">
        <f t="shared" si="100"/>
        <v>1.5319924116012462E-2</v>
      </c>
      <c r="AE1462" s="40">
        <v>1.0022500000000001</v>
      </c>
      <c r="AF1462" s="37">
        <v>437786688.5</v>
      </c>
      <c r="AG1462" s="35">
        <f t="shared" si="101"/>
        <v>2.2500000000000853E-3</v>
      </c>
      <c r="AH1462" s="38">
        <f t="shared" si="102"/>
        <v>2.2500000000000853E-3</v>
      </c>
      <c r="AI1462" s="38" t="str">
        <f t="shared" si="103"/>
        <v/>
      </c>
      <c r="AJ1462" s="42" t="str">
        <f t="shared" si="104"/>
        <v/>
      </c>
      <c r="AK1462" s="41" t="str">
        <f t="shared" si="105"/>
        <v/>
      </c>
      <c r="AL1462" s="41" t="str">
        <f t="shared" si="106"/>
        <v/>
      </c>
      <c r="AM1462" s="41" t="str">
        <f t="shared" si="107"/>
        <v/>
      </c>
    </row>
    <row r="1463" spans="1:39" x14ac:dyDescent="0.2">
      <c r="A1463" s="33">
        <v>43028</v>
      </c>
      <c r="Q1463" s="38"/>
      <c r="V1463" s="37"/>
      <c r="AC1463" s="37">
        <v>5952.7709999999997</v>
      </c>
      <c r="AD1463" s="35">
        <f t="shared" si="100"/>
        <v>4.500946214964574E-2</v>
      </c>
      <c r="AE1463" s="40">
        <v>1.0013099999999999</v>
      </c>
      <c r="AF1463" s="37">
        <v>437703646.89999998</v>
      </c>
      <c r="AG1463" s="35">
        <f t="shared" si="101"/>
        <v>1.3099999999999223E-3</v>
      </c>
      <c r="AH1463" s="38">
        <f t="shared" si="102"/>
        <v>1.3099999999999223E-3</v>
      </c>
      <c r="AI1463" s="38" t="str">
        <f t="shared" si="103"/>
        <v/>
      </c>
      <c r="AJ1463" s="42" t="str">
        <f t="shared" si="104"/>
        <v/>
      </c>
      <c r="AK1463" s="41" t="str">
        <f t="shared" si="105"/>
        <v/>
      </c>
      <c r="AL1463" s="41" t="str">
        <f t="shared" si="106"/>
        <v/>
      </c>
      <c r="AM1463" s="41" t="str">
        <f t="shared" si="107"/>
        <v/>
      </c>
    </row>
    <row r="1464" spans="1:39" x14ac:dyDescent="0.2">
      <c r="A1464" s="33">
        <v>43027</v>
      </c>
      <c r="Q1464" s="38"/>
      <c r="V1464" s="37"/>
      <c r="AC1464" s="37">
        <v>5696.38</v>
      </c>
      <c r="AD1464" s="35">
        <f t="shared" si="100"/>
        <v>1.852351834918653E-2</v>
      </c>
      <c r="AE1464" s="40">
        <v>1.00064</v>
      </c>
      <c r="AF1464" s="37">
        <v>438044960.5</v>
      </c>
      <c r="AG1464" s="35">
        <f t="shared" si="101"/>
        <v>6.3999999999997392E-4</v>
      </c>
      <c r="AH1464" s="38">
        <f t="shared" si="102"/>
        <v>6.3999999999997392E-4</v>
      </c>
      <c r="AI1464" s="38" t="str">
        <f t="shared" si="103"/>
        <v/>
      </c>
      <c r="AJ1464" s="42" t="str">
        <f t="shared" si="104"/>
        <v/>
      </c>
      <c r="AK1464" s="41" t="str">
        <f t="shared" si="105"/>
        <v/>
      </c>
      <c r="AL1464" s="41" t="str">
        <f t="shared" si="106"/>
        <v/>
      </c>
      <c r="AM1464" s="41" t="str">
        <f t="shared" si="107"/>
        <v/>
      </c>
    </row>
    <row r="1465" spans="1:39" x14ac:dyDescent="0.2">
      <c r="A1465" s="33">
        <v>43026</v>
      </c>
      <c r="Q1465" s="38"/>
      <c r="V1465" s="37"/>
      <c r="AC1465" s="37">
        <v>5592.7820000000002</v>
      </c>
      <c r="AD1465" s="35">
        <f t="shared" si="100"/>
        <v>-9.0500134748228156E-3</v>
      </c>
      <c r="AE1465" s="40">
        <v>1.00284</v>
      </c>
      <c r="AF1465" s="37">
        <v>437634227.80000001</v>
      </c>
      <c r="AG1465" s="35">
        <f t="shared" si="101"/>
        <v>2.8399999999999537E-3</v>
      </c>
      <c r="AH1465" s="38">
        <f t="shared" si="102"/>
        <v>2.8399999999999537E-3</v>
      </c>
      <c r="AI1465" s="38" t="str">
        <f t="shared" si="103"/>
        <v/>
      </c>
      <c r="AJ1465" s="35">
        <f t="shared" si="104"/>
        <v>2.8399999999999537E-3</v>
      </c>
      <c r="AK1465" s="41" t="str">
        <f t="shared" si="105"/>
        <v/>
      </c>
      <c r="AL1465" s="41" t="str">
        <f t="shared" si="106"/>
        <v/>
      </c>
      <c r="AM1465" s="41" t="str">
        <f t="shared" si="107"/>
        <v/>
      </c>
    </row>
    <row r="1466" spans="1:39" x14ac:dyDescent="0.2">
      <c r="A1466" s="33">
        <v>43025</v>
      </c>
      <c r="Q1466" s="38"/>
      <c r="V1466" s="37"/>
      <c r="AC1466" s="37">
        <v>5643.8590000000004</v>
      </c>
      <c r="AD1466" s="35">
        <f t="shared" si="100"/>
        <v>-1.4849885659336537E-2</v>
      </c>
      <c r="AE1466" s="40">
        <v>0.99828099999999997</v>
      </c>
      <c r="AF1466" s="37">
        <v>437341396.5</v>
      </c>
      <c r="AG1466" s="35">
        <f t="shared" si="101"/>
        <v>-1.7190000000000261E-3</v>
      </c>
      <c r="AH1466" s="38" t="str">
        <f t="shared" si="102"/>
        <v/>
      </c>
      <c r="AI1466" s="38">
        <f t="shared" si="103"/>
        <v>-1.7190000000000261E-3</v>
      </c>
      <c r="AJ1466" s="35">
        <f t="shared" si="104"/>
        <v>-1.7190000000000261E-3</v>
      </c>
      <c r="AK1466" s="41" t="str">
        <f t="shared" si="105"/>
        <v/>
      </c>
      <c r="AL1466" s="41" t="str">
        <f t="shared" si="106"/>
        <v/>
      </c>
      <c r="AM1466" s="41" t="str">
        <f t="shared" si="107"/>
        <v/>
      </c>
    </row>
    <row r="1467" spans="1:39" x14ac:dyDescent="0.2">
      <c r="A1467" s="33">
        <v>43024</v>
      </c>
      <c r="Q1467" s="38"/>
      <c r="V1467" s="37"/>
      <c r="AC1467" s="37">
        <v>5728.933</v>
      </c>
      <c r="AD1467" s="35">
        <f t="shared" si="100"/>
        <v>7.8968382914497148E-3</v>
      </c>
      <c r="AE1467" s="40">
        <v>0.99928600000000001</v>
      </c>
      <c r="AF1467" s="37">
        <v>438302932.19999999</v>
      </c>
      <c r="AG1467" s="35">
        <f t="shared" si="101"/>
        <v>-7.1399999999999242E-4</v>
      </c>
      <c r="AH1467" s="38" t="str">
        <f t="shared" si="102"/>
        <v/>
      </c>
      <c r="AI1467" s="38">
        <f t="shared" si="103"/>
        <v>-7.1399999999999242E-4</v>
      </c>
      <c r="AJ1467" s="42" t="str">
        <f t="shared" si="104"/>
        <v/>
      </c>
      <c r="AK1467" s="41" t="str">
        <f t="shared" si="105"/>
        <v/>
      </c>
      <c r="AL1467" s="41" t="str">
        <f t="shared" si="106"/>
        <v/>
      </c>
      <c r="AM1467" s="41" t="str">
        <f t="shared" si="107"/>
        <v/>
      </c>
    </row>
    <row r="1468" spans="1:39" x14ac:dyDescent="0.2">
      <c r="A1468" s="33">
        <v>43023</v>
      </c>
      <c r="Q1468" s="38"/>
      <c r="V1468" s="37"/>
      <c r="AC1468" s="37">
        <v>5684.0469999999996</v>
      </c>
      <c r="AD1468" s="35">
        <f t="shared" si="100"/>
        <v>8.5064558206604524E-4</v>
      </c>
      <c r="AE1468" s="40">
        <v>1.0029399999999999</v>
      </c>
      <c r="AF1468" s="37">
        <v>436310368</v>
      </c>
      <c r="AG1468" s="35">
        <f t="shared" si="101"/>
        <v>2.9399999999999427E-3</v>
      </c>
      <c r="AH1468" s="38">
        <f t="shared" si="102"/>
        <v>2.9399999999999427E-3</v>
      </c>
      <c r="AI1468" s="38" t="str">
        <f t="shared" si="103"/>
        <v/>
      </c>
      <c r="AJ1468" s="42" t="str">
        <f t="shared" si="104"/>
        <v/>
      </c>
      <c r="AK1468" s="41" t="str">
        <f t="shared" si="105"/>
        <v/>
      </c>
      <c r="AL1468" s="41" t="str">
        <f t="shared" si="106"/>
        <v/>
      </c>
      <c r="AM1468" s="41" t="str">
        <f t="shared" si="107"/>
        <v/>
      </c>
    </row>
    <row r="1469" spans="1:39" x14ac:dyDescent="0.2">
      <c r="A1469" s="33">
        <v>43022</v>
      </c>
      <c r="Q1469" s="38"/>
      <c r="V1469" s="37"/>
      <c r="AC1469" s="37">
        <v>5679.2160000000003</v>
      </c>
      <c r="AD1469" s="35">
        <f t="shared" si="100"/>
        <v>1.2249012698171136E-2</v>
      </c>
      <c r="AE1469" s="40">
        <v>1.0007600000000001</v>
      </c>
      <c r="AF1469" s="37">
        <v>436749615</v>
      </c>
      <c r="AG1469" s="35">
        <f t="shared" si="101"/>
        <v>7.6000000000009393E-4</v>
      </c>
      <c r="AH1469" s="38">
        <f t="shared" si="102"/>
        <v>7.6000000000009393E-4</v>
      </c>
      <c r="AI1469" s="38" t="str">
        <f t="shared" si="103"/>
        <v/>
      </c>
      <c r="AJ1469" s="42" t="str">
        <f t="shared" si="104"/>
        <v/>
      </c>
      <c r="AK1469" s="41" t="str">
        <f t="shared" si="105"/>
        <v/>
      </c>
      <c r="AL1469" s="41" t="str">
        <f t="shared" si="106"/>
        <v/>
      </c>
      <c r="AM1469" s="41" t="str">
        <f t="shared" si="107"/>
        <v/>
      </c>
    </row>
    <row r="1470" spans="1:39" x14ac:dyDescent="0.2">
      <c r="A1470" s="33">
        <v>43021</v>
      </c>
      <c r="Q1470" s="38"/>
      <c r="V1470" s="37"/>
      <c r="AC1470" s="37">
        <v>5610.4930000000004</v>
      </c>
      <c r="AD1470" s="35">
        <f t="shared" si="100"/>
        <v>5.230568800958979E-2</v>
      </c>
      <c r="AE1470" s="40">
        <v>0.99955099999999997</v>
      </c>
      <c r="AF1470" s="37">
        <v>438346638.30000001</v>
      </c>
      <c r="AG1470" s="35">
        <f t="shared" si="101"/>
        <v>-4.4900000000003271E-4</v>
      </c>
      <c r="AH1470" s="38" t="str">
        <f t="shared" si="102"/>
        <v/>
      </c>
      <c r="AI1470" s="38">
        <f t="shared" si="103"/>
        <v>-4.4900000000003271E-4</v>
      </c>
      <c r="AJ1470" s="42" t="str">
        <f t="shared" si="104"/>
        <v/>
      </c>
      <c r="AK1470" s="41" t="str">
        <f t="shared" si="105"/>
        <v/>
      </c>
      <c r="AL1470" s="41" t="str">
        <f t="shared" si="106"/>
        <v/>
      </c>
      <c r="AM1470" s="41" t="str">
        <f t="shared" si="107"/>
        <v/>
      </c>
    </row>
    <row r="1471" spans="1:39" x14ac:dyDescent="0.2">
      <c r="A1471" s="33">
        <v>43020</v>
      </c>
      <c r="Q1471" s="38"/>
      <c r="V1471" s="37"/>
      <c r="AC1471" s="37">
        <v>5331.6189999999997</v>
      </c>
      <c r="AD1471" s="35">
        <f t="shared" si="100"/>
        <v>0.10892284947813247</v>
      </c>
      <c r="AE1471" s="40">
        <v>0.99789899999999998</v>
      </c>
      <c r="AF1471" s="37">
        <v>437393743.80000001</v>
      </c>
      <c r="AG1471" s="35">
        <f t="shared" si="101"/>
        <v>-2.1010000000000195E-3</v>
      </c>
      <c r="AH1471" s="38" t="str">
        <f t="shared" si="102"/>
        <v/>
      </c>
      <c r="AI1471" s="38">
        <f t="shared" si="103"/>
        <v>-2.1010000000000195E-3</v>
      </c>
      <c r="AJ1471" s="42" t="str">
        <f t="shared" si="104"/>
        <v/>
      </c>
      <c r="AK1471" s="41" t="str">
        <f t="shared" si="105"/>
        <v/>
      </c>
      <c r="AL1471" s="41" t="str">
        <f t="shared" si="106"/>
        <v/>
      </c>
      <c r="AM1471" s="41" t="str">
        <f t="shared" si="107"/>
        <v/>
      </c>
    </row>
    <row r="1472" spans="1:39" x14ac:dyDescent="0.2">
      <c r="A1472" s="33">
        <v>43019</v>
      </c>
      <c r="Q1472" s="38"/>
      <c r="V1472" s="37"/>
      <c r="AC1472" s="37">
        <v>4807.9260000000004</v>
      </c>
      <c r="AD1472" s="35">
        <f t="shared" si="100"/>
        <v>8.0614708908335331E-3</v>
      </c>
      <c r="AE1472" s="40">
        <v>1.0000100000000001</v>
      </c>
      <c r="AF1472" s="37">
        <v>436865336.39999998</v>
      </c>
      <c r="AG1472" s="35">
        <f t="shared" si="101"/>
        <v>1.0000000000065512E-5</v>
      </c>
      <c r="AH1472" s="38">
        <f t="shared" si="102"/>
        <v>1.0000000000065512E-5</v>
      </c>
      <c r="AI1472" s="38" t="str">
        <f t="shared" si="103"/>
        <v/>
      </c>
      <c r="AJ1472" s="42" t="str">
        <f t="shared" si="104"/>
        <v/>
      </c>
      <c r="AK1472" s="41" t="str">
        <f t="shared" si="105"/>
        <v/>
      </c>
      <c r="AL1472" s="41" t="str">
        <f t="shared" si="106"/>
        <v/>
      </c>
      <c r="AM1472" s="41" t="str">
        <f t="shared" si="107"/>
        <v/>
      </c>
    </row>
    <row r="1473" spans="1:39" x14ac:dyDescent="0.2">
      <c r="A1473" s="33">
        <v>43018</v>
      </c>
      <c r="Q1473" s="38"/>
      <c r="V1473" s="37"/>
      <c r="AC1473" s="37">
        <v>4769.4769999999999</v>
      </c>
      <c r="AD1473" s="35">
        <f t="shared" si="100"/>
        <v>2.2600605792899575E-3</v>
      </c>
      <c r="AE1473" s="40">
        <v>1.0002899999999999</v>
      </c>
      <c r="AF1473" s="37">
        <v>436143310.60000002</v>
      </c>
      <c r="AG1473" s="35">
        <f t="shared" si="101"/>
        <v>2.8999999999990145E-4</v>
      </c>
      <c r="AH1473" s="38">
        <f t="shared" si="102"/>
        <v>2.8999999999990145E-4</v>
      </c>
      <c r="AI1473" s="38" t="str">
        <f t="shared" si="103"/>
        <v/>
      </c>
      <c r="AJ1473" s="42" t="str">
        <f t="shared" si="104"/>
        <v/>
      </c>
      <c r="AK1473" s="41" t="str">
        <f t="shared" si="105"/>
        <v/>
      </c>
      <c r="AL1473" s="41" t="str">
        <f t="shared" si="106"/>
        <v/>
      </c>
      <c r="AM1473" s="41" t="str">
        <f t="shared" si="107"/>
        <v/>
      </c>
    </row>
    <row r="1474" spans="1:39" x14ac:dyDescent="0.2">
      <c r="A1474" s="33">
        <v>43017</v>
      </c>
      <c r="Q1474" s="38"/>
      <c r="V1474" s="37"/>
      <c r="AC1474" s="37">
        <v>4758.7219999999998</v>
      </c>
      <c r="AD1474" s="35">
        <f t="shared" si="100"/>
        <v>4.3048254814105569E-2</v>
      </c>
      <c r="AE1474" s="40">
        <v>0.99833899999999998</v>
      </c>
      <c r="AF1474" s="37">
        <v>437065947.60000002</v>
      </c>
      <c r="AG1474" s="35">
        <f t="shared" si="101"/>
        <v>-1.6610000000000236E-3</v>
      </c>
      <c r="AH1474" s="38" t="str">
        <f t="shared" si="102"/>
        <v/>
      </c>
      <c r="AI1474" s="38">
        <f t="shared" si="103"/>
        <v>-1.6610000000000236E-3</v>
      </c>
      <c r="AJ1474" s="42" t="str">
        <f t="shared" si="104"/>
        <v/>
      </c>
      <c r="AK1474" s="41" t="str">
        <f t="shared" si="105"/>
        <v/>
      </c>
      <c r="AL1474" s="41" t="str">
        <f t="shared" si="106"/>
        <v/>
      </c>
      <c r="AM1474" s="41" t="str">
        <f t="shared" si="107"/>
        <v/>
      </c>
    </row>
    <row r="1475" spans="1:39" x14ac:dyDescent="0.2">
      <c r="A1475" s="33">
        <v>43016</v>
      </c>
      <c r="Q1475" s="38"/>
      <c r="V1475" s="37"/>
      <c r="AC1475" s="37">
        <v>4562.3220000000001</v>
      </c>
      <c r="AD1475" s="35">
        <f t="shared" si="100"/>
        <v>3.5710653491383582E-2</v>
      </c>
      <c r="AE1475" s="40">
        <v>0.99890900000000005</v>
      </c>
      <c r="AF1475" s="37">
        <v>437188324.89999998</v>
      </c>
      <c r="AG1475" s="35">
        <f t="shared" si="101"/>
        <v>-1.0909999999999531E-3</v>
      </c>
      <c r="AH1475" s="38" t="str">
        <f t="shared" si="102"/>
        <v/>
      </c>
      <c r="AI1475" s="38">
        <f t="shared" si="103"/>
        <v>-1.0909999999999531E-3</v>
      </c>
      <c r="AJ1475" s="42" t="str">
        <f t="shared" si="104"/>
        <v/>
      </c>
      <c r="AK1475" s="41" t="str">
        <f t="shared" si="105"/>
        <v/>
      </c>
      <c r="AL1475" s="41" t="str">
        <f t="shared" si="106"/>
        <v/>
      </c>
      <c r="AM1475" s="41" t="str">
        <f t="shared" si="107"/>
        <v/>
      </c>
    </row>
    <row r="1476" spans="1:39" x14ac:dyDescent="0.2">
      <c r="A1476" s="33">
        <v>43015</v>
      </c>
      <c r="Q1476" s="38"/>
      <c r="V1476" s="37"/>
      <c r="AC1476" s="37">
        <v>4405.0159999999996</v>
      </c>
      <c r="AD1476" s="35">
        <f t="shared" si="100"/>
        <v>1.321871850954115E-2</v>
      </c>
      <c r="AE1476" s="40">
        <v>1.0009300000000001</v>
      </c>
      <c r="AF1476" s="37">
        <v>436335617.69999999</v>
      </c>
      <c r="AG1476" s="35">
        <f t="shared" si="101"/>
        <v>9.3000000000009742E-4</v>
      </c>
      <c r="AH1476" s="38">
        <f t="shared" si="102"/>
        <v>9.3000000000009742E-4</v>
      </c>
      <c r="AI1476" s="38" t="str">
        <f t="shared" si="103"/>
        <v/>
      </c>
      <c r="AJ1476" s="42" t="str">
        <f t="shared" si="104"/>
        <v/>
      </c>
      <c r="AK1476" s="41" t="str">
        <f t="shared" si="105"/>
        <v/>
      </c>
      <c r="AL1476" s="41" t="str">
        <f t="shared" si="106"/>
        <v/>
      </c>
      <c r="AM1476" s="41" t="str">
        <f t="shared" si="107"/>
        <v/>
      </c>
    </row>
    <row r="1477" spans="1:39" x14ac:dyDescent="0.2">
      <c r="A1477" s="33">
        <v>43014</v>
      </c>
      <c r="Q1477" s="38"/>
      <c r="V1477" s="37"/>
      <c r="AC1477" s="37">
        <v>4347.5469999999996</v>
      </c>
      <c r="AD1477" s="35">
        <f t="shared" si="100"/>
        <v>1.3324460770374635E-2</v>
      </c>
      <c r="AE1477" s="40">
        <v>1.0000899999999999</v>
      </c>
      <c r="AF1477" s="37">
        <v>436584742.80000001</v>
      </c>
      <c r="AG1477" s="35">
        <f t="shared" si="101"/>
        <v>8.9999999999923475E-5</v>
      </c>
      <c r="AH1477" s="38">
        <f t="shared" si="102"/>
        <v>8.9999999999923475E-5</v>
      </c>
      <c r="AI1477" s="38" t="str">
        <f t="shared" si="103"/>
        <v/>
      </c>
      <c r="AJ1477" s="42" t="str">
        <f t="shared" si="104"/>
        <v/>
      </c>
      <c r="AK1477" s="41" t="str">
        <f t="shared" si="105"/>
        <v/>
      </c>
      <c r="AL1477" s="41" t="str">
        <f t="shared" si="106"/>
        <v/>
      </c>
      <c r="AM1477" s="41" t="str">
        <f t="shared" si="107"/>
        <v/>
      </c>
    </row>
    <row r="1478" spans="1:39" x14ac:dyDescent="0.2">
      <c r="A1478" s="33">
        <v>43013</v>
      </c>
      <c r="Q1478" s="38"/>
      <c r="V1478" s="37"/>
      <c r="AC1478" s="37">
        <v>4290.38</v>
      </c>
      <c r="AD1478" s="35">
        <f t="shared" si="100"/>
        <v>1.3923313538765747E-2</v>
      </c>
      <c r="AE1478" s="40">
        <v>1.0006900000000001</v>
      </c>
      <c r="AF1478" s="37">
        <v>437468039.30000001</v>
      </c>
      <c r="AG1478" s="35">
        <f t="shared" si="101"/>
        <v>6.9000000000007944E-4</v>
      </c>
      <c r="AH1478" s="38">
        <f t="shared" si="102"/>
        <v>6.9000000000007944E-4</v>
      </c>
      <c r="AI1478" s="38" t="str">
        <f t="shared" si="103"/>
        <v/>
      </c>
      <c r="AJ1478" s="42" t="str">
        <f t="shared" si="104"/>
        <v/>
      </c>
      <c r="AK1478" s="41" t="str">
        <f t="shared" si="105"/>
        <v/>
      </c>
      <c r="AL1478" s="41" t="str">
        <f t="shared" si="106"/>
        <v/>
      </c>
      <c r="AM1478" s="41" t="str">
        <f t="shared" si="107"/>
        <v/>
      </c>
    </row>
    <row r="1479" spans="1:39" x14ac:dyDescent="0.2">
      <c r="A1479" s="33">
        <v>43012</v>
      </c>
      <c r="Q1479" s="38"/>
      <c r="V1479" s="37"/>
      <c r="AC1479" s="37">
        <v>4231.4639999999999</v>
      </c>
      <c r="AD1479" s="35">
        <f t="shared" si="100"/>
        <v>-2.0283306425528336E-2</v>
      </c>
      <c r="AE1479" s="40">
        <v>1.0022599999999999</v>
      </c>
      <c r="AF1479" s="37">
        <v>437100907.5</v>
      </c>
      <c r="AG1479" s="35">
        <f t="shared" si="101"/>
        <v>2.2599999999999287E-3</v>
      </c>
      <c r="AH1479" s="38">
        <f t="shared" si="102"/>
        <v>2.2599999999999287E-3</v>
      </c>
      <c r="AI1479" s="38" t="str">
        <f t="shared" si="103"/>
        <v/>
      </c>
      <c r="AJ1479" s="35">
        <f t="shared" si="104"/>
        <v>2.2599999999999287E-3</v>
      </c>
      <c r="AK1479" s="41" t="str">
        <f t="shared" si="105"/>
        <v/>
      </c>
      <c r="AL1479" s="41" t="str">
        <f t="shared" si="106"/>
        <v/>
      </c>
      <c r="AM1479" s="41" t="str">
        <f t="shared" si="107"/>
        <v/>
      </c>
    </row>
    <row r="1480" spans="1:39" x14ac:dyDescent="0.2">
      <c r="A1480" s="33">
        <v>43011</v>
      </c>
      <c r="Q1480" s="38"/>
      <c r="V1480" s="37"/>
      <c r="AC1480" s="37">
        <v>4319.0690000000004</v>
      </c>
      <c r="AD1480" s="35">
        <f t="shared" si="100"/>
        <v>-1.4659191367283886E-2</v>
      </c>
      <c r="AE1480" s="40">
        <v>1.00091</v>
      </c>
      <c r="AF1480" s="37">
        <v>437363144.5</v>
      </c>
      <c r="AG1480" s="35">
        <f t="shared" si="101"/>
        <v>9.0999999999996639E-4</v>
      </c>
      <c r="AH1480" s="38">
        <f t="shared" si="102"/>
        <v>9.0999999999996639E-4</v>
      </c>
      <c r="AI1480" s="38" t="str">
        <f t="shared" si="103"/>
        <v/>
      </c>
      <c r="AJ1480" s="35">
        <f t="shared" si="104"/>
        <v>9.0999999999996639E-4</v>
      </c>
      <c r="AK1480" s="41" t="str">
        <f t="shared" si="105"/>
        <v/>
      </c>
      <c r="AL1480" s="41" t="str">
        <f t="shared" si="106"/>
        <v/>
      </c>
      <c r="AM1480" s="41" t="str">
        <f t="shared" si="107"/>
        <v/>
      </c>
    </row>
    <row r="1481" spans="1:39" x14ac:dyDescent="0.2">
      <c r="A1481" s="33">
        <v>43010</v>
      </c>
      <c r="Q1481" s="38"/>
      <c r="V1481" s="37"/>
      <c r="AC1481" s="37">
        <v>4383.3249999999998</v>
      </c>
      <c r="AD1481" s="35">
        <f t="shared" si="100"/>
        <v>8.2220472589458193E-3</v>
      </c>
      <c r="AE1481" s="40">
        <v>0.99864200000000003</v>
      </c>
      <c r="AF1481" s="37">
        <v>438049331.19999999</v>
      </c>
      <c r="AG1481" s="35">
        <f t="shared" si="101"/>
        <v>-1.3579999999999703E-3</v>
      </c>
      <c r="AH1481" s="38" t="str">
        <f t="shared" si="102"/>
        <v/>
      </c>
      <c r="AI1481" s="38">
        <f t="shared" si="103"/>
        <v>-1.3579999999999703E-3</v>
      </c>
      <c r="AJ1481" s="42" t="str">
        <f t="shared" si="104"/>
        <v/>
      </c>
      <c r="AK1481" s="41" t="str">
        <f t="shared" si="105"/>
        <v/>
      </c>
      <c r="AL1481" s="41" t="str">
        <f t="shared" si="106"/>
        <v/>
      </c>
      <c r="AM1481" s="41" t="str">
        <f t="shared" si="107"/>
        <v/>
      </c>
    </row>
    <row r="1482" spans="1:39" x14ac:dyDescent="0.2">
      <c r="A1482" s="33">
        <v>43009</v>
      </c>
      <c r="Q1482" s="38"/>
      <c r="V1482" s="37"/>
      <c r="AC1482" s="37">
        <v>4347.5789999999997</v>
      </c>
      <c r="AD1482" s="35">
        <f t="shared" si="100"/>
        <v>1.1584555879985636E-2</v>
      </c>
      <c r="AE1482" s="40">
        <v>0.99685400000000002</v>
      </c>
      <c r="AF1482" s="37">
        <v>437459298</v>
      </c>
      <c r="AG1482" s="35">
        <f t="shared" si="101"/>
        <v>-3.1459999999999821E-3</v>
      </c>
      <c r="AH1482" s="38" t="str">
        <f t="shared" si="102"/>
        <v/>
      </c>
      <c r="AI1482" s="38">
        <f t="shared" si="103"/>
        <v>-3.1459999999999821E-3</v>
      </c>
      <c r="AJ1482" s="42" t="str">
        <f t="shared" si="104"/>
        <v/>
      </c>
      <c r="AK1482" s="41" t="str">
        <f t="shared" si="105"/>
        <v/>
      </c>
      <c r="AL1482" s="41" t="str">
        <f t="shared" si="106"/>
        <v/>
      </c>
      <c r="AM1482" s="41" t="str">
        <f t="shared" si="107"/>
        <v/>
      </c>
    </row>
    <row r="1483" spans="1:39" x14ac:dyDescent="0.2">
      <c r="A1483" s="33">
        <v>43008</v>
      </c>
      <c r="Q1483" s="38"/>
      <c r="V1483" s="37"/>
      <c r="AC1483" s="37">
        <v>4297.7910000000002</v>
      </c>
      <c r="AD1483" s="35">
        <f t="shared" si="100"/>
        <v>4.0522804609222085E-2</v>
      </c>
      <c r="AE1483" s="40">
        <v>1.00278</v>
      </c>
      <c r="AF1483" s="37">
        <v>436468042.39999998</v>
      </c>
      <c r="AG1483" s="35">
        <f t="shared" si="101"/>
        <v>2.7800000000000047E-3</v>
      </c>
      <c r="AH1483" s="38">
        <f t="shared" si="102"/>
        <v>2.7800000000000047E-3</v>
      </c>
      <c r="AI1483" s="38" t="str">
        <f t="shared" si="103"/>
        <v/>
      </c>
      <c r="AJ1483" s="42" t="str">
        <f t="shared" si="104"/>
        <v/>
      </c>
      <c r="AK1483" s="41" t="str">
        <f t="shared" si="105"/>
        <v/>
      </c>
      <c r="AL1483" s="41" t="str">
        <f t="shared" si="106"/>
        <v/>
      </c>
      <c r="AM1483" s="41" t="str">
        <f t="shared" si="107"/>
        <v/>
      </c>
    </row>
    <row r="1484" spans="1:39" x14ac:dyDescent="0.2">
      <c r="A1484" s="33">
        <v>43007</v>
      </c>
      <c r="Q1484" s="38"/>
      <c r="V1484" s="37"/>
      <c r="AC1484" s="37">
        <v>4130.415</v>
      </c>
      <c r="AD1484" s="35">
        <f t="shared" si="100"/>
        <v>-1.0810457848283717E-3</v>
      </c>
      <c r="AE1484" s="40">
        <v>0.999143</v>
      </c>
      <c r="AF1484" s="37">
        <v>435686576.30000001</v>
      </c>
      <c r="AG1484" s="35">
        <f t="shared" si="101"/>
        <v>-8.5699999999999665E-4</v>
      </c>
      <c r="AH1484" s="38" t="str">
        <f t="shared" si="102"/>
        <v/>
      </c>
      <c r="AI1484" s="38">
        <f t="shared" si="103"/>
        <v>-8.5699999999999665E-4</v>
      </c>
      <c r="AJ1484" s="35">
        <f t="shared" si="104"/>
        <v>-8.5699999999999665E-4</v>
      </c>
      <c r="AK1484" s="41" t="str">
        <f t="shared" si="105"/>
        <v/>
      </c>
      <c r="AL1484" s="41" t="str">
        <f t="shared" si="106"/>
        <v/>
      </c>
      <c r="AM1484" s="41" t="str">
        <f t="shared" si="107"/>
        <v/>
      </c>
    </row>
    <row r="1485" spans="1:39" x14ac:dyDescent="0.2">
      <c r="A1485" s="33">
        <v>43006</v>
      </c>
      <c r="Q1485" s="38"/>
      <c r="V1485" s="37"/>
      <c r="AC1485" s="37">
        <v>4134.8850000000002</v>
      </c>
      <c r="AD1485" s="35">
        <f t="shared" si="100"/>
        <v>1.6278797507229825E-4</v>
      </c>
      <c r="AE1485" s="40">
        <v>1.0033399999999999</v>
      </c>
      <c r="AF1485" s="37">
        <v>438276703.39999998</v>
      </c>
      <c r="AG1485" s="35">
        <f t="shared" si="101"/>
        <v>3.3399999999998986E-3</v>
      </c>
      <c r="AH1485" s="38">
        <f t="shared" si="102"/>
        <v>3.3399999999998986E-3</v>
      </c>
      <c r="AI1485" s="38" t="str">
        <f t="shared" si="103"/>
        <v/>
      </c>
      <c r="AJ1485" s="42" t="str">
        <f t="shared" si="104"/>
        <v/>
      </c>
      <c r="AK1485" s="41" t="str">
        <f t="shared" si="105"/>
        <v/>
      </c>
      <c r="AL1485" s="41" t="str">
        <f t="shared" si="106"/>
        <v/>
      </c>
      <c r="AM1485" s="41" t="str">
        <f t="shared" si="107"/>
        <v/>
      </c>
    </row>
    <row r="1486" spans="1:39" x14ac:dyDescent="0.2">
      <c r="A1486" s="33">
        <v>43005</v>
      </c>
      <c r="Q1486" s="38"/>
      <c r="V1486" s="37"/>
      <c r="AC1486" s="37">
        <v>4134.2120000000004</v>
      </c>
      <c r="AD1486" s="35">
        <f t="shared" si="100"/>
        <v>7.3003307867898215E-2</v>
      </c>
      <c r="AE1486" s="40">
        <v>1.0019499999999999</v>
      </c>
      <c r="AF1486" s="37">
        <v>426695680.10000002</v>
      </c>
      <c r="AG1486" s="35">
        <f t="shared" si="101"/>
        <v>1.9499999999998963E-3</v>
      </c>
      <c r="AH1486" s="38">
        <f t="shared" si="102"/>
        <v>1.9499999999998963E-3</v>
      </c>
      <c r="AI1486" s="38" t="str">
        <f t="shared" si="103"/>
        <v/>
      </c>
      <c r="AJ1486" s="42" t="str">
        <f t="shared" si="104"/>
        <v/>
      </c>
      <c r="AK1486" s="41" t="str">
        <f t="shared" si="105"/>
        <v/>
      </c>
      <c r="AL1486" s="41" t="str">
        <f t="shared" si="106"/>
        <v/>
      </c>
      <c r="AM1486" s="41" t="str">
        <f t="shared" si="107"/>
        <v/>
      </c>
    </row>
    <row r="1487" spans="1:39" x14ac:dyDescent="0.2">
      <c r="A1487" s="33">
        <v>43004</v>
      </c>
      <c r="Q1487" s="38"/>
      <c r="V1487" s="37"/>
      <c r="AC1487" s="37">
        <v>3852.9349999999999</v>
      </c>
      <c r="AD1487" s="35">
        <f t="shared" si="100"/>
        <v>-3.5611715918333342E-3</v>
      </c>
      <c r="AE1487" s="40">
        <v>1.00064</v>
      </c>
      <c r="AF1487" s="37">
        <v>428488058</v>
      </c>
      <c r="AG1487" s="35">
        <f t="shared" si="101"/>
        <v>6.3999999999997392E-4</v>
      </c>
      <c r="AH1487" s="38">
        <f t="shared" si="102"/>
        <v>6.3999999999997392E-4</v>
      </c>
      <c r="AI1487" s="38" t="str">
        <f t="shared" si="103"/>
        <v/>
      </c>
      <c r="AJ1487" s="35">
        <f t="shared" si="104"/>
        <v>6.3999999999997392E-4</v>
      </c>
      <c r="AK1487" s="41" t="str">
        <f t="shared" si="105"/>
        <v/>
      </c>
      <c r="AL1487" s="41" t="str">
        <f t="shared" si="106"/>
        <v/>
      </c>
      <c r="AM1487" s="41" t="str">
        <f t="shared" si="107"/>
        <v/>
      </c>
    </row>
    <row r="1488" spans="1:39" x14ac:dyDescent="0.2">
      <c r="A1488" s="33">
        <v>43003</v>
      </c>
      <c r="Q1488" s="38"/>
      <c r="V1488" s="37"/>
      <c r="AC1488" s="37">
        <v>3866.7049999999999</v>
      </c>
      <c r="AD1488" s="35">
        <f t="shared" si="100"/>
        <v>5.2936779488631736E-2</v>
      </c>
      <c r="AE1488" s="40">
        <v>1.0043899999999999</v>
      </c>
      <c r="AF1488" s="37">
        <v>427894442.30000001</v>
      </c>
      <c r="AG1488" s="35">
        <f t="shared" si="101"/>
        <v>4.389999999999894E-3</v>
      </c>
      <c r="AH1488" s="38">
        <f t="shared" si="102"/>
        <v>4.389999999999894E-3</v>
      </c>
      <c r="AI1488" s="38" t="str">
        <f t="shared" si="103"/>
        <v/>
      </c>
      <c r="AJ1488" s="42" t="str">
        <f t="shared" si="104"/>
        <v/>
      </c>
      <c r="AK1488" s="41" t="str">
        <f t="shared" si="105"/>
        <v/>
      </c>
      <c r="AL1488" s="41" t="str">
        <f t="shared" si="106"/>
        <v/>
      </c>
      <c r="AM1488" s="41" t="str">
        <f t="shared" si="107"/>
        <v/>
      </c>
    </row>
    <row r="1489" spans="1:39" x14ac:dyDescent="0.2">
      <c r="A1489" s="33">
        <v>43002</v>
      </c>
      <c r="Q1489" s="38"/>
      <c r="V1489" s="37"/>
      <c r="AC1489" s="37">
        <v>3672.3049999999998</v>
      </c>
      <c r="AD1489" s="35">
        <f t="shared" si="100"/>
        <v>-2.4208357790313162E-2</v>
      </c>
      <c r="AE1489" s="40">
        <v>1.00084</v>
      </c>
      <c r="AF1489" s="37">
        <v>442764425</v>
      </c>
      <c r="AG1489" s="35">
        <f t="shared" si="101"/>
        <v>8.399999999999519E-4</v>
      </c>
      <c r="AH1489" s="38">
        <f t="shared" si="102"/>
        <v>8.399999999999519E-4</v>
      </c>
      <c r="AI1489" s="38" t="str">
        <f t="shared" si="103"/>
        <v/>
      </c>
      <c r="AJ1489" s="35">
        <f t="shared" si="104"/>
        <v>8.399999999999519E-4</v>
      </c>
      <c r="AK1489" s="41" t="str">
        <f t="shared" si="105"/>
        <v/>
      </c>
      <c r="AL1489" s="41" t="str">
        <f t="shared" si="106"/>
        <v/>
      </c>
      <c r="AM1489" s="41" t="str">
        <f t="shared" si="107"/>
        <v/>
      </c>
    </row>
    <row r="1490" spans="1:39" x14ac:dyDescent="0.2">
      <c r="A1490" s="33">
        <v>43001</v>
      </c>
      <c r="Q1490" s="38"/>
      <c r="V1490" s="37"/>
      <c r="AC1490" s="37">
        <v>3763.4110000000001</v>
      </c>
      <c r="AD1490" s="35">
        <f t="shared" si="100"/>
        <v>3.8989747342969672E-2</v>
      </c>
      <c r="AE1490" s="40">
        <v>1.0048999999999999</v>
      </c>
      <c r="AF1490" s="37">
        <v>444423729.60000002</v>
      </c>
      <c r="AG1490" s="35">
        <f t="shared" si="101"/>
        <v>4.8999999999999044E-3</v>
      </c>
      <c r="AH1490" s="38">
        <f t="shared" si="102"/>
        <v>4.8999999999999044E-3</v>
      </c>
      <c r="AI1490" s="38" t="str">
        <f t="shared" si="103"/>
        <v/>
      </c>
      <c r="AJ1490" s="42" t="str">
        <f t="shared" si="104"/>
        <v/>
      </c>
      <c r="AK1490" s="41" t="str">
        <f t="shared" si="105"/>
        <v/>
      </c>
      <c r="AL1490" s="41" t="str">
        <f t="shared" si="106"/>
        <v/>
      </c>
      <c r="AM1490" s="41" t="str">
        <f t="shared" si="107"/>
        <v/>
      </c>
    </row>
    <row r="1491" spans="1:39" x14ac:dyDescent="0.2">
      <c r="A1491" s="33">
        <v>43000</v>
      </c>
      <c r="Q1491" s="38"/>
      <c r="V1491" s="37"/>
      <c r="AC1491" s="37">
        <v>3622.183</v>
      </c>
      <c r="AD1491" s="35">
        <f t="shared" si="100"/>
        <v>-1.6195987992477789E-3</v>
      </c>
      <c r="AE1491" s="40">
        <v>1.00684</v>
      </c>
      <c r="AF1491" s="37">
        <v>442852921.19999999</v>
      </c>
      <c r="AG1491" s="35">
        <f t="shared" si="101"/>
        <v>6.8399999999999572E-3</v>
      </c>
      <c r="AH1491" s="38">
        <f t="shared" si="102"/>
        <v>6.8399999999999572E-3</v>
      </c>
      <c r="AI1491" s="38" t="str">
        <f t="shared" si="103"/>
        <v/>
      </c>
      <c r="AJ1491" s="35">
        <f t="shared" si="104"/>
        <v>6.8399999999999572E-3</v>
      </c>
      <c r="AK1491" s="41" t="str">
        <f t="shared" si="105"/>
        <v/>
      </c>
      <c r="AL1491" s="41" t="str">
        <f t="shared" si="106"/>
        <v/>
      </c>
      <c r="AM1491" s="41" t="str">
        <f t="shared" si="107"/>
        <v/>
      </c>
    </row>
    <row r="1492" spans="1:39" x14ac:dyDescent="0.2">
      <c r="A1492" s="33">
        <v>42999</v>
      </c>
      <c r="Q1492" s="38"/>
      <c r="V1492" s="37"/>
      <c r="AC1492" s="37">
        <v>3628.0590000000002</v>
      </c>
      <c r="AD1492" s="35">
        <f t="shared" si="100"/>
        <v>-5.9606207431219249E-2</v>
      </c>
      <c r="AE1492" s="40">
        <v>0.99798900000000001</v>
      </c>
      <c r="AF1492" s="37">
        <v>444649400.10000002</v>
      </c>
      <c r="AG1492" s="35">
        <f t="shared" si="101"/>
        <v>-2.010999999999985E-3</v>
      </c>
      <c r="AH1492" s="38" t="str">
        <f t="shared" si="102"/>
        <v/>
      </c>
      <c r="AI1492" s="38">
        <f t="shared" si="103"/>
        <v>-2.010999999999985E-3</v>
      </c>
      <c r="AJ1492" s="35">
        <f t="shared" si="104"/>
        <v>-2.010999999999985E-3</v>
      </c>
      <c r="AK1492" s="43">
        <f t="shared" si="105"/>
        <v>-2.010999999999985E-3</v>
      </c>
      <c r="AL1492" s="41" t="str">
        <f t="shared" si="106"/>
        <v/>
      </c>
      <c r="AM1492" s="41" t="str">
        <f t="shared" si="107"/>
        <v/>
      </c>
    </row>
    <row r="1493" spans="1:39" x14ac:dyDescent="0.2">
      <c r="A1493" s="33">
        <v>42998</v>
      </c>
      <c r="Q1493" s="38"/>
      <c r="V1493" s="37"/>
      <c r="AC1493" s="37">
        <v>3858.0210000000002</v>
      </c>
      <c r="AD1493" s="35">
        <f t="shared" si="100"/>
        <v>-1.0493634800272322E-2</v>
      </c>
      <c r="AE1493" s="40">
        <v>1.00153</v>
      </c>
      <c r="AF1493" s="37">
        <v>445507813.69999999</v>
      </c>
      <c r="AG1493" s="35">
        <f t="shared" si="101"/>
        <v>1.5300000000000313E-3</v>
      </c>
      <c r="AH1493" s="38">
        <f t="shared" si="102"/>
        <v>1.5300000000000313E-3</v>
      </c>
      <c r="AI1493" s="38" t="str">
        <f t="shared" si="103"/>
        <v/>
      </c>
      <c r="AJ1493" s="35">
        <f t="shared" si="104"/>
        <v>1.5300000000000313E-3</v>
      </c>
      <c r="AK1493" s="41" t="str">
        <f t="shared" si="105"/>
        <v/>
      </c>
      <c r="AL1493" s="41" t="str">
        <f t="shared" si="106"/>
        <v/>
      </c>
      <c r="AM1493" s="41" t="str">
        <f t="shared" si="107"/>
        <v/>
      </c>
    </row>
    <row r="1494" spans="1:39" x14ac:dyDescent="0.2">
      <c r="A1494" s="33">
        <v>42997</v>
      </c>
      <c r="Q1494" s="38"/>
      <c r="V1494" s="37"/>
      <c r="AC1494" s="37">
        <v>3898.9349999999999</v>
      </c>
      <c r="AD1494" s="35">
        <f t="shared" si="100"/>
        <v>-2.8250977123764343E-2</v>
      </c>
      <c r="AE1494" s="40">
        <v>1.0016099999999999</v>
      </c>
      <c r="AF1494" s="37">
        <v>441591412.19999999</v>
      </c>
      <c r="AG1494" s="35">
        <f t="shared" si="101"/>
        <v>1.6099999999998893E-3</v>
      </c>
      <c r="AH1494" s="38">
        <f t="shared" si="102"/>
        <v>1.6099999999998893E-3</v>
      </c>
      <c r="AI1494" s="38" t="str">
        <f t="shared" si="103"/>
        <v/>
      </c>
      <c r="AJ1494" s="35">
        <f t="shared" si="104"/>
        <v>1.6099999999998893E-3</v>
      </c>
      <c r="AK1494" s="41" t="str">
        <f t="shared" si="105"/>
        <v/>
      </c>
      <c r="AL1494" s="41" t="str">
        <f t="shared" si="106"/>
        <v/>
      </c>
      <c r="AM1494" s="41" t="str">
        <f t="shared" si="107"/>
        <v/>
      </c>
    </row>
    <row r="1495" spans="1:39" x14ac:dyDescent="0.2">
      <c r="A1495" s="33">
        <v>42996</v>
      </c>
      <c r="Q1495" s="38"/>
      <c r="V1495" s="37"/>
      <c r="AC1495" s="37">
        <v>4012.2860000000001</v>
      </c>
      <c r="AD1495" s="35">
        <f t="shared" si="100"/>
        <v>0.12912981027918935</v>
      </c>
      <c r="AE1495" s="40">
        <v>1.0047699999999999</v>
      </c>
      <c r="AF1495" s="37">
        <v>443158238.30000001</v>
      </c>
      <c r="AG1495" s="35">
        <f t="shared" si="101"/>
        <v>4.769999999999941E-3</v>
      </c>
      <c r="AH1495" s="38">
        <f t="shared" si="102"/>
        <v>4.769999999999941E-3</v>
      </c>
      <c r="AI1495" s="38" t="str">
        <f t="shared" si="103"/>
        <v/>
      </c>
      <c r="AJ1495" s="42" t="str">
        <f t="shared" si="104"/>
        <v/>
      </c>
      <c r="AK1495" s="41" t="str">
        <f t="shared" si="105"/>
        <v/>
      </c>
      <c r="AL1495" s="41" t="str">
        <f t="shared" si="106"/>
        <v/>
      </c>
      <c r="AM1495" s="41" t="str">
        <f t="shared" si="107"/>
        <v/>
      </c>
    </row>
    <row r="1496" spans="1:39" x14ac:dyDescent="0.2">
      <c r="A1496" s="33">
        <v>42995</v>
      </c>
      <c r="Q1496" s="38"/>
      <c r="V1496" s="37"/>
      <c r="AC1496" s="37">
        <v>3553.4319999999998</v>
      </c>
      <c r="AD1496" s="35">
        <f t="shared" si="100"/>
        <v>-1.4653069996048651E-2</v>
      </c>
      <c r="AE1496" s="40">
        <v>1.00318</v>
      </c>
      <c r="AF1496" s="37">
        <v>443193636.80000001</v>
      </c>
      <c r="AG1496" s="35">
        <f t="shared" si="101"/>
        <v>3.1799999999999606E-3</v>
      </c>
      <c r="AH1496" s="38">
        <f t="shared" si="102"/>
        <v>3.1799999999999606E-3</v>
      </c>
      <c r="AI1496" s="38" t="str">
        <f t="shared" si="103"/>
        <v/>
      </c>
      <c r="AJ1496" s="35">
        <f t="shared" si="104"/>
        <v>3.1799999999999606E-3</v>
      </c>
      <c r="AK1496" s="41" t="str">
        <f t="shared" si="105"/>
        <v/>
      </c>
      <c r="AL1496" s="41" t="str">
        <f t="shared" si="106"/>
        <v/>
      </c>
      <c r="AM1496" s="41" t="str">
        <f t="shared" si="107"/>
        <v/>
      </c>
    </row>
    <row r="1497" spans="1:39" x14ac:dyDescent="0.2">
      <c r="A1497" s="33">
        <v>42994</v>
      </c>
      <c r="Q1497" s="38"/>
      <c r="V1497" s="37"/>
      <c r="AC1497" s="37">
        <v>3606.2750000000001</v>
      </c>
      <c r="AD1497" s="35">
        <f t="shared" si="100"/>
        <v>5.1093342341279602E-3</v>
      </c>
      <c r="AE1497" s="40">
        <v>0.99881200000000003</v>
      </c>
      <c r="AF1497" s="37">
        <v>444591877.5</v>
      </c>
      <c r="AG1497" s="35">
        <f t="shared" si="101"/>
        <v>-1.1879999999999669E-3</v>
      </c>
      <c r="AH1497" s="38" t="str">
        <f t="shared" si="102"/>
        <v/>
      </c>
      <c r="AI1497" s="38">
        <f t="shared" si="103"/>
        <v>-1.1879999999999669E-3</v>
      </c>
      <c r="AJ1497" s="42" t="str">
        <f t="shared" si="104"/>
        <v/>
      </c>
      <c r="AK1497" s="41" t="str">
        <f t="shared" si="105"/>
        <v/>
      </c>
      <c r="AL1497" s="41" t="str">
        <f t="shared" si="106"/>
        <v/>
      </c>
      <c r="AM1497" s="41" t="str">
        <f t="shared" si="107"/>
        <v/>
      </c>
    </row>
    <row r="1498" spans="1:39" x14ac:dyDescent="0.2">
      <c r="A1498" s="33">
        <v>42993</v>
      </c>
      <c r="Q1498" s="38"/>
      <c r="V1498" s="37"/>
      <c r="AC1498" s="37">
        <v>3587.9430000000002</v>
      </c>
      <c r="AD1498" s="35">
        <f t="shared" si="100"/>
        <v>0.15715162023151152</v>
      </c>
      <c r="AE1498" s="40">
        <v>0.99976900000000002</v>
      </c>
      <c r="AF1498" s="37">
        <v>443888332.30000001</v>
      </c>
      <c r="AG1498" s="35">
        <f t="shared" si="101"/>
        <v>-2.3099999999998122E-4</v>
      </c>
      <c r="AH1498" s="38" t="str">
        <f t="shared" si="102"/>
        <v/>
      </c>
      <c r="AI1498" s="38">
        <f t="shared" si="103"/>
        <v>-2.3099999999998122E-4</v>
      </c>
      <c r="AJ1498" s="42" t="str">
        <f t="shared" si="104"/>
        <v/>
      </c>
      <c r="AK1498" s="41" t="str">
        <f t="shared" si="105"/>
        <v/>
      </c>
      <c r="AL1498" s="41" t="str">
        <f t="shared" si="106"/>
        <v/>
      </c>
      <c r="AM1498" s="41" t="str">
        <f t="shared" si="107"/>
        <v/>
      </c>
    </row>
    <row r="1499" spans="1:39" x14ac:dyDescent="0.2">
      <c r="A1499" s="33">
        <v>42992</v>
      </c>
      <c r="Q1499" s="38"/>
      <c r="V1499" s="37"/>
      <c r="AC1499" s="37">
        <v>3100.6680000000001</v>
      </c>
      <c r="AD1499" s="35">
        <f t="shared" si="100"/>
        <v>-0.20161023696252911</v>
      </c>
      <c r="AE1499" s="40">
        <v>1</v>
      </c>
      <c r="AF1499" s="37">
        <v>441955574.30000001</v>
      </c>
      <c r="AG1499" s="35">
        <f t="shared" si="101"/>
        <v>0</v>
      </c>
      <c r="AH1499" s="38" t="str">
        <f t="shared" si="102"/>
        <v/>
      </c>
      <c r="AI1499" s="38" t="str">
        <f t="shared" si="103"/>
        <v/>
      </c>
      <c r="AJ1499" s="35">
        <f t="shared" si="104"/>
        <v>0</v>
      </c>
      <c r="AK1499" s="43">
        <f t="shared" si="105"/>
        <v>0</v>
      </c>
      <c r="AL1499" s="43">
        <f t="shared" si="106"/>
        <v>0</v>
      </c>
      <c r="AM1499" s="43">
        <f t="shared" si="107"/>
        <v>0</v>
      </c>
    </row>
    <row r="1500" spans="1:39" x14ac:dyDescent="0.2">
      <c r="A1500" s="33">
        <v>42991</v>
      </c>
      <c r="Q1500" s="38"/>
      <c r="V1500" s="37"/>
      <c r="AC1500" s="37">
        <v>3883.652</v>
      </c>
      <c r="AD1500" s="35">
        <f t="shared" si="100"/>
        <v>-5.9866045535222345E-2</v>
      </c>
      <c r="AE1500" s="40">
        <v>1</v>
      </c>
      <c r="AF1500" s="37">
        <v>418603772.19999999</v>
      </c>
      <c r="AG1500" s="35">
        <f t="shared" si="101"/>
        <v>0</v>
      </c>
      <c r="AH1500" s="38" t="str">
        <f t="shared" si="102"/>
        <v/>
      </c>
      <c r="AI1500" s="38" t="str">
        <f t="shared" si="103"/>
        <v/>
      </c>
      <c r="AJ1500" s="35">
        <f t="shared" si="104"/>
        <v>0</v>
      </c>
      <c r="AK1500" s="43">
        <f t="shared" si="105"/>
        <v>0</v>
      </c>
      <c r="AL1500" s="41" t="str">
        <f t="shared" si="106"/>
        <v/>
      </c>
      <c r="AM1500" s="41" t="str">
        <f t="shared" si="107"/>
        <v/>
      </c>
    </row>
    <row r="1501" spans="1:39" x14ac:dyDescent="0.2">
      <c r="A1501" s="33">
        <v>42990</v>
      </c>
      <c r="Q1501" s="38"/>
      <c r="V1501" s="37"/>
      <c r="AC1501" s="37">
        <v>4130.9560000000001</v>
      </c>
      <c r="AD1501" s="35">
        <f t="shared" si="100"/>
        <v>-8.1681142940558393E-3</v>
      </c>
      <c r="AE1501" s="40">
        <v>1</v>
      </c>
      <c r="AF1501" s="37">
        <v>413700492</v>
      </c>
      <c r="AG1501" s="35">
        <f t="shared" si="101"/>
        <v>0</v>
      </c>
      <c r="AH1501" s="38" t="str">
        <f t="shared" si="102"/>
        <v/>
      </c>
      <c r="AI1501" s="38" t="str">
        <f t="shared" si="103"/>
        <v/>
      </c>
      <c r="AJ1501" s="35">
        <f t="shared" si="104"/>
        <v>0</v>
      </c>
      <c r="AK1501" s="41" t="str">
        <f t="shared" si="105"/>
        <v/>
      </c>
      <c r="AL1501" s="41" t="str">
        <f t="shared" si="106"/>
        <v/>
      </c>
      <c r="AM1501" s="41" t="str">
        <f t="shared" si="107"/>
        <v/>
      </c>
    </row>
    <row r="1502" spans="1:39" x14ac:dyDescent="0.2">
      <c r="A1502" s="33">
        <v>42989</v>
      </c>
      <c r="Q1502" s="38"/>
      <c r="V1502" s="37"/>
      <c r="AC1502" s="37">
        <v>4164.9759999999997</v>
      </c>
      <c r="AD1502" s="35">
        <f t="shared" si="100"/>
        <v>7.8184416109217114E-3</v>
      </c>
      <c r="AE1502" s="40">
        <v>1.01</v>
      </c>
      <c r="AF1502" s="37">
        <v>403700492</v>
      </c>
      <c r="AG1502" s="35">
        <f t="shared" si="101"/>
        <v>1.0000000000000009E-2</v>
      </c>
      <c r="AH1502" s="38">
        <f t="shared" si="102"/>
        <v>1.0000000000000009E-2</v>
      </c>
      <c r="AI1502" s="38" t="str">
        <f t="shared" si="103"/>
        <v/>
      </c>
      <c r="AJ1502" s="42" t="str">
        <f t="shared" si="104"/>
        <v/>
      </c>
      <c r="AK1502" s="41" t="str">
        <f t="shared" si="105"/>
        <v/>
      </c>
      <c r="AL1502" s="41" t="str">
        <f t="shared" si="106"/>
        <v/>
      </c>
      <c r="AM1502" s="41" t="str">
        <f t="shared" si="107"/>
        <v/>
      </c>
    </row>
    <row r="1503" spans="1:39" x14ac:dyDescent="0.2">
      <c r="A1503" s="33">
        <v>42988</v>
      </c>
      <c r="Q1503" s="38"/>
      <c r="V1503" s="37"/>
      <c r="AC1503" s="37">
        <v>4132.665</v>
      </c>
      <c r="AD1503" s="35">
        <f t="shared" si="100"/>
        <v>-2.6602085402629094E-2</v>
      </c>
      <c r="AE1503" s="40">
        <v>1</v>
      </c>
      <c r="AF1503" s="37">
        <v>403700492</v>
      </c>
      <c r="AG1503" s="35">
        <f t="shared" si="101"/>
        <v>0</v>
      </c>
      <c r="AH1503" s="38" t="str">
        <f t="shared" si="102"/>
        <v/>
      </c>
      <c r="AI1503" s="38" t="str">
        <f t="shared" si="103"/>
        <v/>
      </c>
      <c r="AJ1503" s="35">
        <f t="shared" si="104"/>
        <v>0</v>
      </c>
      <c r="AK1503" s="41" t="str">
        <f t="shared" si="105"/>
        <v/>
      </c>
      <c r="AL1503" s="41" t="str">
        <f t="shared" si="106"/>
        <v/>
      </c>
      <c r="AM1503" s="41" t="str">
        <f t="shared" si="107"/>
        <v/>
      </c>
    </row>
    <row r="1504" spans="1:39" x14ac:dyDescent="0.2">
      <c r="A1504" s="33">
        <v>42987</v>
      </c>
      <c r="Q1504" s="38"/>
      <c r="V1504" s="37"/>
      <c r="AC1504" s="37">
        <v>4245.607</v>
      </c>
      <c r="AD1504" s="35">
        <f t="shared" si="100"/>
        <v>-9.2413250418648119E-3</v>
      </c>
      <c r="AE1504" s="40">
        <v>1.01</v>
      </c>
      <c r="AF1504" s="37">
        <v>407734759.80000001</v>
      </c>
      <c r="AG1504" s="35">
        <f t="shared" si="101"/>
        <v>1.0000000000000009E-2</v>
      </c>
      <c r="AH1504" s="38">
        <f t="shared" si="102"/>
        <v>1.0000000000000009E-2</v>
      </c>
      <c r="AI1504" s="38" t="str">
        <f t="shared" si="103"/>
        <v/>
      </c>
      <c r="AJ1504" s="35">
        <f t="shared" si="104"/>
        <v>1.0000000000000009E-2</v>
      </c>
      <c r="AK1504" s="41" t="str">
        <f t="shared" si="105"/>
        <v/>
      </c>
      <c r="AL1504" s="41" t="str">
        <f t="shared" si="106"/>
        <v/>
      </c>
      <c r="AM1504" s="41" t="str">
        <f t="shared" si="107"/>
        <v/>
      </c>
    </row>
    <row r="1505" spans="1:39" x14ac:dyDescent="0.2">
      <c r="A1505" s="33">
        <v>42986</v>
      </c>
      <c r="Q1505" s="38"/>
      <c r="V1505" s="37"/>
      <c r="AC1505" s="37">
        <v>4285.2079999999996</v>
      </c>
      <c r="AD1505" s="35">
        <f t="shared" si="100"/>
        <v>-6.5348694169018673E-2</v>
      </c>
      <c r="AE1505" s="40">
        <v>1</v>
      </c>
      <c r="AF1505" s="37">
        <v>403697782</v>
      </c>
      <c r="AG1505" s="35">
        <f t="shared" si="101"/>
        <v>0</v>
      </c>
      <c r="AH1505" s="38" t="str">
        <f t="shared" si="102"/>
        <v/>
      </c>
      <c r="AI1505" s="38" t="str">
        <f t="shared" si="103"/>
        <v/>
      </c>
      <c r="AJ1505" s="35">
        <f t="shared" si="104"/>
        <v>0</v>
      </c>
      <c r="AK1505" s="43">
        <f t="shared" si="105"/>
        <v>0</v>
      </c>
      <c r="AL1505" s="41" t="str">
        <f t="shared" si="106"/>
        <v/>
      </c>
      <c r="AM1505" s="41" t="str">
        <f t="shared" si="107"/>
        <v/>
      </c>
    </row>
    <row r="1506" spans="1:39" x14ac:dyDescent="0.2">
      <c r="A1506" s="33">
        <v>42985</v>
      </c>
      <c r="Q1506" s="38"/>
      <c r="V1506" s="37"/>
      <c r="AC1506" s="37">
        <v>4584.82</v>
      </c>
      <c r="AD1506" s="35">
        <f t="shared" si="100"/>
        <v>-1.6179432739943378E-3</v>
      </c>
      <c r="AE1506" s="40">
        <v>1</v>
      </c>
      <c r="AF1506" s="37">
        <v>397634759.80000001</v>
      </c>
      <c r="AG1506" s="35">
        <f t="shared" si="101"/>
        <v>0</v>
      </c>
      <c r="AH1506" s="38" t="str">
        <f t="shared" si="102"/>
        <v/>
      </c>
      <c r="AI1506" s="38" t="str">
        <f t="shared" si="103"/>
        <v/>
      </c>
      <c r="AJ1506" s="35">
        <f t="shared" si="104"/>
        <v>0</v>
      </c>
      <c r="AK1506" s="41" t="str">
        <f t="shared" si="105"/>
        <v/>
      </c>
      <c r="AL1506" s="41" t="str">
        <f t="shared" si="106"/>
        <v/>
      </c>
      <c r="AM1506" s="41" t="str">
        <f t="shared" si="107"/>
        <v/>
      </c>
    </row>
    <row r="1507" spans="1:39" x14ac:dyDescent="0.2">
      <c r="A1507" s="33">
        <v>42984</v>
      </c>
      <c r="Q1507" s="38"/>
      <c r="V1507" s="37"/>
      <c r="AC1507" s="37">
        <v>4592.25</v>
      </c>
      <c r="AD1507" s="35">
        <f t="shared" si="100"/>
        <v>3.2459088337894348E-2</v>
      </c>
      <c r="AE1507" s="40">
        <v>1.01</v>
      </c>
      <c r="AF1507" s="37">
        <v>393697782</v>
      </c>
      <c r="AG1507" s="35">
        <f t="shared" si="101"/>
        <v>1.0000000000000009E-2</v>
      </c>
      <c r="AH1507" s="38">
        <f t="shared" si="102"/>
        <v>1.0000000000000009E-2</v>
      </c>
      <c r="AI1507" s="38" t="str">
        <f t="shared" si="103"/>
        <v/>
      </c>
      <c r="AJ1507" s="42" t="str">
        <f t="shared" si="104"/>
        <v/>
      </c>
      <c r="AK1507" s="41" t="str">
        <f t="shared" si="105"/>
        <v/>
      </c>
      <c r="AL1507" s="41" t="str">
        <f t="shared" si="106"/>
        <v/>
      </c>
      <c r="AM1507" s="41" t="str">
        <f t="shared" si="107"/>
        <v/>
      </c>
    </row>
    <row r="1508" spans="1:39" x14ac:dyDescent="0.2">
      <c r="A1508" s="33">
        <v>42983</v>
      </c>
      <c r="Q1508" s="38"/>
      <c r="V1508" s="37"/>
      <c r="AC1508" s="37">
        <v>4447.8760000000002</v>
      </c>
      <c r="AD1508" s="35">
        <f t="shared" si="100"/>
        <v>3.0272272325601035E-2</v>
      </c>
      <c r="AE1508" s="40">
        <v>1.02</v>
      </c>
      <c r="AF1508" s="37">
        <v>385198282</v>
      </c>
      <c r="AG1508" s="35">
        <f t="shared" si="101"/>
        <v>2.0000000000000018E-2</v>
      </c>
      <c r="AH1508" s="38">
        <f t="shared" si="102"/>
        <v>2.0000000000000018E-2</v>
      </c>
      <c r="AI1508" s="38" t="str">
        <f t="shared" si="103"/>
        <v/>
      </c>
      <c r="AJ1508" s="42" t="str">
        <f t="shared" si="104"/>
        <v/>
      </c>
      <c r="AK1508" s="41" t="str">
        <f t="shared" si="105"/>
        <v/>
      </c>
      <c r="AL1508" s="41" t="str">
        <f t="shared" si="106"/>
        <v/>
      </c>
      <c r="AM1508" s="41" t="str">
        <f t="shared" si="107"/>
        <v/>
      </c>
    </row>
    <row r="1509" spans="1:39" x14ac:dyDescent="0.2">
      <c r="A1509" s="33">
        <v>42982</v>
      </c>
      <c r="Q1509" s="38"/>
      <c r="V1509" s="37"/>
      <c r="AC1509" s="37">
        <v>4317.1850000000004</v>
      </c>
      <c r="AD1509" s="35">
        <f t="shared" si="100"/>
        <v>-6.8058194541045336E-2</v>
      </c>
      <c r="AE1509" s="40">
        <v>1</v>
      </c>
      <c r="AF1509" s="37">
        <v>389050265.80000001</v>
      </c>
      <c r="AG1509" s="35">
        <f t="shared" si="101"/>
        <v>0</v>
      </c>
      <c r="AH1509" s="38" t="str">
        <f t="shared" si="102"/>
        <v/>
      </c>
      <c r="AI1509" s="38" t="str">
        <f t="shared" si="103"/>
        <v/>
      </c>
      <c r="AJ1509" s="35">
        <f t="shared" si="104"/>
        <v>0</v>
      </c>
      <c r="AK1509" s="43">
        <f t="shared" si="105"/>
        <v>0</v>
      </c>
      <c r="AL1509" s="41" t="str">
        <f t="shared" si="106"/>
        <v/>
      </c>
      <c r="AM1509" s="41" t="str">
        <f t="shared" si="107"/>
        <v/>
      </c>
    </row>
    <row r="1510" spans="1:39" x14ac:dyDescent="0.2">
      <c r="A1510" s="33">
        <v>42981</v>
      </c>
      <c r="Q1510" s="38"/>
      <c r="V1510" s="37"/>
      <c r="AC1510" s="37">
        <v>4632.4620000000004</v>
      </c>
      <c r="AD1510" s="35">
        <f t="shared" si="100"/>
        <v>1.6649263331985908E-2</v>
      </c>
      <c r="AE1510" s="40">
        <v>1.02</v>
      </c>
      <c r="AF1510" s="37">
        <v>377602248.69999999</v>
      </c>
      <c r="AG1510" s="35">
        <f t="shared" si="101"/>
        <v>2.0000000000000018E-2</v>
      </c>
      <c r="AH1510" s="38">
        <f t="shared" si="102"/>
        <v>2.0000000000000018E-2</v>
      </c>
      <c r="AI1510" s="38" t="str">
        <f t="shared" si="103"/>
        <v/>
      </c>
      <c r="AJ1510" s="42" t="str">
        <f t="shared" si="104"/>
        <v/>
      </c>
      <c r="AK1510" s="41" t="str">
        <f t="shared" si="105"/>
        <v/>
      </c>
      <c r="AL1510" s="41" t="str">
        <f t="shared" si="106"/>
        <v/>
      </c>
      <c r="AM1510" s="41" t="str">
        <f t="shared" si="107"/>
        <v/>
      </c>
    </row>
    <row r="1511" spans="1:39" x14ac:dyDescent="0.2">
      <c r="A1511" s="33">
        <v>42980</v>
      </c>
      <c r="Q1511" s="38"/>
      <c r="V1511" s="37"/>
      <c r="AC1511" s="37">
        <v>4556.598</v>
      </c>
      <c r="AD1511" s="35">
        <f t="shared" si="100"/>
        <v>-6.3043971316787184E-2</v>
      </c>
      <c r="AE1511" s="40">
        <v>1.01</v>
      </c>
      <c r="AF1511" s="37">
        <v>363998283</v>
      </c>
      <c r="AG1511" s="35">
        <f t="shared" si="101"/>
        <v>1.0000000000000009E-2</v>
      </c>
      <c r="AH1511" s="38">
        <f t="shared" si="102"/>
        <v>1.0000000000000009E-2</v>
      </c>
      <c r="AI1511" s="38" t="str">
        <f t="shared" si="103"/>
        <v/>
      </c>
      <c r="AJ1511" s="35">
        <f t="shared" si="104"/>
        <v>1.0000000000000009E-2</v>
      </c>
      <c r="AK1511" s="43">
        <f t="shared" si="105"/>
        <v>1.0000000000000009E-2</v>
      </c>
      <c r="AL1511" s="41" t="str">
        <f t="shared" si="106"/>
        <v/>
      </c>
      <c r="AM1511" s="41" t="str">
        <f t="shared" si="107"/>
        <v/>
      </c>
    </row>
    <row r="1512" spans="1:39" x14ac:dyDescent="0.2">
      <c r="A1512" s="33">
        <v>42979</v>
      </c>
      <c r="Q1512" s="38"/>
      <c r="V1512" s="37"/>
      <c r="AC1512" s="37">
        <v>4863.1930000000002</v>
      </c>
      <c r="AD1512" s="35">
        <f t="shared" si="100"/>
        <v>3.4075507693275942E-2</v>
      </c>
      <c r="AE1512" s="40">
        <v>1</v>
      </c>
      <c r="AF1512" s="37">
        <v>350878248.69999999</v>
      </c>
      <c r="AG1512" s="35">
        <f t="shared" si="101"/>
        <v>0</v>
      </c>
      <c r="AH1512" s="38" t="str">
        <f t="shared" si="102"/>
        <v/>
      </c>
      <c r="AI1512" s="38" t="str">
        <f t="shared" si="103"/>
        <v/>
      </c>
      <c r="AJ1512" s="42" t="str">
        <f t="shared" si="104"/>
        <v/>
      </c>
      <c r="AK1512" s="41" t="str">
        <f t="shared" si="105"/>
        <v/>
      </c>
      <c r="AL1512" s="41" t="str">
        <f t="shared" si="106"/>
        <v/>
      </c>
      <c r="AM1512" s="41" t="str">
        <f t="shared" si="107"/>
        <v/>
      </c>
    </row>
    <row r="1513" spans="1:39" x14ac:dyDescent="0.2">
      <c r="A1513" s="33">
        <v>42978</v>
      </c>
      <c r="Q1513" s="38"/>
      <c r="V1513" s="37"/>
      <c r="AC1513" s="37">
        <v>4702.9380000000001</v>
      </c>
      <c r="AD1513" s="35">
        <f t="shared" si="100"/>
        <v>3.2748643058434501E-2</v>
      </c>
      <c r="AE1513" s="40">
        <v>1</v>
      </c>
      <c r="AF1513" s="37">
        <v>322693265.80000001</v>
      </c>
      <c r="AG1513" s="35">
        <f t="shared" si="101"/>
        <v>0</v>
      </c>
      <c r="AH1513" s="38" t="str">
        <f t="shared" si="102"/>
        <v/>
      </c>
      <c r="AI1513" s="38" t="str">
        <f t="shared" si="103"/>
        <v/>
      </c>
      <c r="AJ1513" s="42" t="str">
        <f t="shared" si="104"/>
        <v/>
      </c>
      <c r="AK1513" s="41" t="str">
        <f t="shared" si="105"/>
        <v/>
      </c>
      <c r="AL1513" s="41" t="str">
        <f t="shared" si="106"/>
        <v/>
      </c>
      <c r="AM1513" s="41" t="str">
        <f t="shared" si="107"/>
        <v/>
      </c>
    </row>
    <row r="1514" spans="1:39" x14ac:dyDescent="0.2">
      <c r="A1514" s="33">
        <v>42977</v>
      </c>
      <c r="Q1514" s="38"/>
      <c r="V1514" s="37"/>
      <c r="AC1514" s="37">
        <v>4553.8069999999998</v>
      </c>
      <c r="AD1514" s="35">
        <f t="shared" si="100"/>
        <v>3.6354508344554892E-2</v>
      </c>
      <c r="AE1514" s="40">
        <v>1</v>
      </c>
      <c r="AF1514" s="37">
        <v>319498508</v>
      </c>
      <c r="AG1514" s="35">
        <f t="shared" si="101"/>
        <v>0</v>
      </c>
      <c r="AH1514" s="38" t="str">
        <f t="shared" si="102"/>
        <v/>
      </c>
      <c r="AI1514" s="38" t="str">
        <f t="shared" si="103"/>
        <v/>
      </c>
      <c r="AJ1514" s="42" t="str">
        <f t="shared" si="104"/>
        <v/>
      </c>
      <c r="AK1514" s="41" t="str">
        <f t="shared" si="105"/>
        <v/>
      </c>
      <c r="AL1514" s="41" t="str">
        <f t="shared" si="106"/>
        <v/>
      </c>
      <c r="AM1514" s="41" t="str">
        <f t="shared" si="107"/>
        <v/>
      </c>
    </row>
    <row r="1515" spans="1:39" x14ac:dyDescent="0.2">
      <c r="A1515" s="33">
        <v>42976</v>
      </c>
      <c r="Q1515" s="38"/>
      <c r="V1515" s="37"/>
      <c r="AC1515" s="37">
        <v>4394.0630000000001</v>
      </c>
      <c r="AD1515" s="35">
        <f t="shared" si="100"/>
        <v>4.217498849093837E-2</v>
      </c>
      <c r="AE1515" s="40">
        <v>1</v>
      </c>
      <c r="AF1515" s="37">
        <v>319498507</v>
      </c>
      <c r="AG1515" s="35">
        <f t="shared" si="101"/>
        <v>0</v>
      </c>
      <c r="AH1515" s="38" t="str">
        <f t="shared" si="102"/>
        <v/>
      </c>
      <c r="AI1515" s="38" t="str">
        <f t="shared" si="103"/>
        <v/>
      </c>
      <c r="AJ1515" s="42" t="str">
        <f t="shared" si="104"/>
        <v/>
      </c>
      <c r="AK1515" s="41" t="str">
        <f t="shared" si="105"/>
        <v/>
      </c>
      <c r="AL1515" s="41" t="str">
        <f t="shared" si="106"/>
        <v/>
      </c>
      <c r="AM1515" s="41" t="str">
        <f t="shared" si="107"/>
        <v/>
      </c>
    </row>
    <row r="1516" spans="1:39" x14ac:dyDescent="0.2">
      <c r="A1516" s="33">
        <v>42975</v>
      </c>
      <c r="Q1516" s="38"/>
      <c r="V1516" s="37"/>
      <c r="AC1516" s="37">
        <v>4216.2430000000004</v>
      </c>
      <c r="AD1516" s="35">
        <f t="shared" si="100"/>
        <v>2.4237762995421575E-2</v>
      </c>
      <c r="AE1516" s="40">
        <v>1</v>
      </c>
      <c r="AF1516" s="37">
        <v>319498507</v>
      </c>
      <c r="AG1516" s="35">
        <f t="shared" si="101"/>
        <v>0</v>
      </c>
      <c r="AH1516" s="38" t="str">
        <f t="shared" si="102"/>
        <v/>
      </c>
      <c r="AI1516" s="38" t="str">
        <f t="shared" si="103"/>
        <v/>
      </c>
      <c r="AJ1516" s="42" t="str">
        <f t="shared" si="104"/>
        <v/>
      </c>
      <c r="AK1516" s="41" t="str">
        <f t="shared" si="105"/>
        <v/>
      </c>
      <c r="AL1516" s="41" t="str">
        <f t="shared" si="106"/>
        <v/>
      </c>
      <c r="AM1516" s="41" t="str">
        <f t="shared" si="107"/>
        <v/>
      </c>
    </row>
    <row r="1517" spans="1:39" x14ac:dyDescent="0.2">
      <c r="A1517" s="33">
        <v>42974</v>
      </c>
      <c r="Q1517" s="38"/>
      <c r="V1517" s="37"/>
      <c r="AC1517" s="37">
        <v>4116.4690000000001</v>
      </c>
      <c r="AD1517" s="35">
        <f t="shared" si="100"/>
        <v>-1.7082521626583524E-3</v>
      </c>
      <c r="AE1517" s="40">
        <v>1</v>
      </c>
      <c r="AF1517" s="37">
        <v>319498558</v>
      </c>
      <c r="AG1517" s="35">
        <f t="shared" si="101"/>
        <v>0</v>
      </c>
      <c r="AH1517" s="38" t="str">
        <f t="shared" si="102"/>
        <v/>
      </c>
      <c r="AI1517" s="38" t="str">
        <f t="shared" si="103"/>
        <v/>
      </c>
      <c r="AJ1517" s="35">
        <f t="shared" si="104"/>
        <v>0</v>
      </c>
      <c r="AK1517" s="41" t="str">
        <f t="shared" si="105"/>
        <v/>
      </c>
      <c r="AL1517" s="41" t="str">
        <f t="shared" si="106"/>
        <v/>
      </c>
      <c r="AM1517" s="41" t="str">
        <f t="shared" si="107"/>
        <v/>
      </c>
    </row>
    <row r="1518" spans="1:39" x14ac:dyDescent="0.2">
      <c r="A1518" s="33">
        <v>42973</v>
      </c>
      <c r="Q1518" s="38"/>
      <c r="V1518" s="37"/>
      <c r="AC1518" s="37">
        <v>4123.5129999999999</v>
      </c>
      <c r="AD1518" s="35">
        <f t="shared" si="100"/>
        <v>-1.8185943829031825E-2</v>
      </c>
      <c r="AE1518" s="40">
        <v>1</v>
      </c>
      <c r="AF1518" s="37">
        <v>319501268</v>
      </c>
      <c r="AG1518" s="35">
        <f t="shared" si="101"/>
        <v>0</v>
      </c>
      <c r="AH1518" s="38" t="str">
        <f t="shared" si="102"/>
        <v/>
      </c>
      <c r="AI1518" s="38" t="str">
        <f t="shared" si="103"/>
        <v/>
      </c>
      <c r="AJ1518" s="35">
        <f t="shared" si="104"/>
        <v>0</v>
      </c>
      <c r="AK1518" s="41" t="str">
        <f t="shared" si="105"/>
        <v/>
      </c>
      <c r="AL1518" s="41" t="str">
        <f t="shared" si="106"/>
        <v/>
      </c>
      <c r="AM1518" s="41" t="str">
        <f t="shared" si="107"/>
        <v/>
      </c>
    </row>
    <row r="1519" spans="1:39" x14ac:dyDescent="0.2">
      <c r="A1519" s="33">
        <v>42972</v>
      </c>
      <c r="Q1519" s="38"/>
      <c r="V1519" s="37"/>
      <c r="AC1519" s="37">
        <v>4199.8919999999998</v>
      </c>
      <c r="AD1519" s="35">
        <f t="shared" si="100"/>
        <v>7.8235514743518753E-3</v>
      </c>
      <c r="AE1519" s="40">
        <v>1</v>
      </c>
      <c r="AF1519" s="37">
        <v>319501268</v>
      </c>
      <c r="AG1519" s="35">
        <f t="shared" si="101"/>
        <v>0</v>
      </c>
      <c r="AH1519" s="38" t="str">
        <f t="shared" si="102"/>
        <v/>
      </c>
      <c r="AI1519" s="38" t="str">
        <f t="shared" si="103"/>
        <v/>
      </c>
      <c r="AJ1519" s="42" t="str">
        <f t="shared" si="104"/>
        <v/>
      </c>
      <c r="AK1519" s="41" t="str">
        <f t="shared" si="105"/>
        <v/>
      </c>
      <c r="AL1519" s="41" t="str">
        <f t="shared" si="106"/>
        <v/>
      </c>
      <c r="AM1519" s="41" t="str">
        <f t="shared" si="107"/>
        <v/>
      </c>
    </row>
    <row r="1520" spans="1:39" x14ac:dyDescent="0.2">
      <c r="A1520" s="33">
        <v>42971</v>
      </c>
      <c r="Q1520" s="38"/>
      <c r="V1520" s="37"/>
      <c r="AC1520" s="37">
        <v>4167.2889999999998</v>
      </c>
      <c r="AD1520" s="35">
        <f t="shared" si="100"/>
        <v>2.4135431104819638E-2</v>
      </c>
      <c r="AE1520" s="40">
        <v>1</v>
      </c>
      <c r="AF1520" s="37">
        <v>319501268</v>
      </c>
      <c r="AG1520" s="35">
        <f t="shared" si="101"/>
        <v>0</v>
      </c>
      <c r="AH1520" s="38" t="str">
        <f t="shared" si="102"/>
        <v/>
      </c>
      <c r="AI1520" s="38" t="str">
        <f t="shared" si="103"/>
        <v/>
      </c>
      <c r="AJ1520" s="42" t="str">
        <f t="shared" si="104"/>
        <v/>
      </c>
      <c r="AK1520" s="41" t="str">
        <f t="shared" si="105"/>
        <v/>
      </c>
      <c r="AL1520" s="41" t="str">
        <f t="shared" si="106"/>
        <v/>
      </c>
      <c r="AM1520" s="41" t="str">
        <f t="shared" si="107"/>
        <v/>
      </c>
    </row>
    <row r="1521" spans="1:39" x14ac:dyDescent="0.2">
      <c r="A1521" s="33">
        <v>42970</v>
      </c>
      <c r="Q1521" s="38"/>
      <c r="V1521" s="37"/>
      <c r="AC1521" s="37">
        <v>4069.08</v>
      </c>
      <c r="AD1521" s="35">
        <f t="shared" si="100"/>
        <v>1.5133904481494875E-2</v>
      </c>
      <c r="AE1521" s="40">
        <v>1.01</v>
      </c>
      <c r="AF1521" s="37">
        <v>319501318</v>
      </c>
      <c r="AG1521" s="35">
        <f t="shared" si="101"/>
        <v>1.0000000000000009E-2</v>
      </c>
      <c r="AH1521" s="38">
        <f t="shared" si="102"/>
        <v>1.0000000000000009E-2</v>
      </c>
      <c r="AI1521" s="38" t="str">
        <f t="shared" si="103"/>
        <v/>
      </c>
      <c r="AJ1521" s="42" t="str">
        <f t="shared" si="104"/>
        <v/>
      </c>
      <c r="AK1521" s="41" t="str">
        <f t="shared" si="105"/>
        <v/>
      </c>
      <c r="AL1521" s="41" t="str">
        <f t="shared" si="106"/>
        <v/>
      </c>
      <c r="AM1521" s="41" t="str">
        <f t="shared" si="107"/>
        <v/>
      </c>
    </row>
    <row r="1522" spans="1:39" x14ac:dyDescent="0.2">
      <c r="A1522" s="33">
        <v>42969</v>
      </c>
      <c r="Q1522" s="38"/>
      <c r="V1522" s="37"/>
      <c r="AC1522" s="37">
        <v>4008.4169999999999</v>
      </c>
      <c r="AD1522" s="35">
        <f t="shared" si="100"/>
        <v>1.8597896438073525E-2</v>
      </c>
      <c r="AE1522" s="40">
        <v>1</v>
      </c>
      <c r="AF1522" s="37">
        <v>319501318</v>
      </c>
      <c r="AG1522" s="35">
        <f t="shared" si="101"/>
        <v>0</v>
      </c>
      <c r="AH1522" s="38" t="str">
        <f t="shared" si="102"/>
        <v/>
      </c>
      <c r="AI1522" s="38" t="str">
        <f t="shared" si="103"/>
        <v/>
      </c>
      <c r="AJ1522" s="42" t="str">
        <f t="shared" si="104"/>
        <v/>
      </c>
      <c r="AK1522" s="41" t="str">
        <f t="shared" si="105"/>
        <v/>
      </c>
      <c r="AL1522" s="41" t="str">
        <f t="shared" si="106"/>
        <v/>
      </c>
      <c r="AM1522" s="41" t="str">
        <f t="shared" si="107"/>
        <v/>
      </c>
    </row>
    <row r="1523" spans="1:39" x14ac:dyDescent="0.2">
      <c r="A1523" s="33">
        <v>42968</v>
      </c>
      <c r="Q1523" s="38"/>
      <c r="V1523" s="37"/>
      <c r="AC1523" s="37">
        <v>3935.23</v>
      </c>
      <c r="AD1523" s="35">
        <f t="shared" si="100"/>
        <v>-1.6494682008952655E-2</v>
      </c>
      <c r="AE1523" s="40">
        <v>0.99667700000000004</v>
      </c>
      <c r="AF1523" s="37">
        <v>322696331.19999999</v>
      </c>
      <c r="AG1523" s="35">
        <f t="shared" si="101"/>
        <v>-3.3229999999999649E-3</v>
      </c>
      <c r="AH1523" s="38" t="str">
        <f t="shared" si="102"/>
        <v/>
      </c>
      <c r="AI1523" s="38">
        <f t="shared" si="103"/>
        <v>-3.3229999999999649E-3</v>
      </c>
      <c r="AJ1523" s="35">
        <f t="shared" si="104"/>
        <v>-3.3229999999999649E-3</v>
      </c>
      <c r="AK1523" s="41" t="str">
        <f t="shared" si="105"/>
        <v/>
      </c>
      <c r="AL1523" s="41" t="str">
        <f t="shared" si="106"/>
        <v/>
      </c>
      <c r="AM1523" s="41" t="str">
        <f t="shared" si="107"/>
        <v/>
      </c>
    </row>
    <row r="1524" spans="1:39" x14ac:dyDescent="0.2">
      <c r="A1524" s="33">
        <v>42967</v>
      </c>
      <c r="Q1524" s="38"/>
      <c r="V1524" s="37"/>
      <c r="AC1524" s="37">
        <v>4001.2289999999998</v>
      </c>
      <c r="AD1524" s="35">
        <f t="shared" si="100"/>
        <v>-2.769796549971193E-2</v>
      </c>
      <c r="AE1524" s="40">
        <v>1.02</v>
      </c>
      <c r="AF1524" s="37">
        <v>319501318</v>
      </c>
      <c r="AG1524" s="35">
        <f t="shared" si="101"/>
        <v>2.0000000000000018E-2</v>
      </c>
      <c r="AH1524" s="38">
        <f t="shared" si="102"/>
        <v>2.0000000000000018E-2</v>
      </c>
      <c r="AI1524" s="38" t="str">
        <f t="shared" si="103"/>
        <v/>
      </c>
      <c r="AJ1524" s="35">
        <f t="shared" si="104"/>
        <v>2.0000000000000018E-2</v>
      </c>
      <c r="AK1524" s="41" t="str">
        <f t="shared" si="105"/>
        <v/>
      </c>
      <c r="AL1524" s="41" t="str">
        <f t="shared" si="106"/>
        <v/>
      </c>
      <c r="AM1524" s="41" t="str">
        <f t="shared" si="107"/>
        <v/>
      </c>
    </row>
    <row r="1525" spans="1:39" x14ac:dyDescent="0.2">
      <c r="A1525" s="33">
        <v>42966</v>
      </c>
      <c r="Q1525" s="38"/>
      <c r="V1525" s="37"/>
      <c r="AC1525" s="37">
        <v>4115.2120000000004</v>
      </c>
      <c r="AD1525" s="35">
        <f t="shared" si="100"/>
        <v>4.2770480705454084E-3</v>
      </c>
      <c r="AE1525" s="40">
        <v>0.99026800000000004</v>
      </c>
      <c r="AF1525" s="37">
        <v>318439615.10000002</v>
      </c>
      <c r="AG1525" s="35">
        <f t="shared" si="101"/>
        <v>-9.7319999999999629E-3</v>
      </c>
      <c r="AH1525" s="38" t="str">
        <f t="shared" si="102"/>
        <v/>
      </c>
      <c r="AI1525" s="38">
        <f t="shared" si="103"/>
        <v>-9.7319999999999629E-3</v>
      </c>
      <c r="AJ1525" s="42" t="str">
        <f t="shared" si="104"/>
        <v/>
      </c>
      <c r="AK1525" s="41" t="str">
        <f t="shared" si="105"/>
        <v/>
      </c>
      <c r="AL1525" s="41" t="str">
        <f t="shared" si="106"/>
        <v/>
      </c>
      <c r="AM1525" s="41" t="str">
        <f t="shared" si="107"/>
        <v/>
      </c>
    </row>
    <row r="1526" spans="1:39" x14ac:dyDescent="0.2">
      <c r="A1526" s="33">
        <v>42965</v>
      </c>
      <c r="Q1526" s="38"/>
      <c r="V1526" s="37"/>
      <c r="AC1526" s="37">
        <v>4097.6859999999997</v>
      </c>
      <c r="AD1526" s="35">
        <f t="shared" si="100"/>
        <v>-4.4141512420231344E-2</v>
      </c>
      <c r="AE1526" s="40">
        <v>1</v>
      </c>
      <c r="AF1526" s="37">
        <v>325891344.39999998</v>
      </c>
      <c r="AG1526" s="35">
        <f t="shared" si="101"/>
        <v>0</v>
      </c>
      <c r="AH1526" s="38" t="str">
        <f t="shared" si="102"/>
        <v/>
      </c>
      <c r="AI1526" s="38" t="str">
        <f t="shared" si="103"/>
        <v/>
      </c>
      <c r="AJ1526" s="35">
        <f t="shared" si="104"/>
        <v>0</v>
      </c>
      <c r="AK1526" s="41" t="str">
        <f t="shared" si="105"/>
        <v/>
      </c>
      <c r="AL1526" s="41" t="str">
        <f t="shared" si="106"/>
        <v/>
      </c>
      <c r="AM1526" s="41" t="str">
        <f t="shared" si="107"/>
        <v/>
      </c>
    </row>
    <row r="1527" spans="1:39" x14ac:dyDescent="0.2">
      <c r="A1527" s="33">
        <v>42964</v>
      </c>
      <c r="Q1527" s="38"/>
      <c r="V1527" s="37"/>
      <c r="AC1527" s="37">
        <v>4286.9170000000004</v>
      </c>
      <c r="AD1527" s="35">
        <f t="shared" si="100"/>
        <v>5.7144077067321497E-3</v>
      </c>
      <c r="AE1527" s="40">
        <v>0.99834699999999998</v>
      </c>
      <c r="AF1527" s="37">
        <v>316391931.19999999</v>
      </c>
      <c r="AG1527" s="35">
        <f t="shared" si="101"/>
        <v>-1.6530000000000156E-3</v>
      </c>
      <c r="AH1527" s="38" t="str">
        <f t="shared" si="102"/>
        <v/>
      </c>
      <c r="AI1527" s="38">
        <f t="shared" si="103"/>
        <v>-1.6530000000000156E-3</v>
      </c>
      <c r="AJ1527" s="42" t="str">
        <f t="shared" si="104"/>
        <v/>
      </c>
      <c r="AK1527" s="41" t="str">
        <f t="shared" si="105"/>
        <v/>
      </c>
      <c r="AL1527" s="41" t="str">
        <f t="shared" si="106"/>
        <v/>
      </c>
      <c r="AM1527" s="41" t="str">
        <f t="shared" si="107"/>
        <v/>
      </c>
    </row>
    <row r="1528" spans="1:39" x14ac:dyDescent="0.2">
      <c r="A1528" s="33">
        <v>42963</v>
      </c>
      <c r="Q1528" s="38"/>
      <c r="V1528" s="37"/>
      <c r="AC1528" s="37">
        <v>4262.5590000000002</v>
      </c>
      <c r="AD1528" s="35">
        <f t="shared" si="100"/>
        <v>2.7293701192174336E-2</v>
      </c>
      <c r="AE1528" s="40">
        <v>1.01</v>
      </c>
      <c r="AF1528" s="37">
        <v>319501302</v>
      </c>
      <c r="AG1528" s="35">
        <f t="shared" si="101"/>
        <v>1.0000000000000009E-2</v>
      </c>
      <c r="AH1528" s="38">
        <f t="shared" si="102"/>
        <v>1.0000000000000009E-2</v>
      </c>
      <c r="AI1528" s="38" t="str">
        <f t="shared" si="103"/>
        <v/>
      </c>
      <c r="AJ1528" s="42" t="str">
        <f t="shared" si="104"/>
        <v/>
      </c>
      <c r="AK1528" s="41" t="str">
        <f t="shared" si="105"/>
        <v/>
      </c>
      <c r="AL1528" s="41" t="str">
        <f t="shared" si="106"/>
        <v/>
      </c>
      <c r="AM1528" s="41" t="str">
        <f t="shared" si="107"/>
        <v/>
      </c>
    </row>
    <row r="1529" spans="1:39" x14ac:dyDescent="0.2">
      <c r="A1529" s="33">
        <v>42962</v>
      </c>
      <c r="Q1529" s="38"/>
      <c r="V1529" s="37"/>
      <c r="AC1529" s="37">
        <v>4149.3090000000002</v>
      </c>
      <c r="AD1529" s="35">
        <f t="shared" si="100"/>
        <v>-6.318948103249733E-3</v>
      </c>
      <c r="AE1529" s="40">
        <v>0.99924900000000005</v>
      </c>
      <c r="AF1529" s="37">
        <v>318973166.30000001</v>
      </c>
      <c r="AG1529" s="35">
        <f t="shared" si="101"/>
        <v>-7.5099999999994616E-4</v>
      </c>
      <c r="AH1529" s="38" t="str">
        <f t="shared" si="102"/>
        <v/>
      </c>
      <c r="AI1529" s="38">
        <f t="shared" si="103"/>
        <v>-7.5099999999994616E-4</v>
      </c>
      <c r="AJ1529" s="35">
        <f t="shared" si="104"/>
        <v>-7.5099999999994616E-4</v>
      </c>
      <c r="AK1529" s="41" t="str">
        <f t="shared" si="105"/>
        <v/>
      </c>
      <c r="AL1529" s="41" t="str">
        <f t="shared" si="106"/>
        <v/>
      </c>
      <c r="AM1529" s="41" t="str">
        <f t="shared" si="107"/>
        <v/>
      </c>
    </row>
    <row r="1530" spans="1:39" x14ac:dyDescent="0.2">
      <c r="A1530" s="33">
        <v>42961</v>
      </c>
      <c r="Q1530" s="38"/>
      <c r="V1530" s="37"/>
      <c r="AC1530" s="37">
        <v>4175.6949999999997</v>
      </c>
      <c r="AD1530" s="35">
        <f t="shared" si="100"/>
        <v>3.7889718648208781E-2</v>
      </c>
      <c r="AE1530" s="40">
        <v>0.99820200000000003</v>
      </c>
      <c r="AF1530" s="37">
        <v>322696315</v>
      </c>
      <c r="AG1530" s="35">
        <f t="shared" si="101"/>
        <v>-1.7979999999999663E-3</v>
      </c>
      <c r="AH1530" s="38" t="str">
        <f t="shared" si="102"/>
        <v/>
      </c>
      <c r="AI1530" s="38">
        <f t="shared" si="103"/>
        <v>-1.7979999999999663E-3</v>
      </c>
      <c r="AJ1530" s="42" t="str">
        <f t="shared" si="104"/>
        <v/>
      </c>
      <c r="AK1530" s="41" t="str">
        <f t="shared" si="105"/>
        <v/>
      </c>
      <c r="AL1530" s="41" t="str">
        <f t="shared" si="106"/>
        <v/>
      </c>
      <c r="AM1530" s="41" t="str">
        <f t="shared" si="107"/>
        <v/>
      </c>
    </row>
    <row r="1531" spans="1:39" x14ac:dyDescent="0.2">
      <c r="A1531" s="33">
        <v>42960</v>
      </c>
      <c r="Q1531" s="38"/>
      <c r="V1531" s="37"/>
      <c r="AC1531" s="37">
        <v>4023.2550000000001</v>
      </c>
      <c r="AD1531" s="35">
        <f t="shared" si="100"/>
        <v>5.8712032000917791E-2</v>
      </c>
      <c r="AE1531" s="40">
        <v>1</v>
      </c>
      <c r="AF1531" s="37">
        <v>319261356.5</v>
      </c>
      <c r="AG1531" s="35">
        <f t="shared" si="101"/>
        <v>0</v>
      </c>
      <c r="AH1531" s="38" t="str">
        <f t="shared" si="102"/>
        <v/>
      </c>
      <c r="AI1531" s="38" t="str">
        <f t="shared" si="103"/>
        <v/>
      </c>
      <c r="AJ1531" s="42" t="str">
        <f t="shared" si="104"/>
        <v/>
      </c>
      <c r="AK1531" s="41" t="str">
        <f t="shared" si="105"/>
        <v/>
      </c>
      <c r="AL1531" s="41" t="str">
        <f t="shared" si="106"/>
        <v/>
      </c>
      <c r="AM1531" s="41" t="str">
        <f t="shared" si="107"/>
        <v/>
      </c>
    </row>
    <row r="1532" spans="1:39" x14ac:dyDescent="0.2">
      <c r="A1532" s="33">
        <v>42959</v>
      </c>
      <c r="Q1532" s="38"/>
      <c r="V1532" s="37"/>
      <c r="AC1532" s="37">
        <v>3800.1410000000001</v>
      </c>
      <c r="AD1532" s="35">
        <f t="shared" si="100"/>
        <v>6.6679896749217038E-2</v>
      </c>
      <c r="AE1532" s="40">
        <v>0.99887999999999999</v>
      </c>
      <c r="AF1532" s="37">
        <v>318926738.80000001</v>
      </c>
      <c r="AG1532" s="35">
        <f t="shared" si="101"/>
        <v>-1.1200000000000099E-3</v>
      </c>
      <c r="AH1532" s="38" t="str">
        <f t="shared" si="102"/>
        <v/>
      </c>
      <c r="AI1532" s="38">
        <f t="shared" si="103"/>
        <v>-1.1200000000000099E-3</v>
      </c>
      <c r="AJ1532" s="42" t="str">
        <f t="shared" si="104"/>
        <v/>
      </c>
      <c r="AK1532" s="41" t="str">
        <f t="shared" si="105"/>
        <v/>
      </c>
      <c r="AL1532" s="41" t="str">
        <f t="shared" si="106"/>
        <v/>
      </c>
      <c r="AM1532" s="41" t="str">
        <f t="shared" si="107"/>
        <v/>
      </c>
    </row>
    <row r="1533" spans="1:39" x14ac:dyDescent="0.2">
      <c r="A1533" s="33">
        <v>42958</v>
      </c>
      <c r="Q1533" s="38"/>
      <c r="V1533" s="37"/>
      <c r="AC1533" s="37">
        <v>3562.5880000000002</v>
      </c>
      <c r="AD1533" s="35">
        <f t="shared" si="100"/>
        <v>5.7805371588569132E-2</v>
      </c>
      <c r="AE1533" s="40">
        <v>0.99860599999999999</v>
      </c>
      <c r="AF1533" s="37">
        <v>319501202</v>
      </c>
      <c r="AG1533" s="35">
        <f t="shared" si="101"/>
        <v>-1.3940000000000063E-3</v>
      </c>
      <c r="AH1533" s="38" t="str">
        <f t="shared" si="102"/>
        <v/>
      </c>
      <c r="AI1533" s="38">
        <f t="shared" si="103"/>
        <v>-1.3940000000000063E-3</v>
      </c>
      <c r="AJ1533" s="42" t="str">
        <f t="shared" si="104"/>
        <v/>
      </c>
      <c r="AK1533" s="41" t="str">
        <f t="shared" si="105"/>
        <v/>
      </c>
      <c r="AL1533" s="41" t="str">
        <f t="shared" si="106"/>
        <v/>
      </c>
      <c r="AM1533" s="41" t="str">
        <f t="shared" si="107"/>
        <v/>
      </c>
    </row>
    <row r="1534" spans="1:39" x14ac:dyDescent="0.2">
      <c r="A1534" s="33">
        <v>42957</v>
      </c>
      <c r="Q1534" s="38"/>
      <c r="V1534" s="37"/>
      <c r="AC1534" s="37">
        <v>3367.9050000000002</v>
      </c>
      <c r="AD1534" s="35">
        <f t="shared" si="100"/>
        <v>1.1110217124631339E-2</v>
      </c>
      <c r="AE1534" s="40">
        <v>0.99895500000000004</v>
      </c>
      <c r="AF1534" s="37">
        <v>319143360.69999999</v>
      </c>
      <c r="AG1534" s="35">
        <f t="shared" si="101"/>
        <v>-1.0449999999999626E-3</v>
      </c>
      <c r="AH1534" s="38" t="str">
        <f t="shared" si="102"/>
        <v/>
      </c>
      <c r="AI1534" s="38">
        <f t="shared" si="103"/>
        <v>-1.0449999999999626E-3</v>
      </c>
      <c r="AJ1534" s="42" t="str">
        <f t="shared" si="104"/>
        <v/>
      </c>
      <c r="AK1534" s="41" t="str">
        <f t="shared" si="105"/>
        <v/>
      </c>
      <c r="AL1534" s="41" t="str">
        <f t="shared" si="106"/>
        <v/>
      </c>
      <c r="AM1534" s="41" t="str">
        <f t="shared" si="107"/>
        <v/>
      </c>
    </row>
    <row r="1535" spans="1:39" x14ac:dyDescent="0.2">
      <c r="A1535" s="33">
        <v>42956</v>
      </c>
      <c r="Q1535" s="38"/>
      <c r="V1535" s="37"/>
      <c r="AC1535" s="37">
        <v>3330.8980000000001</v>
      </c>
      <c r="AD1535" s="35">
        <f t="shared" ref="AD1535:AD1789" si="108">AC1535/AC1536-1</f>
        <v>-2.3325954052984099E-2</v>
      </c>
      <c r="AE1535" s="40">
        <v>1</v>
      </c>
      <c r="AF1535" s="37">
        <v>319055817.30000001</v>
      </c>
      <c r="AG1535" s="35">
        <f t="shared" ref="AG1535:AG1789" si="109">(AE1535-1)/1</f>
        <v>0</v>
      </c>
      <c r="AH1535" s="38" t="str">
        <f t="shared" ref="AH1535:AH1789" si="110">IF(AE1535&gt;1,AE1535-1,"")</f>
        <v/>
      </c>
      <c r="AI1535" s="38" t="str">
        <f t="shared" ref="AI1535:AI1789" si="111">IF(AE1535&lt;1,AE1535-1,"")</f>
        <v/>
      </c>
      <c r="AJ1535" s="35">
        <f t="shared" ref="AJ1535:AJ1789" si="112">IF(AD1535&lt;0,AG1535,"")</f>
        <v>0</v>
      </c>
      <c r="AK1535" s="41" t="str">
        <f t="shared" ref="AK1535:AK1789" si="113">IF(AD1535&lt;-5%,AG1535,"")</f>
        <v/>
      </c>
      <c r="AL1535" s="41" t="str">
        <f t="shared" ref="AL1535:AL1789" si="114">IF(AD1535&lt;-7.5%,AG1535,"")</f>
        <v/>
      </c>
      <c r="AM1535" s="41" t="str">
        <f t="shared" ref="AM1535:AM1789" si="115">IF(AD1535&lt;-10%,AG1535,"")</f>
        <v/>
      </c>
    </row>
    <row r="1536" spans="1:39" x14ac:dyDescent="0.2">
      <c r="A1536" s="33">
        <v>42955</v>
      </c>
      <c r="Q1536" s="38"/>
      <c r="V1536" s="37"/>
      <c r="AC1536" s="37">
        <v>3410.45</v>
      </c>
      <c r="AD1536" s="35">
        <f t="shared" si="108"/>
        <v>1.6009723806941878E-2</v>
      </c>
      <c r="AE1536" s="40">
        <v>1</v>
      </c>
      <c r="AF1536" s="37">
        <v>319167323.19999999</v>
      </c>
      <c r="AG1536" s="35">
        <f t="shared" si="109"/>
        <v>0</v>
      </c>
      <c r="AH1536" s="38" t="str">
        <f t="shared" si="110"/>
        <v/>
      </c>
      <c r="AI1536" s="38" t="str">
        <f t="shared" si="111"/>
        <v/>
      </c>
      <c r="AJ1536" s="42" t="str">
        <f t="shared" si="112"/>
        <v/>
      </c>
      <c r="AK1536" s="41" t="str">
        <f t="shared" si="113"/>
        <v/>
      </c>
      <c r="AL1536" s="41" t="str">
        <f t="shared" si="114"/>
        <v/>
      </c>
      <c r="AM1536" s="41" t="str">
        <f t="shared" si="115"/>
        <v/>
      </c>
    </row>
    <row r="1537" spans="1:39" x14ac:dyDescent="0.2">
      <c r="A1537" s="33">
        <v>42954</v>
      </c>
      <c r="Q1537" s="38"/>
      <c r="V1537" s="37"/>
      <c r="AC1537" s="37">
        <v>3356.71</v>
      </c>
      <c r="AD1537" s="35">
        <f t="shared" si="108"/>
        <v>5.2348598565647553E-2</v>
      </c>
      <c r="AE1537" s="40">
        <v>1</v>
      </c>
      <c r="AF1537" s="37">
        <v>319501202</v>
      </c>
      <c r="AG1537" s="35">
        <f t="shared" si="109"/>
        <v>0</v>
      </c>
      <c r="AH1537" s="38" t="str">
        <f t="shared" si="110"/>
        <v/>
      </c>
      <c r="AI1537" s="38" t="str">
        <f t="shared" si="111"/>
        <v/>
      </c>
      <c r="AJ1537" s="42" t="str">
        <f t="shared" si="112"/>
        <v/>
      </c>
      <c r="AK1537" s="41" t="str">
        <f t="shared" si="113"/>
        <v/>
      </c>
      <c r="AL1537" s="41" t="str">
        <f t="shared" si="114"/>
        <v/>
      </c>
      <c r="AM1537" s="41" t="str">
        <f t="shared" si="115"/>
        <v/>
      </c>
    </row>
    <row r="1538" spans="1:39" x14ac:dyDescent="0.2">
      <c r="A1538" s="33">
        <v>42953</v>
      </c>
      <c r="Q1538" s="38"/>
      <c r="V1538" s="37"/>
      <c r="AC1538" s="37">
        <v>3189.732</v>
      </c>
      <c r="AD1538" s="35">
        <f t="shared" si="108"/>
        <v>-1.4624022766259959E-2</v>
      </c>
      <c r="AE1538" s="40">
        <v>1</v>
      </c>
      <c r="AF1538" s="37">
        <v>319501202</v>
      </c>
      <c r="AG1538" s="35">
        <f t="shared" si="109"/>
        <v>0</v>
      </c>
      <c r="AH1538" s="38" t="str">
        <f t="shared" si="110"/>
        <v/>
      </c>
      <c r="AI1538" s="38" t="str">
        <f t="shared" si="111"/>
        <v/>
      </c>
      <c r="AJ1538" s="35">
        <f t="shared" si="112"/>
        <v>0</v>
      </c>
      <c r="AK1538" s="41" t="str">
        <f t="shared" si="113"/>
        <v/>
      </c>
      <c r="AL1538" s="41" t="str">
        <f t="shared" si="114"/>
        <v/>
      </c>
      <c r="AM1538" s="41" t="str">
        <f t="shared" si="115"/>
        <v/>
      </c>
    </row>
    <row r="1539" spans="1:39" x14ac:dyDescent="0.2">
      <c r="A1539" s="33">
        <v>42952</v>
      </c>
      <c r="Q1539" s="38"/>
      <c r="V1539" s="37"/>
      <c r="AC1539" s="37">
        <v>3237.0709999999999</v>
      </c>
      <c r="AD1539" s="35">
        <f t="shared" si="108"/>
        <v>0.13745191762034947</v>
      </c>
      <c r="AE1539" s="40">
        <v>1</v>
      </c>
      <c r="AF1539" s="37">
        <v>319501202</v>
      </c>
      <c r="AG1539" s="35">
        <f t="shared" si="109"/>
        <v>0</v>
      </c>
      <c r="AH1539" s="38" t="str">
        <f t="shared" si="110"/>
        <v/>
      </c>
      <c r="AI1539" s="38" t="str">
        <f t="shared" si="111"/>
        <v/>
      </c>
      <c r="AJ1539" s="42" t="str">
        <f t="shared" si="112"/>
        <v/>
      </c>
      <c r="AK1539" s="41" t="str">
        <f t="shared" si="113"/>
        <v/>
      </c>
      <c r="AL1539" s="41" t="str">
        <f t="shared" si="114"/>
        <v/>
      </c>
      <c r="AM1539" s="41" t="str">
        <f t="shared" si="115"/>
        <v/>
      </c>
    </row>
    <row r="1540" spans="1:39" x14ac:dyDescent="0.2">
      <c r="A1540" s="33">
        <v>42951</v>
      </c>
      <c r="Q1540" s="38"/>
      <c r="V1540" s="37"/>
      <c r="AC1540" s="37">
        <v>2845.8969999999999</v>
      </c>
      <c r="AD1540" s="35">
        <f t="shared" si="108"/>
        <v>2.467407992026982E-2</v>
      </c>
      <c r="AE1540" s="40">
        <v>0.96980299999999997</v>
      </c>
      <c r="AF1540" s="37">
        <v>319501197</v>
      </c>
      <c r="AG1540" s="35">
        <f t="shared" si="109"/>
        <v>-3.0197000000000029E-2</v>
      </c>
      <c r="AH1540" s="38" t="str">
        <f t="shared" si="110"/>
        <v/>
      </c>
      <c r="AI1540" s="38">
        <f t="shared" si="111"/>
        <v>-3.0197000000000029E-2</v>
      </c>
      <c r="AJ1540" s="42" t="str">
        <f t="shared" si="112"/>
        <v/>
      </c>
      <c r="AK1540" s="41" t="str">
        <f t="shared" si="113"/>
        <v/>
      </c>
      <c r="AL1540" s="41" t="str">
        <f t="shared" si="114"/>
        <v/>
      </c>
      <c r="AM1540" s="41" t="str">
        <f t="shared" si="115"/>
        <v/>
      </c>
    </row>
    <row r="1541" spans="1:39" x14ac:dyDescent="0.2">
      <c r="A1541" s="33">
        <v>42950</v>
      </c>
      <c r="Q1541" s="38"/>
      <c r="V1541" s="37"/>
      <c r="AC1541" s="37">
        <v>2777.3679999999999</v>
      </c>
      <c r="AD1541" s="35">
        <f t="shared" si="108"/>
        <v>2.9474200020683128E-2</v>
      </c>
      <c r="AE1541" s="40">
        <v>0.999116</v>
      </c>
      <c r="AF1541" s="37">
        <v>319501197</v>
      </c>
      <c r="AG1541" s="35">
        <f t="shared" si="109"/>
        <v>-8.839999999999959E-4</v>
      </c>
      <c r="AH1541" s="38" t="str">
        <f t="shared" si="110"/>
        <v/>
      </c>
      <c r="AI1541" s="38">
        <f t="shared" si="111"/>
        <v>-8.839999999999959E-4</v>
      </c>
      <c r="AJ1541" s="42" t="str">
        <f t="shared" si="112"/>
        <v/>
      </c>
      <c r="AK1541" s="41" t="str">
        <f t="shared" si="113"/>
        <v/>
      </c>
      <c r="AL1541" s="41" t="str">
        <f t="shared" si="114"/>
        <v/>
      </c>
      <c r="AM1541" s="41" t="str">
        <f t="shared" si="115"/>
        <v/>
      </c>
    </row>
    <row r="1542" spans="1:39" x14ac:dyDescent="0.2">
      <c r="A1542" s="33">
        <v>42949</v>
      </c>
      <c r="Q1542" s="38"/>
      <c r="V1542" s="37"/>
      <c r="AC1542" s="37">
        <v>2697.8510000000001</v>
      </c>
      <c r="AD1542" s="35">
        <f t="shared" si="108"/>
        <v>-1.4578685379747824E-2</v>
      </c>
      <c r="AE1542" s="40">
        <v>0.99673599999999996</v>
      </c>
      <c r="AF1542" s="37">
        <v>309853219.39999998</v>
      </c>
      <c r="AG1542" s="35">
        <f t="shared" si="109"/>
        <v>-3.2640000000000446E-3</v>
      </c>
      <c r="AH1542" s="38" t="str">
        <f t="shared" si="110"/>
        <v/>
      </c>
      <c r="AI1542" s="38">
        <f t="shared" si="111"/>
        <v>-3.2640000000000446E-3</v>
      </c>
      <c r="AJ1542" s="35">
        <f t="shared" si="112"/>
        <v>-3.2640000000000446E-3</v>
      </c>
      <c r="AK1542" s="41" t="str">
        <f t="shared" si="113"/>
        <v/>
      </c>
      <c r="AL1542" s="41" t="str">
        <f t="shared" si="114"/>
        <v/>
      </c>
      <c r="AM1542" s="41" t="str">
        <f t="shared" si="115"/>
        <v/>
      </c>
    </row>
    <row r="1543" spans="1:39" x14ac:dyDescent="0.2">
      <c r="A1543" s="33">
        <v>42948</v>
      </c>
      <c r="Q1543" s="38"/>
      <c r="V1543" s="37"/>
      <c r="AC1543" s="37">
        <v>2737.7640000000001</v>
      </c>
      <c r="AD1543" s="35">
        <f t="shared" si="108"/>
        <v>-4.6529737741731414E-2</v>
      </c>
      <c r="AE1543" s="40">
        <v>1</v>
      </c>
      <c r="AF1543" s="37">
        <v>319218773.89999998</v>
      </c>
      <c r="AG1543" s="35">
        <f t="shared" si="109"/>
        <v>0</v>
      </c>
      <c r="AH1543" s="38" t="str">
        <f t="shared" si="110"/>
        <v/>
      </c>
      <c r="AI1543" s="38" t="str">
        <f t="shared" si="111"/>
        <v/>
      </c>
      <c r="AJ1543" s="35">
        <f t="shared" si="112"/>
        <v>0</v>
      </c>
      <c r="AK1543" s="41" t="str">
        <f t="shared" si="113"/>
        <v/>
      </c>
      <c r="AL1543" s="41" t="str">
        <f t="shared" si="114"/>
        <v/>
      </c>
      <c r="AM1543" s="41" t="str">
        <f t="shared" si="115"/>
        <v/>
      </c>
    </row>
    <row r="1544" spans="1:39" x14ac:dyDescent="0.2">
      <c r="A1544" s="33">
        <v>42947</v>
      </c>
      <c r="Q1544" s="38"/>
      <c r="V1544" s="37"/>
      <c r="AC1544" s="37">
        <v>2871.3679999999999</v>
      </c>
      <c r="AD1544" s="35">
        <f t="shared" si="108"/>
        <v>4.7820622670895707E-2</v>
      </c>
      <c r="AE1544" s="40">
        <v>0.99978999999999996</v>
      </c>
      <c r="AF1544" s="37">
        <v>318458361</v>
      </c>
      <c r="AG1544" s="35">
        <f t="shared" si="109"/>
        <v>-2.1000000000004349E-4</v>
      </c>
      <c r="AH1544" s="38" t="str">
        <f t="shared" si="110"/>
        <v/>
      </c>
      <c r="AI1544" s="38">
        <f t="shared" si="111"/>
        <v>-2.1000000000004349E-4</v>
      </c>
      <c r="AJ1544" s="42" t="str">
        <f t="shared" si="112"/>
        <v/>
      </c>
      <c r="AK1544" s="41" t="str">
        <f t="shared" si="113"/>
        <v/>
      </c>
      <c r="AL1544" s="41" t="str">
        <f t="shared" si="114"/>
        <v/>
      </c>
      <c r="AM1544" s="41" t="str">
        <f t="shared" si="115"/>
        <v/>
      </c>
    </row>
    <row r="1545" spans="1:39" x14ac:dyDescent="0.2">
      <c r="A1545" s="33">
        <v>42946</v>
      </c>
      <c r="Q1545" s="38"/>
      <c r="V1545" s="37"/>
      <c r="AC1545" s="37">
        <v>2740.3240000000001</v>
      </c>
      <c r="AD1545" s="35">
        <f t="shared" si="108"/>
        <v>7.4342800380280405E-3</v>
      </c>
      <c r="AE1545" s="40">
        <v>0.99824000000000002</v>
      </c>
      <c r="AF1545" s="37">
        <v>319501213</v>
      </c>
      <c r="AG1545" s="35">
        <f t="shared" si="109"/>
        <v>-1.7599999999999838E-3</v>
      </c>
      <c r="AH1545" s="38" t="str">
        <f t="shared" si="110"/>
        <v/>
      </c>
      <c r="AI1545" s="38">
        <f t="shared" si="111"/>
        <v>-1.7599999999999838E-3</v>
      </c>
      <c r="AJ1545" s="42" t="str">
        <f t="shared" si="112"/>
        <v/>
      </c>
      <c r="AK1545" s="41" t="str">
        <f t="shared" si="113"/>
        <v/>
      </c>
      <c r="AL1545" s="41" t="str">
        <f t="shared" si="114"/>
        <v/>
      </c>
      <c r="AM1545" s="41" t="str">
        <f t="shared" si="115"/>
        <v/>
      </c>
    </row>
    <row r="1546" spans="1:39" x14ac:dyDescent="0.2">
      <c r="A1546" s="33">
        <v>42945</v>
      </c>
      <c r="Q1546" s="38"/>
      <c r="V1546" s="37"/>
      <c r="AC1546" s="37">
        <v>2720.1019999999999</v>
      </c>
      <c r="AD1546" s="35">
        <f t="shared" si="108"/>
        <v>-2.812854947551291E-2</v>
      </c>
      <c r="AE1546" s="40">
        <v>0.999857</v>
      </c>
      <c r="AF1546" s="37">
        <v>319434117.69999999</v>
      </c>
      <c r="AG1546" s="35">
        <f t="shared" si="109"/>
        <v>-1.4300000000000423E-4</v>
      </c>
      <c r="AH1546" s="38" t="str">
        <f t="shared" si="110"/>
        <v/>
      </c>
      <c r="AI1546" s="38">
        <f t="shared" si="111"/>
        <v>-1.4300000000000423E-4</v>
      </c>
      <c r="AJ1546" s="35">
        <f t="shared" si="112"/>
        <v>-1.4300000000000423E-4</v>
      </c>
      <c r="AK1546" s="41" t="str">
        <f t="shared" si="113"/>
        <v/>
      </c>
      <c r="AL1546" s="41" t="str">
        <f t="shared" si="114"/>
        <v/>
      </c>
      <c r="AM1546" s="41" t="str">
        <f t="shared" si="115"/>
        <v/>
      </c>
    </row>
    <row r="1547" spans="1:39" x14ac:dyDescent="0.2">
      <c r="A1547" s="33">
        <v>42944</v>
      </c>
      <c r="Q1547" s="38"/>
      <c r="V1547" s="37"/>
      <c r="AC1547" s="37">
        <v>2798.8290000000002</v>
      </c>
      <c r="AD1547" s="35">
        <f t="shared" si="108"/>
        <v>5.6384724173891954E-2</v>
      </c>
      <c r="AE1547" s="40">
        <v>0.99823200000000001</v>
      </c>
      <c r="AF1547" s="37">
        <v>318938890.89999998</v>
      </c>
      <c r="AG1547" s="35">
        <f t="shared" si="109"/>
        <v>-1.7679999999999918E-3</v>
      </c>
      <c r="AH1547" s="38" t="str">
        <f t="shared" si="110"/>
        <v/>
      </c>
      <c r="AI1547" s="38">
        <f t="shared" si="111"/>
        <v>-1.7679999999999918E-3</v>
      </c>
      <c r="AJ1547" s="42" t="str">
        <f t="shared" si="112"/>
        <v/>
      </c>
      <c r="AK1547" s="41" t="str">
        <f t="shared" si="113"/>
        <v/>
      </c>
      <c r="AL1547" s="41" t="str">
        <f t="shared" si="114"/>
        <v/>
      </c>
      <c r="AM1547" s="41" t="str">
        <f t="shared" si="115"/>
        <v/>
      </c>
    </row>
    <row r="1548" spans="1:39" x14ac:dyDescent="0.2">
      <c r="A1548" s="33">
        <v>42943</v>
      </c>
      <c r="Q1548" s="38"/>
      <c r="V1548" s="37"/>
      <c r="AC1548" s="37">
        <v>2649.4409999999998</v>
      </c>
      <c r="AD1548" s="35">
        <f t="shared" si="108"/>
        <v>5.6652933927310745E-2</v>
      </c>
      <c r="AE1548" s="40">
        <v>1</v>
      </c>
      <c r="AF1548" s="37">
        <v>319455524.30000001</v>
      </c>
      <c r="AG1548" s="35">
        <f t="shared" si="109"/>
        <v>0</v>
      </c>
      <c r="AH1548" s="38" t="str">
        <f t="shared" si="110"/>
        <v/>
      </c>
      <c r="AI1548" s="38" t="str">
        <f t="shared" si="111"/>
        <v/>
      </c>
      <c r="AJ1548" s="42" t="str">
        <f t="shared" si="112"/>
        <v/>
      </c>
      <c r="AK1548" s="41" t="str">
        <f t="shared" si="113"/>
        <v/>
      </c>
      <c r="AL1548" s="41" t="str">
        <f t="shared" si="114"/>
        <v/>
      </c>
      <c r="AM1548" s="41" t="str">
        <f t="shared" si="115"/>
        <v/>
      </c>
    </row>
    <row r="1549" spans="1:39" x14ac:dyDescent="0.2">
      <c r="A1549" s="33">
        <v>42942</v>
      </c>
      <c r="Q1549" s="38"/>
      <c r="V1549" s="37"/>
      <c r="AC1549" s="37">
        <v>2507.39</v>
      </c>
      <c r="AD1549" s="35">
        <f t="shared" si="108"/>
        <v>-2.1982659762191936E-2</v>
      </c>
      <c r="AE1549" s="40">
        <v>0.99724199999999996</v>
      </c>
      <c r="AF1549" s="37">
        <v>318936334.89999998</v>
      </c>
      <c r="AG1549" s="35">
        <f t="shared" si="109"/>
        <v>-2.7580000000000382E-3</v>
      </c>
      <c r="AH1549" s="38" t="str">
        <f t="shared" si="110"/>
        <v/>
      </c>
      <c r="AI1549" s="38">
        <f t="shared" si="111"/>
        <v>-2.7580000000000382E-3</v>
      </c>
      <c r="AJ1549" s="35">
        <f t="shared" si="112"/>
        <v>-2.7580000000000382E-3</v>
      </c>
      <c r="AK1549" s="41" t="str">
        <f t="shared" si="113"/>
        <v/>
      </c>
      <c r="AL1549" s="41" t="str">
        <f t="shared" si="114"/>
        <v/>
      </c>
      <c r="AM1549" s="41" t="str">
        <f t="shared" si="115"/>
        <v/>
      </c>
    </row>
    <row r="1550" spans="1:39" x14ac:dyDescent="0.2">
      <c r="A1550" s="33">
        <v>42941</v>
      </c>
      <c r="Q1550" s="38"/>
      <c r="V1550" s="37"/>
      <c r="AC1550" s="37">
        <v>2563.748</v>
      </c>
      <c r="AD1550" s="35">
        <f t="shared" si="108"/>
        <v>-6.8184420213081132E-2</v>
      </c>
      <c r="AE1550" s="40">
        <v>0.99341999999999997</v>
      </c>
      <c r="AF1550" s="37">
        <v>319501313</v>
      </c>
      <c r="AG1550" s="35">
        <f t="shared" si="109"/>
        <v>-6.5800000000000303E-3</v>
      </c>
      <c r="AH1550" s="38" t="str">
        <f t="shared" si="110"/>
        <v/>
      </c>
      <c r="AI1550" s="38">
        <f t="shared" si="111"/>
        <v>-6.5800000000000303E-3</v>
      </c>
      <c r="AJ1550" s="35">
        <f t="shared" si="112"/>
        <v>-6.5800000000000303E-3</v>
      </c>
      <c r="AK1550" s="43">
        <f t="shared" si="113"/>
        <v>-6.5800000000000303E-3</v>
      </c>
      <c r="AL1550" s="41" t="str">
        <f t="shared" si="114"/>
        <v/>
      </c>
      <c r="AM1550" s="41" t="str">
        <f t="shared" si="115"/>
        <v/>
      </c>
    </row>
    <row r="1551" spans="1:39" x14ac:dyDescent="0.2">
      <c r="A1551" s="33">
        <v>42940</v>
      </c>
      <c r="Q1551" s="38"/>
      <c r="V1551" s="37"/>
      <c r="AC1551" s="37">
        <v>2751.3470000000002</v>
      </c>
      <c r="AD1551" s="35">
        <f t="shared" si="108"/>
        <v>7.2276215732589577E-3</v>
      </c>
      <c r="AE1551" s="40">
        <v>0.993869</v>
      </c>
      <c r="AF1551" s="37">
        <v>318620128.39999998</v>
      </c>
      <c r="AG1551" s="35">
        <f t="shared" si="109"/>
        <v>-6.1309999999999976E-3</v>
      </c>
      <c r="AH1551" s="38" t="str">
        <f t="shared" si="110"/>
        <v/>
      </c>
      <c r="AI1551" s="38">
        <f t="shared" si="111"/>
        <v>-6.1309999999999976E-3</v>
      </c>
      <c r="AJ1551" s="42" t="str">
        <f t="shared" si="112"/>
        <v/>
      </c>
      <c r="AK1551" s="41" t="str">
        <f t="shared" si="113"/>
        <v/>
      </c>
      <c r="AL1551" s="41" t="str">
        <f t="shared" si="114"/>
        <v/>
      </c>
      <c r="AM1551" s="41" t="str">
        <f t="shared" si="115"/>
        <v/>
      </c>
    </row>
    <row r="1552" spans="1:39" x14ac:dyDescent="0.2">
      <c r="A1552" s="33">
        <v>42939</v>
      </c>
      <c r="Q1552" s="38"/>
      <c r="V1552" s="37"/>
      <c r="AC1552" s="37">
        <v>2731.6039999999998</v>
      </c>
      <c r="AD1552" s="35">
        <f t="shared" si="108"/>
        <v>-2.5244544931607438E-2</v>
      </c>
      <c r="AE1552" s="40">
        <v>0.99638599999999999</v>
      </c>
      <c r="AF1552" s="37">
        <v>317398994.39999998</v>
      </c>
      <c r="AG1552" s="35">
        <f t="shared" si="109"/>
        <v>-3.6140000000000061E-3</v>
      </c>
      <c r="AH1552" s="38" t="str">
        <f t="shared" si="110"/>
        <v/>
      </c>
      <c r="AI1552" s="38">
        <f t="shared" si="111"/>
        <v>-3.6140000000000061E-3</v>
      </c>
      <c r="AJ1552" s="35">
        <f t="shared" si="112"/>
        <v>-3.6140000000000061E-3</v>
      </c>
      <c r="AK1552" s="41" t="str">
        <f t="shared" si="113"/>
        <v/>
      </c>
      <c r="AL1552" s="41" t="str">
        <f t="shared" si="114"/>
        <v/>
      </c>
      <c r="AM1552" s="41" t="str">
        <f t="shared" si="115"/>
        <v/>
      </c>
    </row>
    <row r="1553" spans="1:39" x14ac:dyDescent="0.2">
      <c r="A1553" s="33">
        <v>42938</v>
      </c>
      <c r="Q1553" s="38"/>
      <c r="V1553" s="37"/>
      <c r="AC1553" s="37">
        <v>2802.348</v>
      </c>
      <c r="AD1553" s="35">
        <f t="shared" si="108"/>
        <v>5.4277249513275727E-2</v>
      </c>
      <c r="AE1553" s="40">
        <v>1</v>
      </c>
      <c r="AF1553" s="37">
        <v>317542450.39999998</v>
      </c>
      <c r="AG1553" s="35">
        <f t="shared" si="109"/>
        <v>0</v>
      </c>
      <c r="AH1553" s="38" t="str">
        <f t="shared" si="110"/>
        <v/>
      </c>
      <c r="AI1553" s="38" t="str">
        <f t="shared" si="111"/>
        <v/>
      </c>
      <c r="AJ1553" s="42" t="str">
        <f t="shared" si="112"/>
        <v/>
      </c>
      <c r="AK1553" s="41" t="str">
        <f t="shared" si="113"/>
        <v/>
      </c>
      <c r="AL1553" s="41" t="str">
        <f t="shared" si="114"/>
        <v/>
      </c>
      <c r="AM1553" s="41" t="str">
        <f t="shared" si="115"/>
        <v/>
      </c>
    </row>
    <row r="1554" spans="1:39" x14ac:dyDescent="0.2">
      <c r="A1554" s="33">
        <v>42937</v>
      </c>
      <c r="Q1554" s="38"/>
      <c r="V1554" s="37"/>
      <c r="AC1554" s="37">
        <v>2658.0749999999998</v>
      </c>
      <c r="AD1554" s="35">
        <f t="shared" si="108"/>
        <v>-3.9304979534303786E-2</v>
      </c>
      <c r="AE1554" s="40">
        <v>0.993394</v>
      </c>
      <c r="AF1554" s="37">
        <v>318346635.30000001</v>
      </c>
      <c r="AG1554" s="35">
        <f t="shared" si="109"/>
        <v>-6.6060000000000008E-3</v>
      </c>
      <c r="AH1554" s="38" t="str">
        <f t="shared" si="110"/>
        <v/>
      </c>
      <c r="AI1554" s="38">
        <f t="shared" si="111"/>
        <v>-6.6060000000000008E-3</v>
      </c>
      <c r="AJ1554" s="35">
        <f t="shared" si="112"/>
        <v>-6.6060000000000008E-3</v>
      </c>
      <c r="AK1554" s="41" t="str">
        <f t="shared" si="113"/>
        <v/>
      </c>
      <c r="AL1554" s="41" t="str">
        <f t="shared" si="114"/>
        <v/>
      </c>
      <c r="AM1554" s="41" t="str">
        <f t="shared" si="115"/>
        <v/>
      </c>
    </row>
    <row r="1555" spans="1:39" x14ac:dyDescent="0.2">
      <c r="A1555" s="33">
        <v>42936</v>
      </c>
      <c r="Q1555" s="38"/>
      <c r="V1555" s="37"/>
      <c r="AC1555" s="37">
        <v>2766.8249999999998</v>
      </c>
      <c r="AD1555" s="35">
        <f t="shared" si="108"/>
        <v>0.21638945564997414</v>
      </c>
      <c r="AE1555" s="40">
        <v>1</v>
      </c>
      <c r="AF1555" s="37">
        <v>319501318</v>
      </c>
      <c r="AG1555" s="35">
        <f t="shared" si="109"/>
        <v>0</v>
      </c>
      <c r="AH1555" s="38" t="str">
        <f t="shared" si="110"/>
        <v/>
      </c>
      <c r="AI1555" s="38" t="str">
        <f t="shared" si="111"/>
        <v/>
      </c>
      <c r="AJ1555" s="42" t="str">
        <f t="shared" si="112"/>
        <v/>
      </c>
      <c r="AK1555" s="41" t="str">
        <f t="shared" si="113"/>
        <v/>
      </c>
      <c r="AL1555" s="41" t="str">
        <f t="shared" si="114"/>
        <v/>
      </c>
      <c r="AM1555" s="41" t="str">
        <f t="shared" si="115"/>
        <v/>
      </c>
    </row>
    <row r="1556" spans="1:39" x14ac:dyDescent="0.2">
      <c r="A1556" s="33">
        <v>42935</v>
      </c>
      <c r="Q1556" s="38"/>
      <c r="V1556" s="37"/>
      <c r="AC1556" s="37">
        <v>2274.6210000000001</v>
      </c>
      <c r="AD1556" s="35">
        <f t="shared" si="108"/>
        <v>-1.2703737028997519E-2</v>
      </c>
      <c r="AE1556" s="40">
        <v>0.99675499999999995</v>
      </c>
      <c r="AF1556" s="37">
        <v>317390677.39999998</v>
      </c>
      <c r="AG1556" s="35">
        <f t="shared" si="109"/>
        <v>-3.2450000000000534E-3</v>
      </c>
      <c r="AH1556" s="38" t="str">
        <f t="shared" si="110"/>
        <v/>
      </c>
      <c r="AI1556" s="38">
        <f t="shared" si="111"/>
        <v>-3.2450000000000534E-3</v>
      </c>
      <c r="AJ1556" s="35">
        <f t="shared" si="112"/>
        <v>-3.2450000000000534E-3</v>
      </c>
      <c r="AK1556" s="41" t="str">
        <f t="shared" si="113"/>
        <v/>
      </c>
      <c r="AL1556" s="41" t="str">
        <f t="shared" si="114"/>
        <v/>
      </c>
      <c r="AM1556" s="41" t="str">
        <f t="shared" si="115"/>
        <v/>
      </c>
    </row>
    <row r="1557" spans="1:39" x14ac:dyDescent="0.2">
      <c r="A1557" s="33">
        <v>42934</v>
      </c>
      <c r="Q1557" s="38"/>
      <c r="V1557" s="37"/>
      <c r="AC1557" s="37">
        <v>2303.8890000000001</v>
      </c>
      <c r="AD1557" s="35">
        <f t="shared" si="108"/>
        <v>5.6206751430119661E-2</v>
      </c>
      <c r="AE1557" s="40">
        <v>1</v>
      </c>
      <c r="AF1557" s="37">
        <v>309501318</v>
      </c>
      <c r="AG1557" s="35">
        <f t="shared" si="109"/>
        <v>0</v>
      </c>
      <c r="AH1557" s="38" t="str">
        <f t="shared" si="110"/>
        <v/>
      </c>
      <c r="AI1557" s="38" t="str">
        <f t="shared" si="111"/>
        <v/>
      </c>
      <c r="AJ1557" s="42" t="str">
        <f t="shared" si="112"/>
        <v/>
      </c>
      <c r="AK1557" s="41" t="str">
        <f t="shared" si="113"/>
        <v/>
      </c>
      <c r="AL1557" s="41" t="str">
        <f t="shared" si="114"/>
        <v/>
      </c>
      <c r="AM1557" s="41" t="str">
        <f t="shared" si="115"/>
        <v/>
      </c>
    </row>
    <row r="1558" spans="1:39" x14ac:dyDescent="0.2">
      <c r="A1558" s="33">
        <v>42933</v>
      </c>
      <c r="Q1558" s="38"/>
      <c r="V1558" s="37"/>
      <c r="AC1558" s="37">
        <v>2181.2860000000001</v>
      </c>
      <c r="AD1558" s="35">
        <f t="shared" si="108"/>
        <v>0.13190137092074683</v>
      </c>
      <c r="AE1558" s="40">
        <v>1</v>
      </c>
      <c r="AF1558" s="37">
        <v>308496986.19999999</v>
      </c>
      <c r="AG1558" s="35">
        <f t="shared" si="109"/>
        <v>0</v>
      </c>
      <c r="AH1558" s="38" t="str">
        <f t="shared" si="110"/>
        <v/>
      </c>
      <c r="AI1558" s="38" t="str">
        <f t="shared" si="111"/>
        <v/>
      </c>
      <c r="AJ1558" s="42" t="str">
        <f t="shared" si="112"/>
        <v/>
      </c>
      <c r="AK1558" s="41" t="str">
        <f t="shared" si="113"/>
        <v/>
      </c>
      <c r="AL1558" s="41" t="str">
        <f t="shared" si="114"/>
        <v/>
      </c>
      <c r="AM1558" s="41" t="str">
        <f t="shared" si="115"/>
        <v/>
      </c>
    </row>
    <row r="1559" spans="1:39" x14ac:dyDescent="0.2">
      <c r="A1559" s="33">
        <v>42932</v>
      </c>
      <c r="Q1559" s="38"/>
      <c r="V1559" s="37"/>
      <c r="AC1559" s="37">
        <v>1927.0989999999999</v>
      </c>
      <c r="AD1559" s="35">
        <f t="shared" si="108"/>
        <v>-5.2226661112452666E-2</v>
      </c>
      <c r="AE1559" s="40">
        <v>1</v>
      </c>
      <c r="AF1559" s="37">
        <v>294501318</v>
      </c>
      <c r="AG1559" s="35">
        <f t="shared" si="109"/>
        <v>0</v>
      </c>
      <c r="AH1559" s="38" t="str">
        <f t="shared" si="110"/>
        <v/>
      </c>
      <c r="AI1559" s="38" t="str">
        <f t="shared" si="111"/>
        <v/>
      </c>
      <c r="AJ1559" s="35">
        <f t="shared" si="112"/>
        <v>0</v>
      </c>
      <c r="AK1559" s="43">
        <f t="shared" si="113"/>
        <v>0</v>
      </c>
      <c r="AL1559" s="41" t="str">
        <f t="shared" si="114"/>
        <v/>
      </c>
      <c r="AM1559" s="41" t="str">
        <f t="shared" si="115"/>
        <v/>
      </c>
    </row>
    <row r="1560" spans="1:39" x14ac:dyDescent="0.2">
      <c r="A1560" s="33">
        <v>42931</v>
      </c>
      <c r="Q1560" s="38"/>
      <c r="V1560" s="37"/>
      <c r="AC1560" s="37">
        <v>2033.2909999999999</v>
      </c>
      <c r="AD1560" s="35">
        <f t="shared" si="108"/>
        <v>-8.769033830492623E-2</v>
      </c>
      <c r="AE1560" s="40">
        <v>1</v>
      </c>
      <c r="AF1560" s="37">
        <v>294481328</v>
      </c>
      <c r="AG1560" s="35">
        <f t="shared" si="109"/>
        <v>0</v>
      </c>
      <c r="AH1560" s="38" t="str">
        <f t="shared" si="110"/>
        <v/>
      </c>
      <c r="AI1560" s="38" t="str">
        <f t="shared" si="111"/>
        <v/>
      </c>
      <c r="AJ1560" s="35">
        <f t="shared" si="112"/>
        <v>0</v>
      </c>
      <c r="AK1560" s="43">
        <f t="shared" si="113"/>
        <v>0</v>
      </c>
      <c r="AL1560" s="43">
        <f t="shared" si="114"/>
        <v>0</v>
      </c>
      <c r="AM1560" s="41" t="str">
        <f t="shared" si="115"/>
        <v/>
      </c>
    </row>
    <row r="1561" spans="1:39" x14ac:dyDescent="0.2">
      <c r="A1561" s="33">
        <v>42930</v>
      </c>
      <c r="Q1561" s="38"/>
      <c r="V1561" s="37"/>
      <c r="AC1561" s="37">
        <v>2228.7289999999998</v>
      </c>
      <c r="AD1561" s="35">
        <f t="shared" si="108"/>
        <v>-5.7349234727433362E-2</v>
      </c>
      <c r="AE1561" s="40">
        <v>1.01</v>
      </c>
      <c r="AF1561" s="37">
        <v>294481328</v>
      </c>
      <c r="AG1561" s="35">
        <f t="shared" si="109"/>
        <v>1.0000000000000009E-2</v>
      </c>
      <c r="AH1561" s="38">
        <f t="shared" si="110"/>
        <v>1.0000000000000009E-2</v>
      </c>
      <c r="AI1561" s="38" t="str">
        <f t="shared" si="111"/>
        <v/>
      </c>
      <c r="AJ1561" s="35">
        <f t="shared" si="112"/>
        <v>1.0000000000000009E-2</v>
      </c>
      <c r="AK1561" s="43">
        <f t="shared" si="113"/>
        <v>1.0000000000000009E-2</v>
      </c>
      <c r="AL1561" s="41" t="str">
        <f t="shared" si="114"/>
        <v/>
      </c>
      <c r="AM1561" s="41" t="str">
        <f t="shared" si="115"/>
        <v/>
      </c>
    </row>
    <row r="1562" spans="1:39" x14ac:dyDescent="0.2">
      <c r="A1562" s="33">
        <v>42929</v>
      </c>
      <c r="Q1562" s="38"/>
      <c r="V1562" s="37"/>
      <c r="AC1562" s="37">
        <v>2364.3209999999999</v>
      </c>
      <c r="AD1562" s="35">
        <f t="shared" si="108"/>
        <v>-9.6375489092622724E-3</v>
      </c>
      <c r="AE1562" s="40">
        <v>1</v>
      </c>
      <c r="AF1562" s="37">
        <v>289481328</v>
      </c>
      <c r="AG1562" s="35">
        <f t="shared" si="109"/>
        <v>0</v>
      </c>
      <c r="AH1562" s="38" t="str">
        <f t="shared" si="110"/>
        <v/>
      </c>
      <c r="AI1562" s="38" t="str">
        <f t="shared" si="111"/>
        <v/>
      </c>
      <c r="AJ1562" s="35">
        <f t="shared" si="112"/>
        <v>0</v>
      </c>
      <c r="AK1562" s="41" t="str">
        <f t="shared" si="113"/>
        <v/>
      </c>
      <c r="AL1562" s="41" t="str">
        <f t="shared" si="114"/>
        <v/>
      </c>
      <c r="AM1562" s="41" t="str">
        <f t="shared" si="115"/>
        <v/>
      </c>
    </row>
    <row r="1563" spans="1:39" x14ac:dyDescent="0.2">
      <c r="A1563" s="33">
        <v>42928</v>
      </c>
      <c r="Q1563" s="38"/>
      <c r="V1563" s="37"/>
      <c r="AC1563" s="37">
        <v>2387.3290000000002</v>
      </c>
      <c r="AD1563" s="35">
        <f t="shared" si="108"/>
        <v>1.4196798434605196E-2</v>
      </c>
      <c r="AE1563" s="40">
        <v>1.01</v>
      </c>
      <c r="AF1563" s="37">
        <v>292376141.30000001</v>
      </c>
      <c r="AG1563" s="35">
        <f t="shared" si="109"/>
        <v>1.0000000000000009E-2</v>
      </c>
      <c r="AH1563" s="38">
        <f t="shared" si="110"/>
        <v>1.0000000000000009E-2</v>
      </c>
      <c r="AI1563" s="38" t="str">
        <f t="shared" si="111"/>
        <v/>
      </c>
      <c r="AJ1563" s="42" t="str">
        <f t="shared" si="112"/>
        <v/>
      </c>
      <c r="AK1563" s="41" t="str">
        <f t="shared" si="113"/>
        <v/>
      </c>
      <c r="AL1563" s="41" t="str">
        <f t="shared" si="114"/>
        <v/>
      </c>
      <c r="AM1563" s="41" t="str">
        <f t="shared" si="115"/>
        <v/>
      </c>
    </row>
    <row r="1564" spans="1:39" x14ac:dyDescent="0.2">
      <c r="A1564" s="33">
        <v>42927</v>
      </c>
      <c r="Q1564" s="38"/>
      <c r="V1564" s="37"/>
      <c r="AC1564" s="37">
        <v>2353.9110000000001</v>
      </c>
      <c r="AD1564" s="35">
        <f t="shared" si="108"/>
        <v>-4.0638607904495139E-3</v>
      </c>
      <c r="AE1564" s="40">
        <v>0.99882599999999999</v>
      </c>
      <c r="AF1564" s="37">
        <v>268981303</v>
      </c>
      <c r="AG1564" s="35">
        <f t="shared" si="109"/>
        <v>-1.1740000000000084E-3</v>
      </c>
      <c r="AH1564" s="38" t="str">
        <f t="shared" si="110"/>
        <v/>
      </c>
      <c r="AI1564" s="38">
        <f t="shared" si="111"/>
        <v>-1.1740000000000084E-3</v>
      </c>
      <c r="AJ1564" s="35">
        <f t="shared" si="112"/>
        <v>-1.1740000000000084E-3</v>
      </c>
      <c r="AK1564" s="41" t="str">
        <f t="shared" si="113"/>
        <v/>
      </c>
      <c r="AL1564" s="41" t="str">
        <f t="shared" si="114"/>
        <v/>
      </c>
      <c r="AM1564" s="41" t="str">
        <f t="shared" si="115"/>
        <v/>
      </c>
    </row>
    <row r="1565" spans="1:39" x14ac:dyDescent="0.2">
      <c r="A1565" s="33">
        <v>42926</v>
      </c>
      <c r="Q1565" s="38"/>
      <c r="V1565" s="37"/>
      <c r="AC1565" s="37">
        <v>2363.5160000000001</v>
      </c>
      <c r="AD1565" s="35">
        <f t="shared" si="108"/>
        <v>-6.1805314905385322E-2</v>
      </c>
      <c r="AE1565" s="40">
        <v>1.01</v>
      </c>
      <c r="AF1565" s="37">
        <v>261571065.5</v>
      </c>
      <c r="AG1565" s="35">
        <f t="shared" si="109"/>
        <v>1.0000000000000009E-2</v>
      </c>
      <c r="AH1565" s="38">
        <f t="shared" si="110"/>
        <v>1.0000000000000009E-2</v>
      </c>
      <c r="AI1565" s="38" t="str">
        <f t="shared" si="111"/>
        <v/>
      </c>
      <c r="AJ1565" s="35">
        <f t="shared" si="112"/>
        <v>1.0000000000000009E-2</v>
      </c>
      <c r="AK1565" s="43">
        <f t="shared" si="113"/>
        <v>1.0000000000000009E-2</v>
      </c>
      <c r="AL1565" s="41" t="str">
        <f t="shared" si="114"/>
        <v/>
      </c>
      <c r="AM1565" s="41" t="str">
        <f t="shared" si="115"/>
        <v/>
      </c>
    </row>
    <row r="1566" spans="1:39" x14ac:dyDescent="0.2">
      <c r="A1566" s="33">
        <v>42925</v>
      </c>
      <c r="Q1566" s="38"/>
      <c r="V1566" s="37"/>
      <c r="AC1566" s="37">
        <v>2519.2170000000001</v>
      </c>
      <c r="AD1566" s="35">
        <f t="shared" si="108"/>
        <v>-1.7157876338758205E-2</v>
      </c>
      <c r="AE1566" s="40">
        <v>1</v>
      </c>
      <c r="AF1566" s="37">
        <v>234705484.90000001</v>
      </c>
      <c r="AG1566" s="35">
        <f t="shared" si="109"/>
        <v>0</v>
      </c>
      <c r="AH1566" s="38" t="str">
        <f t="shared" si="110"/>
        <v/>
      </c>
      <c r="AI1566" s="38" t="str">
        <f t="shared" si="111"/>
        <v/>
      </c>
      <c r="AJ1566" s="35">
        <f t="shared" si="112"/>
        <v>0</v>
      </c>
      <c r="AK1566" s="41" t="str">
        <f t="shared" si="113"/>
        <v/>
      </c>
      <c r="AL1566" s="41" t="str">
        <f t="shared" si="114"/>
        <v/>
      </c>
      <c r="AM1566" s="41" t="str">
        <f t="shared" si="115"/>
        <v/>
      </c>
    </row>
    <row r="1567" spans="1:39" x14ac:dyDescent="0.2">
      <c r="A1567" s="33">
        <v>42924</v>
      </c>
      <c r="Q1567" s="38"/>
      <c r="V1567" s="37"/>
      <c r="AC1567" s="37">
        <v>2563.1959999999999</v>
      </c>
      <c r="AD1567" s="35">
        <f t="shared" si="108"/>
        <v>2.1511881390935406E-2</v>
      </c>
      <c r="AE1567" s="40">
        <v>1.01</v>
      </c>
      <c r="AF1567" s="37">
        <v>222181166.5</v>
      </c>
      <c r="AG1567" s="35">
        <f t="shared" si="109"/>
        <v>1.0000000000000009E-2</v>
      </c>
      <c r="AH1567" s="38">
        <f t="shared" si="110"/>
        <v>1.0000000000000009E-2</v>
      </c>
      <c r="AI1567" s="38" t="str">
        <f t="shared" si="111"/>
        <v/>
      </c>
      <c r="AJ1567" s="42" t="str">
        <f t="shared" si="112"/>
        <v/>
      </c>
      <c r="AK1567" s="41" t="str">
        <f t="shared" si="113"/>
        <v/>
      </c>
      <c r="AL1567" s="41" t="str">
        <f t="shared" si="114"/>
        <v/>
      </c>
      <c r="AM1567" s="41" t="str">
        <f t="shared" si="115"/>
        <v/>
      </c>
    </row>
    <row r="1568" spans="1:39" x14ac:dyDescent="0.2">
      <c r="A1568" s="33">
        <v>42923</v>
      </c>
      <c r="Q1568" s="38"/>
      <c r="V1568" s="37"/>
      <c r="AC1568" s="37">
        <v>2509.2179999999998</v>
      </c>
      <c r="AD1568" s="35">
        <f t="shared" si="108"/>
        <v>-3.959627507492347E-2</v>
      </c>
      <c r="AE1568" s="40">
        <v>1</v>
      </c>
      <c r="AF1568" s="37">
        <v>219981353</v>
      </c>
      <c r="AG1568" s="35">
        <f t="shared" si="109"/>
        <v>0</v>
      </c>
      <c r="AH1568" s="38" t="str">
        <f t="shared" si="110"/>
        <v/>
      </c>
      <c r="AI1568" s="38" t="str">
        <f t="shared" si="111"/>
        <v/>
      </c>
      <c r="AJ1568" s="35">
        <f t="shared" si="112"/>
        <v>0</v>
      </c>
      <c r="AK1568" s="41" t="str">
        <f t="shared" si="113"/>
        <v/>
      </c>
      <c r="AL1568" s="41" t="str">
        <f t="shared" si="114"/>
        <v/>
      </c>
      <c r="AM1568" s="41" t="str">
        <f t="shared" si="115"/>
        <v/>
      </c>
    </row>
    <row r="1569" spans="1:39" x14ac:dyDescent="0.2">
      <c r="A1569" s="33">
        <v>42922</v>
      </c>
      <c r="Q1569" s="38"/>
      <c r="V1569" s="37"/>
      <c r="AC1569" s="37">
        <v>2612.67</v>
      </c>
      <c r="AD1569" s="35">
        <f t="shared" si="108"/>
        <v>2.0907334596749205E-3</v>
      </c>
      <c r="AE1569" s="40">
        <v>0.99717199999999995</v>
      </c>
      <c r="AF1569" s="37">
        <v>222181166.5</v>
      </c>
      <c r="AG1569" s="35">
        <f t="shared" si="109"/>
        <v>-2.8280000000000527E-3</v>
      </c>
      <c r="AH1569" s="38" t="str">
        <f t="shared" si="110"/>
        <v/>
      </c>
      <c r="AI1569" s="38">
        <f t="shared" si="111"/>
        <v>-2.8280000000000527E-3</v>
      </c>
      <c r="AJ1569" s="42" t="str">
        <f t="shared" si="112"/>
        <v/>
      </c>
      <c r="AK1569" s="41" t="str">
        <f t="shared" si="113"/>
        <v/>
      </c>
      <c r="AL1569" s="41" t="str">
        <f t="shared" si="114"/>
        <v/>
      </c>
      <c r="AM1569" s="41" t="str">
        <f t="shared" si="115"/>
        <v/>
      </c>
    </row>
    <row r="1570" spans="1:39" x14ac:dyDescent="0.2">
      <c r="A1570" s="33">
        <v>42921</v>
      </c>
      <c r="Q1570" s="38"/>
      <c r="V1570" s="37"/>
      <c r="AC1570" s="37">
        <v>2607.2190000000001</v>
      </c>
      <c r="AD1570" s="35">
        <f t="shared" si="108"/>
        <v>-1.4473392932511375E-3</v>
      </c>
      <c r="AE1570" s="40">
        <v>0.99737100000000001</v>
      </c>
      <c r="AF1570" s="37">
        <v>219981353</v>
      </c>
      <c r="AG1570" s="35">
        <f t="shared" si="109"/>
        <v>-2.6289999999999925E-3</v>
      </c>
      <c r="AH1570" s="38" t="str">
        <f t="shared" si="110"/>
        <v/>
      </c>
      <c r="AI1570" s="38">
        <f t="shared" si="111"/>
        <v>-2.6289999999999925E-3</v>
      </c>
      <c r="AJ1570" s="35">
        <f t="shared" si="112"/>
        <v>-2.6289999999999925E-3</v>
      </c>
      <c r="AK1570" s="41" t="str">
        <f t="shared" si="113"/>
        <v/>
      </c>
      <c r="AL1570" s="41" t="str">
        <f t="shared" si="114"/>
        <v/>
      </c>
      <c r="AM1570" s="41" t="str">
        <f t="shared" si="115"/>
        <v/>
      </c>
    </row>
    <row r="1571" spans="1:39" x14ac:dyDescent="0.2">
      <c r="A1571" s="33">
        <v>42920</v>
      </c>
      <c r="Q1571" s="38"/>
      <c r="V1571" s="37"/>
      <c r="AC1571" s="37">
        <v>2610.998</v>
      </c>
      <c r="AD1571" s="35">
        <f t="shared" si="108"/>
        <v>1.3304925069322682E-2</v>
      </c>
      <c r="AE1571" s="40">
        <v>1</v>
      </c>
      <c r="AF1571" s="37">
        <v>219358475.90000001</v>
      </c>
      <c r="AG1571" s="35">
        <f t="shared" si="109"/>
        <v>0</v>
      </c>
      <c r="AH1571" s="38" t="str">
        <f t="shared" si="110"/>
        <v/>
      </c>
      <c r="AI1571" s="38" t="str">
        <f t="shared" si="111"/>
        <v/>
      </c>
      <c r="AJ1571" s="42" t="str">
        <f t="shared" si="112"/>
        <v/>
      </c>
      <c r="AK1571" s="41" t="str">
        <f t="shared" si="113"/>
        <v/>
      </c>
      <c r="AL1571" s="41" t="str">
        <f t="shared" si="114"/>
        <v/>
      </c>
      <c r="AM1571" s="41" t="str">
        <f t="shared" si="115"/>
        <v/>
      </c>
    </row>
    <row r="1572" spans="1:39" x14ac:dyDescent="0.2">
      <c r="A1572" s="33">
        <v>42919</v>
      </c>
      <c r="Q1572" s="38"/>
      <c r="V1572" s="37"/>
      <c r="AC1572" s="37">
        <v>2576.7150000000001</v>
      </c>
      <c r="AD1572" s="35">
        <f t="shared" si="108"/>
        <v>2.3096262684898505E-2</v>
      </c>
      <c r="AE1572" s="40">
        <v>1.01</v>
      </c>
      <c r="AF1572" s="37">
        <v>219402252.09999999</v>
      </c>
      <c r="AG1572" s="35">
        <f t="shared" si="109"/>
        <v>1.0000000000000009E-2</v>
      </c>
      <c r="AH1572" s="38">
        <f t="shared" si="110"/>
        <v>1.0000000000000009E-2</v>
      </c>
      <c r="AI1572" s="38" t="str">
        <f t="shared" si="111"/>
        <v/>
      </c>
      <c r="AJ1572" s="42" t="str">
        <f t="shared" si="112"/>
        <v/>
      </c>
      <c r="AK1572" s="41" t="str">
        <f t="shared" si="113"/>
        <v/>
      </c>
      <c r="AL1572" s="41" t="str">
        <f t="shared" si="114"/>
        <v/>
      </c>
      <c r="AM1572" s="41" t="str">
        <f t="shared" si="115"/>
        <v/>
      </c>
    </row>
    <row r="1573" spans="1:39" x14ac:dyDescent="0.2">
      <c r="A1573" s="33">
        <v>42918</v>
      </c>
      <c r="Q1573" s="38"/>
      <c r="V1573" s="37"/>
      <c r="AC1573" s="37">
        <v>2518.5459999999998</v>
      </c>
      <c r="AD1573" s="35">
        <f t="shared" si="108"/>
        <v>3.2266711369399514E-2</v>
      </c>
      <c r="AE1573" s="40">
        <v>1.02</v>
      </c>
      <c r="AF1573" s="37">
        <v>219980581</v>
      </c>
      <c r="AG1573" s="35">
        <f t="shared" si="109"/>
        <v>2.0000000000000018E-2</v>
      </c>
      <c r="AH1573" s="38">
        <f t="shared" si="110"/>
        <v>2.0000000000000018E-2</v>
      </c>
      <c r="AI1573" s="38" t="str">
        <f t="shared" si="111"/>
        <v/>
      </c>
      <c r="AJ1573" s="42" t="str">
        <f t="shared" si="112"/>
        <v/>
      </c>
      <c r="AK1573" s="41" t="str">
        <f t="shared" si="113"/>
        <v/>
      </c>
      <c r="AL1573" s="41" t="str">
        <f t="shared" si="114"/>
        <v/>
      </c>
      <c r="AM1573" s="41" t="str">
        <f t="shared" si="115"/>
        <v/>
      </c>
    </row>
    <row r="1574" spans="1:39" x14ac:dyDescent="0.2">
      <c r="A1574" s="33">
        <v>42917</v>
      </c>
      <c r="Q1574" s="38"/>
      <c r="V1574" s="37"/>
      <c r="AC1574" s="37">
        <v>2439.8209999999999</v>
      </c>
      <c r="AD1574" s="35">
        <f t="shared" si="108"/>
        <v>-2.0448434670158111E-2</v>
      </c>
      <c r="AE1574" s="40">
        <v>1.01</v>
      </c>
      <c r="AF1574" s="37">
        <v>222180396.90000001</v>
      </c>
      <c r="AG1574" s="35">
        <f t="shared" si="109"/>
        <v>1.0000000000000009E-2</v>
      </c>
      <c r="AH1574" s="38">
        <f t="shared" si="110"/>
        <v>1.0000000000000009E-2</v>
      </c>
      <c r="AI1574" s="38" t="str">
        <f t="shared" si="111"/>
        <v/>
      </c>
      <c r="AJ1574" s="35">
        <f t="shared" si="112"/>
        <v>1.0000000000000009E-2</v>
      </c>
      <c r="AK1574" s="41" t="str">
        <f t="shared" si="113"/>
        <v/>
      </c>
      <c r="AL1574" s="41" t="str">
        <f t="shared" si="114"/>
        <v/>
      </c>
      <c r="AM1574" s="41" t="str">
        <f t="shared" si="115"/>
        <v/>
      </c>
    </row>
    <row r="1575" spans="1:39" x14ac:dyDescent="0.2">
      <c r="A1575" s="33">
        <v>42916</v>
      </c>
      <c r="Q1575" s="38"/>
      <c r="V1575" s="37"/>
      <c r="AC1575" s="37">
        <v>2490.7530000000002</v>
      </c>
      <c r="AD1575" s="35">
        <f t="shared" si="108"/>
        <v>-2.768806888913955E-2</v>
      </c>
      <c r="AE1575" s="40">
        <v>1.02</v>
      </c>
      <c r="AF1575" s="37">
        <v>219280202.80000001</v>
      </c>
      <c r="AG1575" s="35">
        <f t="shared" si="109"/>
        <v>2.0000000000000018E-2</v>
      </c>
      <c r="AH1575" s="38">
        <f t="shared" si="110"/>
        <v>2.0000000000000018E-2</v>
      </c>
      <c r="AI1575" s="38" t="str">
        <f t="shared" si="111"/>
        <v/>
      </c>
      <c r="AJ1575" s="35">
        <f t="shared" si="112"/>
        <v>2.0000000000000018E-2</v>
      </c>
      <c r="AK1575" s="41" t="str">
        <f t="shared" si="113"/>
        <v/>
      </c>
      <c r="AL1575" s="41" t="str">
        <f t="shared" si="114"/>
        <v/>
      </c>
      <c r="AM1575" s="41" t="str">
        <f t="shared" si="115"/>
        <v/>
      </c>
    </row>
    <row r="1576" spans="1:39" x14ac:dyDescent="0.2">
      <c r="A1576" s="33">
        <v>42915</v>
      </c>
      <c r="Q1576" s="38"/>
      <c r="V1576" s="37"/>
      <c r="AC1576" s="37">
        <v>2561.681</v>
      </c>
      <c r="AD1576" s="35">
        <f t="shared" si="108"/>
        <v>-5.3416156785758284E-3</v>
      </c>
      <c r="AE1576" s="40">
        <v>1.01</v>
      </c>
      <c r="AF1576" s="37">
        <v>217130396.90000001</v>
      </c>
      <c r="AG1576" s="35">
        <f t="shared" si="109"/>
        <v>1.0000000000000009E-2</v>
      </c>
      <c r="AH1576" s="38">
        <f t="shared" si="110"/>
        <v>1.0000000000000009E-2</v>
      </c>
      <c r="AI1576" s="38" t="str">
        <f t="shared" si="111"/>
        <v/>
      </c>
      <c r="AJ1576" s="35">
        <f t="shared" si="112"/>
        <v>1.0000000000000009E-2</v>
      </c>
      <c r="AK1576" s="41" t="str">
        <f t="shared" si="113"/>
        <v/>
      </c>
      <c r="AL1576" s="41" t="str">
        <f t="shared" si="114"/>
        <v/>
      </c>
      <c r="AM1576" s="41" t="str">
        <f t="shared" si="115"/>
        <v/>
      </c>
    </row>
    <row r="1577" spans="1:39" x14ac:dyDescent="0.2">
      <c r="A1577" s="33">
        <v>42914</v>
      </c>
      <c r="Q1577" s="38"/>
      <c r="V1577" s="37"/>
      <c r="AC1577" s="37">
        <v>2575.4380000000001</v>
      </c>
      <c r="AD1577" s="35">
        <f t="shared" si="108"/>
        <v>1.7417195337347868E-2</v>
      </c>
      <c r="AE1577" s="40">
        <v>1.01</v>
      </c>
      <c r="AF1577" s="37">
        <v>219280202.80000001</v>
      </c>
      <c r="AG1577" s="35">
        <f t="shared" si="109"/>
        <v>1.0000000000000009E-2</v>
      </c>
      <c r="AH1577" s="38">
        <f t="shared" si="110"/>
        <v>1.0000000000000009E-2</v>
      </c>
      <c r="AI1577" s="38" t="str">
        <f t="shared" si="111"/>
        <v/>
      </c>
      <c r="AJ1577" s="42" t="str">
        <f t="shared" si="112"/>
        <v/>
      </c>
      <c r="AK1577" s="41" t="str">
        <f t="shared" si="113"/>
        <v/>
      </c>
      <c r="AL1577" s="41" t="str">
        <f t="shared" si="114"/>
        <v/>
      </c>
      <c r="AM1577" s="41" t="str">
        <f t="shared" si="115"/>
        <v/>
      </c>
    </row>
    <row r="1578" spans="1:39" x14ac:dyDescent="0.2">
      <c r="A1578" s="33">
        <v>42913</v>
      </c>
      <c r="Q1578" s="38"/>
      <c r="V1578" s="37"/>
      <c r="AC1578" s="37">
        <v>2531.3490000000002</v>
      </c>
      <c r="AD1578" s="35">
        <f t="shared" si="108"/>
        <v>1.7343904856293335E-2</v>
      </c>
      <c r="AE1578" s="40">
        <v>0.97066699999999995</v>
      </c>
      <c r="AF1578" s="37">
        <v>146140763.30000001</v>
      </c>
      <c r="AG1578" s="35">
        <f t="shared" si="109"/>
        <v>-2.9333000000000053E-2</v>
      </c>
      <c r="AH1578" s="38" t="str">
        <f t="shared" si="110"/>
        <v/>
      </c>
      <c r="AI1578" s="38">
        <f t="shared" si="111"/>
        <v>-2.9333000000000053E-2</v>
      </c>
      <c r="AJ1578" s="42" t="str">
        <f t="shared" si="112"/>
        <v/>
      </c>
      <c r="AK1578" s="41" t="str">
        <f t="shared" si="113"/>
        <v/>
      </c>
      <c r="AL1578" s="41" t="str">
        <f t="shared" si="114"/>
        <v/>
      </c>
      <c r="AM1578" s="41" t="str">
        <f t="shared" si="115"/>
        <v/>
      </c>
    </row>
    <row r="1579" spans="1:39" x14ac:dyDescent="0.2">
      <c r="A1579" s="33">
        <v>42912</v>
      </c>
      <c r="Q1579" s="38"/>
      <c r="V1579" s="37"/>
      <c r="AC1579" s="37">
        <v>2488.194</v>
      </c>
      <c r="AD1579" s="35">
        <f t="shared" si="108"/>
        <v>-4.5521763130628612E-2</v>
      </c>
      <c r="AE1579" s="40">
        <v>1.01</v>
      </c>
      <c r="AF1579" s="37">
        <v>146140763.30000001</v>
      </c>
      <c r="AG1579" s="35">
        <f t="shared" si="109"/>
        <v>1.0000000000000009E-2</v>
      </c>
      <c r="AH1579" s="38">
        <f t="shared" si="110"/>
        <v>1.0000000000000009E-2</v>
      </c>
      <c r="AI1579" s="38" t="str">
        <f t="shared" si="111"/>
        <v/>
      </c>
      <c r="AJ1579" s="35">
        <f t="shared" si="112"/>
        <v>1.0000000000000009E-2</v>
      </c>
      <c r="AK1579" s="41" t="str">
        <f t="shared" si="113"/>
        <v/>
      </c>
      <c r="AL1579" s="41" t="str">
        <f t="shared" si="114"/>
        <v/>
      </c>
      <c r="AM1579" s="41" t="str">
        <f t="shared" si="115"/>
        <v/>
      </c>
    </row>
    <row r="1580" spans="1:39" x14ac:dyDescent="0.2">
      <c r="A1580" s="33">
        <v>42911</v>
      </c>
      <c r="Q1580" s="38"/>
      <c r="V1580" s="37"/>
      <c r="AC1580" s="37">
        <v>2606.8629999999998</v>
      </c>
      <c r="AD1580" s="35">
        <f t="shared" si="108"/>
        <v>-4.4125897441087414E-3</v>
      </c>
      <c r="AE1580" s="40">
        <v>1.01</v>
      </c>
      <c r="AF1580" s="37">
        <v>140449521</v>
      </c>
      <c r="AG1580" s="35">
        <f t="shared" si="109"/>
        <v>1.0000000000000009E-2</v>
      </c>
      <c r="AH1580" s="38">
        <f t="shared" si="110"/>
        <v>1.0000000000000009E-2</v>
      </c>
      <c r="AI1580" s="38" t="str">
        <f t="shared" si="111"/>
        <v/>
      </c>
      <c r="AJ1580" s="35">
        <f t="shared" si="112"/>
        <v>1.0000000000000009E-2</v>
      </c>
      <c r="AK1580" s="41" t="str">
        <f t="shared" si="113"/>
        <v/>
      </c>
      <c r="AL1580" s="41" t="str">
        <f t="shared" si="114"/>
        <v/>
      </c>
      <c r="AM1580" s="41" t="str">
        <f t="shared" si="115"/>
        <v/>
      </c>
    </row>
    <row r="1581" spans="1:39" x14ac:dyDescent="0.2">
      <c r="A1581" s="33">
        <v>42910</v>
      </c>
      <c r="Q1581" s="38"/>
      <c r="V1581" s="37"/>
      <c r="AC1581" s="37">
        <v>2618.4169999999999</v>
      </c>
      <c r="AD1581" s="35">
        <f t="shared" si="108"/>
        <v>-4.3586585461178662E-2</v>
      </c>
      <c r="AE1581" s="40">
        <v>1</v>
      </c>
      <c r="AF1581" s="37">
        <v>146140763.30000001</v>
      </c>
      <c r="AG1581" s="35">
        <f t="shared" si="109"/>
        <v>0</v>
      </c>
      <c r="AH1581" s="38" t="str">
        <f t="shared" si="110"/>
        <v/>
      </c>
      <c r="AI1581" s="38" t="str">
        <f t="shared" si="111"/>
        <v/>
      </c>
      <c r="AJ1581" s="35">
        <f t="shared" si="112"/>
        <v>0</v>
      </c>
      <c r="AK1581" s="41" t="str">
        <f t="shared" si="113"/>
        <v/>
      </c>
      <c r="AL1581" s="41" t="str">
        <f t="shared" si="114"/>
        <v/>
      </c>
      <c r="AM1581" s="41" t="str">
        <f t="shared" si="115"/>
        <v/>
      </c>
    </row>
    <row r="1582" spans="1:39" x14ac:dyDescent="0.2">
      <c r="A1582" s="33">
        <v>42909</v>
      </c>
      <c r="Q1582" s="38"/>
      <c r="V1582" s="37"/>
      <c r="AC1582" s="37">
        <v>2737.7460000000001</v>
      </c>
      <c r="AD1582" s="35">
        <f t="shared" si="108"/>
        <v>4.7098768694182613E-3</v>
      </c>
      <c r="AE1582" s="40">
        <v>0.97368600000000005</v>
      </c>
      <c r="AF1582" s="37">
        <v>146140763.30000001</v>
      </c>
      <c r="AG1582" s="35">
        <f t="shared" si="109"/>
        <v>-2.6313999999999949E-2</v>
      </c>
      <c r="AH1582" s="38" t="str">
        <f t="shared" si="110"/>
        <v/>
      </c>
      <c r="AI1582" s="38">
        <f t="shared" si="111"/>
        <v>-2.6313999999999949E-2</v>
      </c>
      <c r="AJ1582" s="42" t="str">
        <f t="shared" si="112"/>
        <v/>
      </c>
      <c r="AK1582" s="41" t="str">
        <f t="shared" si="113"/>
        <v/>
      </c>
      <c r="AL1582" s="41" t="str">
        <f t="shared" si="114"/>
        <v/>
      </c>
      <c r="AM1582" s="41" t="str">
        <f t="shared" si="115"/>
        <v/>
      </c>
    </row>
    <row r="1583" spans="1:39" x14ac:dyDescent="0.2">
      <c r="A1583" s="33">
        <v>42908</v>
      </c>
      <c r="Q1583" s="38"/>
      <c r="V1583" s="37"/>
      <c r="AC1583" s="37">
        <v>2724.9119999999998</v>
      </c>
      <c r="AD1583" s="35">
        <f t="shared" si="108"/>
        <v>2.9109279599617288E-3</v>
      </c>
      <c r="AE1583" s="40">
        <v>0.98012600000000005</v>
      </c>
      <c r="AF1583" s="37">
        <v>144693825</v>
      </c>
      <c r="AG1583" s="35">
        <f t="shared" si="109"/>
        <v>-1.9873999999999947E-2</v>
      </c>
      <c r="AH1583" s="38" t="str">
        <f t="shared" si="110"/>
        <v/>
      </c>
      <c r="AI1583" s="38">
        <f t="shared" si="111"/>
        <v>-1.9873999999999947E-2</v>
      </c>
      <c r="AJ1583" s="42" t="str">
        <f t="shared" si="112"/>
        <v/>
      </c>
      <c r="AK1583" s="41" t="str">
        <f t="shared" si="113"/>
        <v/>
      </c>
      <c r="AL1583" s="41" t="str">
        <f t="shared" si="114"/>
        <v/>
      </c>
      <c r="AM1583" s="41" t="str">
        <f t="shared" si="115"/>
        <v/>
      </c>
    </row>
    <row r="1584" spans="1:39" x14ac:dyDescent="0.2">
      <c r="A1584" s="33">
        <v>42907</v>
      </c>
      <c r="Q1584" s="38"/>
      <c r="V1584" s="37"/>
      <c r="AC1584" s="37">
        <v>2717.0030000000002</v>
      </c>
      <c r="AD1584" s="35">
        <f t="shared" si="108"/>
        <v>-2.1884280074145224E-2</v>
      </c>
      <c r="AE1584" s="40">
        <v>0.973935</v>
      </c>
      <c r="AF1584" s="37">
        <v>140886351.69999999</v>
      </c>
      <c r="AG1584" s="35">
        <f t="shared" si="109"/>
        <v>-2.6065000000000005E-2</v>
      </c>
      <c r="AH1584" s="38" t="str">
        <f t="shared" si="110"/>
        <v/>
      </c>
      <c r="AI1584" s="38">
        <f t="shared" si="111"/>
        <v>-2.6065000000000005E-2</v>
      </c>
      <c r="AJ1584" s="35">
        <f t="shared" si="112"/>
        <v>-2.6065000000000005E-2</v>
      </c>
      <c r="AK1584" s="41" t="str">
        <f t="shared" si="113"/>
        <v/>
      </c>
      <c r="AL1584" s="41" t="str">
        <f t="shared" si="114"/>
        <v/>
      </c>
      <c r="AM1584" s="41" t="str">
        <f t="shared" si="115"/>
        <v/>
      </c>
    </row>
    <row r="1585" spans="1:39" x14ac:dyDescent="0.2">
      <c r="A1585" s="33">
        <v>42906</v>
      </c>
      <c r="Q1585" s="38"/>
      <c r="V1585" s="37"/>
      <c r="AC1585" s="37">
        <v>2777.7930000000001</v>
      </c>
      <c r="AD1585" s="35">
        <f t="shared" si="108"/>
        <v>6.0171304084978949E-2</v>
      </c>
      <c r="AE1585" s="40">
        <v>0.99209599999999998</v>
      </c>
      <c r="AF1585" s="37">
        <v>141818179.90000001</v>
      </c>
      <c r="AG1585" s="35">
        <f t="shared" si="109"/>
        <v>-7.9040000000000221E-3</v>
      </c>
      <c r="AH1585" s="38" t="str">
        <f t="shared" si="110"/>
        <v/>
      </c>
      <c r="AI1585" s="38">
        <f t="shared" si="111"/>
        <v>-7.9040000000000221E-3</v>
      </c>
      <c r="AJ1585" s="42" t="str">
        <f t="shared" si="112"/>
        <v/>
      </c>
      <c r="AK1585" s="41" t="str">
        <f t="shared" si="113"/>
        <v/>
      </c>
      <c r="AL1585" s="41" t="str">
        <f t="shared" si="114"/>
        <v/>
      </c>
      <c r="AM1585" s="41" t="str">
        <f t="shared" si="115"/>
        <v/>
      </c>
    </row>
    <row r="1586" spans="1:39" x14ac:dyDescent="0.2">
      <c r="A1586" s="33">
        <v>42905</v>
      </c>
      <c r="Q1586" s="38"/>
      <c r="V1586" s="37"/>
      <c r="AC1586" s="37">
        <v>2620.136</v>
      </c>
      <c r="AD1586" s="35">
        <f t="shared" si="108"/>
        <v>1.6652445911659042E-2</v>
      </c>
      <c r="AE1586" s="40">
        <v>1</v>
      </c>
      <c r="AF1586" s="37">
        <v>140922380.5</v>
      </c>
      <c r="AG1586" s="35">
        <f t="shared" si="109"/>
        <v>0</v>
      </c>
      <c r="AH1586" s="38" t="str">
        <f t="shared" si="110"/>
        <v/>
      </c>
      <c r="AI1586" s="38" t="str">
        <f t="shared" si="111"/>
        <v/>
      </c>
      <c r="AJ1586" s="42" t="str">
        <f t="shared" si="112"/>
        <v/>
      </c>
      <c r="AK1586" s="41" t="str">
        <f t="shared" si="113"/>
        <v/>
      </c>
      <c r="AL1586" s="41" t="str">
        <f t="shared" si="114"/>
        <v/>
      </c>
      <c r="AM1586" s="41" t="str">
        <f t="shared" si="115"/>
        <v/>
      </c>
    </row>
    <row r="1587" spans="1:39" x14ac:dyDescent="0.2">
      <c r="A1587" s="33">
        <v>42904</v>
      </c>
      <c r="Q1587" s="38"/>
      <c r="V1587" s="37"/>
      <c r="AC1587" s="37">
        <v>2577.2190000000001</v>
      </c>
      <c r="AD1587" s="35">
        <f t="shared" si="108"/>
        <v>-3.9630775559878928E-2</v>
      </c>
      <c r="AE1587" s="40">
        <v>0.98913300000000004</v>
      </c>
      <c r="AF1587" s="37">
        <v>126486103.90000001</v>
      </c>
      <c r="AG1587" s="35">
        <f t="shared" si="109"/>
        <v>-1.086699999999996E-2</v>
      </c>
      <c r="AH1587" s="38" t="str">
        <f t="shared" si="110"/>
        <v/>
      </c>
      <c r="AI1587" s="38">
        <f t="shared" si="111"/>
        <v>-1.086699999999996E-2</v>
      </c>
      <c r="AJ1587" s="35">
        <f t="shared" si="112"/>
        <v>-1.086699999999996E-2</v>
      </c>
      <c r="AK1587" s="41" t="str">
        <f t="shared" si="113"/>
        <v/>
      </c>
      <c r="AL1587" s="41" t="str">
        <f t="shared" si="114"/>
        <v/>
      </c>
      <c r="AM1587" s="41" t="str">
        <f t="shared" si="115"/>
        <v/>
      </c>
    </row>
    <row r="1588" spans="1:39" x14ac:dyDescent="0.2">
      <c r="A1588" s="33">
        <v>42903</v>
      </c>
      <c r="Q1588" s="38"/>
      <c r="V1588" s="37"/>
      <c r="AC1588" s="37">
        <v>2683.5709999999999</v>
      </c>
      <c r="AD1588" s="35">
        <f t="shared" si="108"/>
        <v>6.7531356785119012E-2</v>
      </c>
      <c r="AE1588" s="40">
        <v>1.02</v>
      </c>
      <c r="AF1588" s="37">
        <v>127493815</v>
      </c>
      <c r="AG1588" s="35">
        <f t="shared" si="109"/>
        <v>2.0000000000000018E-2</v>
      </c>
      <c r="AH1588" s="38">
        <f t="shared" si="110"/>
        <v>2.0000000000000018E-2</v>
      </c>
      <c r="AI1588" s="38" t="str">
        <f t="shared" si="111"/>
        <v/>
      </c>
      <c r="AJ1588" s="42" t="str">
        <f t="shared" si="112"/>
        <v/>
      </c>
      <c r="AK1588" s="41" t="str">
        <f t="shared" si="113"/>
        <v/>
      </c>
      <c r="AL1588" s="41" t="str">
        <f t="shared" si="114"/>
        <v/>
      </c>
      <c r="AM1588" s="41" t="str">
        <f t="shared" si="115"/>
        <v/>
      </c>
    </row>
    <row r="1589" spans="1:39" x14ac:dyDescent="0.2">
      <c r="A1589" s="33">
        <v>42902</v>
      </c>
      <c r="Q1589" s="38"/>
      <c r="V1589" s="37"/>
      <c r="AC1589" s="37">
        <v>2513.81</v>
      </c>
      <c r="AD1589" s="35">
        <f t="shared" si="108"/>
        <v>2.8355970601686709E-2</v>
      </c>
      <c r="AE1589" s="40">
        <v>1.01</v>
      </c>
      <c r="AF1589" s="37">
        <v>126108339.7</v>
      </c>
      <c r="AG1589" s="35">
        <f t="shared" si="109"/>
        <v>1.0000000000000009E-2</v>
      </c>
      <c r="AH1589" s="38">
        <f t="shared" si="110"/>
        <v>1.0000000000000009E-2</v>
      </c>
      <c r="AI1589" s="38" t="str">
        <f t="shared" si="111"/>
        <v/>
      </c>
      <c r="AJ1589" s="42" t="str">
        <f t="shared" si="112"/>
        <v/>
      </c>
      <c r="AK1589" s="41" t="str">
        <f t="shared" si="113"/>
        <v/>
      </c>
      <c r="AL1589" s="41" t="str">
        <f t="shared" si="114"/>
        <v/>
      </c>
      <c r="AM1589" s="41" t="str">
        <f t="shared" si="115"/>
        <v/>
      </c>
    </row>
    <row r="1590" spans="1:39" x14ac:dyDescent="0.2">
      <c r="A1590" s="33">
        <v>42901</v>
      </c>
      <c r="Q1590" s="38"/>
      <c r="V1590" s="37"/>
      <c r="AC1590" s="37">
        <v>2444.4940000000001</v>
      </c>
      <c r="AD1590" s="35">
        <f t="shared" si="108"/>
        <v>-2.3530788715032003E-2</v>
      </c>
      <c r="AE1590" s="40">
        <v>1.03</v>
      </c>
      <c r="AF1590" s="37">
        <v>130043691.3</v>
      </c>
      <c r="AG1590" s="35">
        <f t="shared" si="109"/>
        <v>3.0000000000000027E-2</v>
      </c>
      <c r="AH1590" s="38">
        <f t="shared" si="110"/>
        <v>3.0000000000000027E-2</v>
      </c>
      <c r="AI1590" s="38" t="str">
        <f t="shared" si="111"/>
        <v/>
      </c>
      <c r="AJ1590" s="35">
        <f t="shared" si="112"/>
        <v>3.0000000000000027E-2</v>
      </c>
      <c r="AK1590" s="41" t="str">
        <f t="shared" si="113"/>
        <v/>
      </c>
      <c r="AL1590" s="41" t="str">
        <f t="shared" si="114"/>
        <v/>
      </c>
      <c r="AM1590" s="41" t="str">
        <f t="shared" si="115"/>
        <v/>
      </c>
    </row>
    <row r="1591" spans="1:39" x14ac:dyDescent="0.2">
      <c r="A1591" s="33">
        <v>42900</v>
      </c>
      <c r="Q1591" s="38"/>
      <c r="V1591" s="37"/>
      <c r="AC1591" s="37">
        <v>2503.4009999999998</v>
      </c>
      <c r="AD1591" s="35">
        <f t="shared" si="108"/>
        <v>-8.5077456272209306E-2</v>
      </c>
      <c r="AE1591" s="40">
        <v>1.01</v>
      </c>
      <c r="AF1591" s="37">
        <v>128768753.2</v>
      </c>
      <c r="AG1591" s="35">
        <f t="shared" si="109"/>
        <v>1.0000000000000009E-2</v>
      </c>
      <c r="AH1591" s="38">
        <f t="shared" si="110"/>
        <v>1.0000000000000009E-2</v>
      </c>
      <c r="AI1591" s="38" t="str">
        <f t="shared" si="111"/>
        <v/>
      </c>
      <c r="AJ1591" s="35">
        <f t="shared" si="112"/>
        <v>1.0000000000000009E-2</v>
      </c>
      <c r="AK1591" s="43">
        <f t="shared" si="113"/>
        <v>1.0000000000000009E-2</v>
      </c>
      <c r="AL1591" s="43">
        <f t="shared" si="114"/>
        <v>1.0000000000000009E-2</v>
      </c>
      <c r="AM1591" s="41" t="str">
        <f t="shared" si="115"/>
        <v/>
      </c>
    </row>
    <row r="1592" spans="1:39" x14ac:dyDescent="0.2">
      <c r="A1592" s="33">
        <v>42899</v>
      </c>
      <c r="Q1592" s="38"/>
      <c r="V1592" s="37"/>
      <c r="AC1592" s="37">
        <v>2736.1889999999999</v>
      </c>
      <c r="AD1592" s="35">
        <f t="shared" si="108"/>
        <v>1.2932507297533924E-2</v>
      </c>
      <c r="AE1592" s="40">
        <v>1.02</v>
      </c>
      <c r="AF1592" s="37">
        <v>131318629.5</v>
      </c>
      <c r="AG1592" s="35">
        <f t="shared" si="109"/>
        <v>2.0000000000000018E-2</v>
      </c>
      <c r="AH1592" s="38">
        <f t="shared" si="110"/>
        <v>2.0000000000000018E-2</v>
      </c>
      <c r="AI1592" s="38" t="str">
        <f t="shared" si="111"/>
        <v/>
      </c>
      <c r="AJ1592" s="42" t="str">
        <f t="shared" si="112"/>
        <v/>
      </c>
      <c r="AK1592" s="41" t="str">
        <f t="shared" si="113"/>
        <v/>
      </c>
      <c r="AL1592" s="41" t="str">
        <f t="shared" si="114"/>
        <v/>
      </c>
      <c r="AM1592" s="41" t="str">
        <f t="shared" si="115"/>
        <v/>
      </c>
    </row>
    <row r="1593" spans="1:39" x14ac:dyDescent="0.2">
      <c r="A1593" s="33">
        <v>42898</v>
      </c>
      <c r="Q1593" s="38"/>
      <c r="V1593" s="37"/>
      <c r="AC1593" s="37">
        <v>2701.2550000000001</v>
      </c>
      <c r="AD1593" s="35">
        <f t="shared" si="108"/>
        <v>-0.10367904850957987</v>
      </c>
      <c r="AE1593" s="40">
        <v>1.01</v>
      </c>
      <c r="AF1593" s="37">
        <v>128768753.2</v>
      </c>
      <c r="AG1593" s="35">
        <f t="shared" si="109"/>
        <v>1.0000000000000009E-2</v>
      </c>
      <c r="AH1593" s="38">
        <f t="shared" si="110"/>
        <v>1.0000000000000009E-2</v>
      </c>
      <c r="AI1593" s="38" t="str">
        <f t="shared" si="111"/>
        <v/>
      </c>
      <c r="AJ1593" s="35">
        <f t="shared" si="112"/>
        <v>1.0000000000000009E-2</v>
      </c>
      <c r="AK1593" s="43">
        <f t="shared" si="113"/>
        <v>1.0000000000000009E-2</v>
      </c>
      <c r="AL1593" s="43">
        <f t="shared" si="114"/>
        <v>1.0000000000000009E-2</v>
      </c>
      <c r="AM1593" s="43">
        <f t="shared" si="115"/>
        <v>1.0000000000000009E-2</v>
      </c>
    </row>
    <row r="1594" spans="1:39" x14ac:dyDescent="0.2">
      <c r="A1594" s="33">
        <v>42897</v>
      </c>
      <c r="Q1594" s="38"/>
      <c r="V1594" s="37"/>
      <c r="AC1594" s="37">
        <v>3013.7139999999999</v>
      </c>
      <c r="AD1594" s="35">
        <f t="shared" si="108"/>
        <v>2.5961257606076371E-2</v>
      </c>
      <c r="AE1594" s="40">
        <v>1.02</v>
      </c>
      <c r="AF1594" s="37">
        <v>130043691.3</v>
      </c>
      <c r="AG1594" s="35">
        <f t="shared" si="109"/>
        <v>2.0000000000000018E-2</v>
      </c>
      <c r="AH1594" s="38">
        <f t="shared" si="110"/>
        <v>2.0000000000000018E-2</v>
      </c>
      <c r="AI1594" s="38" t="str">
        <f t="shared" si="111"/>
        <v/>
      </c>
      <c r="AJ1594" s="42" t="str">
        <f t="shared" si="112"/>
        <v/>
      </c>
      <c r="AK1594" s="41" t="str">
        <f t="shared" si="113"/>
        <v/>
      </c>
      <c r="AL1594" s="41" t="str">
        <f t="shared" si="114"/>
        <v/>
      </c>
      <c r="AM1594" s="41" t="str">
        <f t="shared" si="115"/>
        <v/>
      </c>
    </row>
    <row r="1595" spans="1:39" x14ac:dyDescent="0.2">
      <c r="A1595" s="33">
        <v>42896</v>
      </c>
      <c r="Q1595" s="38"/>
      <c r="V1595" s="37"/>
      <c r="AC1595" s="37">
        <v>2937.4540000000002</v>
      </c>
      <c r="AD1595" s="35">
        <f t="shared" si="108"/>
        <v>4.2735983279045264E-2</v>
      </c>
      <c r="AE1595" s="40">
        <v>0.99939699999999998</v>
      </c>
      <c r="AF1595" s="37">
        <v>128768753.2</v>
      </c>
      <c r="AG1595" s="35">
        <f t="shared" si="109"/>
        <v>-6.0300000000002019E-4</v>
      </c>
      <c r="AH1595" s="38" t="str">
        <f t="shared" si="110"/>
        <v/>
      </c>
      <c r="AI1595" s="38">
        <f t="shared" si="111"/>
        <v>-6.0300000000002019E-4</v>
      </c>
      <c r="AJ1595" s="42" t="str">
        <f t="shared" si="112"/>
        <v/>
      </c>
      <c r="AK1595" s="41" t="str">
        <f t="shared" si="113"/>
        <v/>
      </c>
      <c r="AL1595" s="41" t="str">
        <f t="shared" si="114"/>
        <v/>
      </c>
      <c r="AM1595" s="41" t="str">
        <f t="shared" si="115"/>
        <v/>
      </c>
    </row>
    <row r="1596" spans="1:39" x14ac:dyDescent="0.2">
      <c r="A1596" s="33">
        <v>42895</v>
      </c>
      <c r="Q1596" s="38"/>
      <c r="V1596" s="37"/>
      <c r="AC1596" s="37">
        <v>2817.0639999999999</v>
      </c>
      <c r="AD1596" s="35">
        <f t="shared" si="108"/>
        <v>-2.5281459837888098E-3</v>
      </c>
      <c r="AE1596" s="40">
        <v>1</v>
      </c>
      <c r="AF1596" s="37">
        <v>130043691.3</v>
      </c>
      <c r="AG1596" s="35">
        <f t="shared" si="109"/>
        <v>0</v>
      </c>
      <c r="AH1596" s="38" t="str">
        <f t="shared" si="110"/>
        <v/>
      </c>
      <c r="AI1596" s="38" t="str">
        <f t="shared" si="111"/>
        <v/>
      </c>
      <c r="AJ1596" s="35">
        <f t="shared" si="112"/>
        <v>0</v>
      </c>
      <c r="AK1596" s="41" t="str">
        <f t="shared" si="113"/>
        <v/>
      </c>
      <c r="AL1596" s="41" t="str">
        <f t="shared" si="114"/>
        <v/>
      </c>
      <c r="AM1596" s="41" t="str">
        <f t="shared" si="115"/>
        <v/>
      </c>
    </row>
    <row r="1597" spans="1:39" x14ac:dyDescent="0.2">
      <c r="A1597" s="33">
        <v>42894</v>
      </c>
      <c r="Q1597" s="38"/>
      <c r="V1597" s="37"/>
      <c r="AC1597" s="37">
        <v>2824.2040000000002</v>
      </c>
      <c r="AD1597" s="35">
        <f t="shared" si="108"/>
        <v>3.9816881739314303E-2</v>
      </c>
      <c r="AE1597" s="40">
        <v>1.01</v>
      </c>
      <c r="AF1597" s="37">
        <v>127416936.2</v>
      </c>
      <c r="AG1597" s="35">
        <f t="shared" si="109"/>
        <v>1.0000000000000009E-2</v>
      </c>
      <c r="AH1597" s="38">
        <f t="shared" si="110"/>
        <v>1.0000000000000009E-2</v>
      </c>
      <c r="AI1597" s="38" t="str">
        <f t="shared" si="111"/>
        <v/>
      </c>
      <c r="AJ1597" s="42" t="str">
        <f t="shared" si="112"/>
        <v/>
      </c>
      <c r="AK1597" s="41" t="str">
        <f t="shared" si="113"/>
        <v/>
      </c>
      <c r="AL1597" s="41" t="str">
        <f t="shared" si="114"/>
        <v/>
      </c>
      <c r="AM1597" s="41" t="str">
        <f t="shared" si="115"/>
        <v/>
      </c>
    </row>
    <row r="1598" spans="1:39" x14ac:dyDescent="0.2">
      <c r="A1598" s="33">
        <v>42893</v>
      </c>
      <c r="Q1598" s="38"/>
      <c r="V1598" s="37"/>
      <c r="AC1598" s="37">
        <v>2716.0590000000002</v>
      </c>
      <c r="AD1598" s="35">
        <f t="shared" si="108"/>
        <v>-6.4538871767459538E-2</v>
      </c>
      <c r="AE1598" s="40">
        <v>1</v>
      </c>
      <c r="AF1598" s="37">
        <v>127493815</v>
      </c>
      <c r="AG1598" s="35">
        <f t="shared" si="109"/>
        <v>0</v>
      </c>
      <c r="AH1598" s="38" t="str">
        <f t="shared" si="110"/>
        <v/>
      </c>
      <c r="AI1598" s="38" t="str">
        <f t="shared" si="111"/>
        <v/>
      </c>
      <c r="AJ1598" s="35">
        <f t="shared" si="112"/>
        <v>0</v>
      </c>
      <c r="AK1598" s="43">
        <f t="shared" si="113"/>
        <v>0</v>
      </c>
      <c r="AL1598" s="41" t="str">
        <f t="shared" si="114"/>
        <v/>
      </c>
      <c r="AM1598" s="41" t="str">
        <f t="shared" si="115"/>
        <v/>
      </c>
    </row>
    <row r="1599" spans="1:39" x14ac:dyDescent="0.2">
      <c r="A1599" s="33">
        <v>42892</v>
      </c>
      <c r="Q1599" s="38"/>
      <c r="V1599" s="37"/>
      <c r="AC1599" s="37">
        <v>2903.444</v>
      </c>
      <c r="AD1599" s="35">
        <f t="shared" si="108"/>
        <v>6.6833532178135036E-2</v>
      </c>
      <c r="AE1599" s="40">
        <v>1.02</v>
      </c>
      <c r="AF1599" s="37">
        <v>106043626.90000001</v>
      </c>
      <c r="AG1599" s="35">
        <f t="shared" si="109"/>
        <v>2.0000000000000018E-2</v>
      </c>
      <c r="AH1599" s="38">
        <f t="shared" si="110"/>
        <v>2.0000000000000018E-2</v>
      </c>
      <c r="AI1599" s="38" t="str">
        <f t="shared" si="111"/>
        <v/>
      </c>
      <c r="AJ1599" s="42" t="str">
        <f t="shared" si="112"/>
        <v/>
      </c>
      <c r="AK1599" s="41" t="str">
        <f t="shared" si="113"/>
        <v/>
      </c>
      <c r="AL1599" s="41" t="str">
        <f t="shared" si="114"/>
        <v/>
      </c>
      <c r="AM1599" s="41" t="str">
        <f t="shared" si="115"/>
        <v/>
      </c>
    </row>
    <row r="1600" spans="1:39" x14ac:dyDescent="0.2">
      <c r="A1600" s="33">
        <v>42891</v>
      </c>
      <c r="Q1600" s="38"/>
      <c r="V1600" s="37"/>
      <c r="AC1600" s="37">
        <v>2721.5529999999999</v>
      </c>
      <c r="AD1600" s="35">
        <f t="shared" si="108"/>
        <v>6.4601657405614299E-2</v>
      </c>
      <c r="AE1600" s="40">
        <v>1.01</v>
      </c>
      <c r="AF1600" s="37">
        <v>104993690</v>
      </c>
      <c r="AG1600" s="35">
        <f t="shared" si="109"/>
        <v>1.0000000000000009E-2</v>
      </c>
      <c r="AH1600" s="38">
        <f t="shared" si="110"/>
        <v>1.0000000000000009E-2</v>
      </c>
      <c r="AI1600" s="38" t="str">
        <f t="shared" si="111"/>
        <v/>
      </c>
      <c r="AJ1600" s="42" t="str">
        <f t="shared" si="112"/>
        <v/>
      </c>
      <c r="AK1600" s="41" t="str">
        <f t="shared" si="113"/>
        <v/>
      </c>
      <c r="AL1600" s="41" t="str">
        <f t="shared" si="114"/>
        <v/>
      </c>
      <c r="AM1600" s="41" t="str">
        <f t="shared" si="115"/>
        <v/>
      </c>
    </row>
    <row r="1601" spans="1:39" x14ac:dyDescent="0.2">
      <c r="A1601" s="33">
        <v>42890</v>
      </c>
      <c r="Q1601" s="38"/>
      <c r="V1601" s="37"/>
      <c r="AC1601" s="37">
        <v>2556.4050000000002</v>
      </c>
      <c r="AD1601" s="35">
        <f t="shared" si="108"/>
        <v>-2.3941089700062479E-3</v>
      </c>
      <c r="AE1601" s="40">
        <v>1.02</v>
      </c>
      <c r="AF1601" s="37">
        <v>107093563.8</v>
      </c>
      <c r="AG1601" s="35">
        <f t="shared" si="109"/>
        <v>2.0000000000000018E-2</v>
      </c>
      <c r="AH1601" s="38">
        <f t="shared" si="110"/>
        <v>2.0000000000000018E-2</v>
      </c>
      <c r="AI1601" s="38" t="str">
        <f t="shared" si="111"/>
        <v/>
      </c>
      <c r="AJ1601" s="35">
        <f t="shared" si="112"/>
        <v>2.0000000000000018E-2</v>
      </c>
      <c r="AK1601" s="41" t="str">
        <f t="shared" si="113"/>
        <v/>
      </c>
      <c r="AL1601" s="41" t="str">
        <f t="shared" si="114"/>
        <v/>
      </c>
      <c r="AM1601" s="41" t="str">
        <f t="shared" si="115"/>
        <v/>
      </c>
    </row>
    <row r="1602" spans="1:39" x14ac:dyDescent="0.2">
      <c r="A1602" s="33">
        <v>42889</v>
      </c>
      <c r="Q1602" s="38"/>
      <c r="V1602" s="37"/>
      <c r="AC1602" s="37">
        <v>2562.54</v>
      </c>
      <c r="AD1602" s="35">
        <f t="shared" si="108"/>
        <v>1.9215441081715801E-2</v>
      </c>
      <c r="AE1602" s="40">
        <v>1.03</v>
      </c>
      <c r="AF1602" s="37">
        <v>106043626.90000001</v>
      </c>
      <c r="AG1602" s="35">
        <f t="shared" si="109"/>
        <v>3.0000000000000027E-2</v>
      </c>
      <c r="AH1602" s="38">
        <f t="shared" si="110"/>
        <v>3.0000000000000027E-2</v>
      </c>
      <c r="AI1602" s="38" t="str">
        <f t="shared" si="111"/>
        <v/>
      </c>
      <c r="AJ1602" s="42" t="str">
        <f t="shared" si="112"/>
        <v/>
      </c>
      <c r="AK1602" s="41" t="str">
        <f t="shared" si="113"/>
        <v/>
      </c>
      <c r="AL1602" s="41" t="str">
        <f t="shared" si="114"/>
        <v/>
      </c>
      <c r="AM1602" s="41" t="str">
        <f t="shared" si="115"/>
        <v/>
      </c>
    </row>
    <row r="1603" spans="1:39" x14ac:dyDescent="0.2">
      <c r="A1603" s="33">
        <v>42888</v>
      </c>
      <c r="Q1603" s="38"/>
      <c r="V1603" s="37"/>
      <c r="AC1603" s="37">
        <v>2514.2280000000001</v>
      </c>
      <c r="AD1603" s="35">
        <f t="shared" si="108"/>
        <v>3.2098047812101349E-2</v>
      </c>
      <c r="AE1603" s="40">
        <v>1.03</v>
      </c>
      <c r="AF1603" s="37">
        <v>107093563.8</v>
      </c>
      <c r="AG1603" s="35">
        <f t="shared" si="109"/>
        <v>3.0000000000000027E-2</v>
      </c>
      <c r="AH1603" s="38">
        <f t="shared" si="110"/>
        <v>3.0000000000000027E-2</v>
      </c>
      <c r="AI1603" s="38" t="str">
        <f t="shared" si="111"/>
        <v/>
      </c>
      <c r="AJ1603" s="42" t="str">
        <f t="shared" si="112"/>
        <v/>
      </c>
      <c r="AK1603" s="41" t="str">
        <f t="shared" si="113"/>
        <v/>
      </c>
      <c r="AL1603" s="41" t="str">
        <f t="shared" si="114"/>
        <v/>
      </c>
      <c r="AM1603" s="41" t="str">
        <f t="shared" si="115"/>
        <v/>
      </c>
    </row>
    <row r="1604" spans="1:39" x14ac:dyDescent="0.2">
      <c r="A1604" s="33">
        <v>42887</v>
      </c>
      <c r="Q1604" s="38"/>
      <c r="V1604" s="37"/>
      <c r="AC1604" s="37">
        <v>2436.0360000000001</v>
      </c>
      <c r="AD1604" s="35">
        <f t="shared" si="108"/>
        <v>4.5922893093318429E-2</v>
      </c>
      <c r="AE1604" s="40">
        <v>1.03</v>
      </c>
      <c r="AF1604" s="37">
        <v>108143500.7</v>
      </c>
      <c r="AG1604" s="35">
        <f t="shared" si="109"/>
        <v>3.0000000000000027E-2</v>
      </c>
      <c r="AH1604" s="38">
        <f t="shared" si="110"/>
        <v>3.0000000000000027E-2</v>
      </c>
      <c r="AI1604" s="38" t="str">
        <f t="shared" si="111"/>
        <v/>
      </c>
      <c r="AJ1604" s="42" t="str">
        <f t="shared" si="112"/>
        <v/>
      </c>
      <c r="AK1604" s="41" t="str">
        <f t="shared" si="113"/>
        <v/>
      </c>
      <c r="AL1604" s="41" t="str">
        <f t="shared" si="114"/>
        <v/>
      </c>
      <c r="AM1604" s="41" t="str">
        <f t="shared" si="115"/>
        <v/>
      </c>
    </row>
    <row r="1605" spans="1:39" x14ac:dyDescent="0.2">
      <c r="A1605" s="33">
        <v>42886</v>
      </c>
      <c r="Q1605" s="38"/>
      <c r="V1605" s="37"/>
      <c r="AC1605" s="37">
        <v>2329.078</v>
      </c>
      <c r="AD1605" s="35">
        <f t="shared" si="108"/>
        <v>7.4474406313951969E-2</v>
      </c>
      <c r="AE1605" s="40">
        <v>1.01</v>
      </c>
      <c r="AF1605" s="37">
        <v>108143500.7</v>
      </c>
      <c r="AG1605" s="35">
        <f t="shared" si="109"/>
        <v>1.0000000000000009E-2</v>
      </c>
      <c r="AH1605" s="38">
        <f t="shared" si="110"/>
        <v>1.0000000000000009E-2</v>
      </c>
      <c r="AI1605" s="38" t="str">
        <f t="shared" si="111"/>
        <v/>
      </c>
      <c r="AJ1605" s="42" t="str">
        <f t="shared" si="112"/>
        <v/>
      </c>
      <c r="AK1605" s="41" t="str">
        <f t="shared" si="113"/>
        <v/>
      </c>
      <c r="AL1605" s="41" t="str">
        <f t="shared" si="114"/>
        <v/>
      </c>
      <c r="AM1605" s="41" t="str">
        <f t="shared" si="115"/>
        <v/>
      </c>
    </row>
    <row r="1606" spans="1:39" x14ac:dyDescent="0.2">
      <c r="A1606" s="33">
        <v>42885</v>
      </c>
      <c r="Q1606" s="38"/>
      <c r="V1606" s="37"/>
      <c r="AC1606" s="37">
        <v>2167.6439999999998</v>
      </c>
      <c r="AD1606" s="35">
        <f t="shared" si="108"/>
        <v>-5.1884601354348248E-2</v>
      </c>
      <c r="AE1606" s="40">
        <v>1.02</v>
      </c>
      <c r="AF1606" s="37">
        <v>108143500.7</v>
      </c>
      <c r="AG1606" s="35">
        <f t="shared" si="109"/>
        <v>2.0000000000000018E-2</v>
      </c>
      <c r="AH1606" s="38">
        <f t="shared" si="110"/>
        <v>2.0000000000000018E-2</v>
      </c>
      <c r="AI1606" s="38" t="str">
        <f t="shared" si="111"/>
        <v/>
      </c>
      <c r="AJ1606" s="35">
        <f t="shared" si="112"/>
        <v>2.0000000000000018E-2</v>
      </c>
      <c r="AK1606" s="43">
        <f t="shared" si="113"/>
        <v>2.0000000000000018E-2</v>
      </c>
      <c r="AL1606" s="41" t="str">
        <f t="shared" si="114"/>
        <v/>
      </c>
      <c r="AM1606" s="41" t="str">
        <f t="shared" si="115"/>
        <v/>
      </c>
    </row>
    <row r="1607" spans="1:39" x14ac:dyDescent="0.2">
      <c r="A1607" s="33">
        <v>42884</v>
      </c>
      <c r="Q1607" s="38"/>
      <c r="V1607" s="37"/>
      <c r="AC1607" s="37">
        <v>2286.2660000000001</v>
      </c>
      <c r="AD1607" s="35">
        <f t="shared" si="108"/>
        <v>3.0087119191453349E-2</v>
      </c>
      <c r="AE1607" s="40">
        <v>1.04</v>
      </c>
      <c r="AF1607" s="37">
        <v>106043626.90000001</v>
      </c>
      <c r="AG1607" s="35">
        <f t="shared" si="109"/>
        <v>4.0000000000000036E-2</v>
      </c>
      <c r="AH1607" s="38">
        <f t="shared" si="110"/>
        <v>4.0000000000000036E-2</v>
      </c>
      <c r="AI1607" s="38" t="str">
        <f t="shared" si="111"/>
        <v/>
      </c>
      <c r="AJ1607" s="42" t="str">
        <f t="shared" si="112"/>
        <v/>
      </c>
      <c r="AK1607" s="41" t="str">
        <f t="shared" si="113"/>
        <v/>
      </c>
      <c r="AL1607" s="41" t="str">
        <f t="shared" si="114"/>
        <v/>
      </c>
      <c r="AM1607" s="41" t="str">
        <f t="shared" si="115"/>
        <v/>
      </c>
    </row>
    <row r="1608" spans="1:39" x14ac:dyDescent="0.2">
      <c r="A1608" s="33">
        <v>42883</v>
      </c>
      <c r="Q1608" s="38"/>
      <c r="V1608" s="37"/>
      <c r="AC1608" s="37">
        <v>2219.4879999999998</v>
      </c>
      <c r="AD1608" s="35">
        <f t="shared" si="108"/>
        <v>6.5604017581721186E-2</v>
      </c>
      <c r="AE1608" s="40">
        <v>1.03</v>
      </c>
      <c r="AF1608" s="37">
        <v>107093563.8</v>
      </c>
      <c r="AG1608" s="35">
        <f t="shared" si="109"/>
        <v>3.0000000000000027E-2</v>
      </c>
      <c r="AH1608" s="38">
        <f t="shared" si="110"/>
        <v>3.0000000000000027E-2</v>
      </c>
      <c r="AI1608" s="38" t="str">
        <f t="shared" si="111"/>
        <v/>
      </c>
      <c r="AJ1608" s="42" t="str">
        <f t="shared" si="112"/>
        <v/>
      </c>
      <c r="AK1608" s="41" t="str">
        <f t="shared" si="113"/>
        <v/>
      </c>
      <c r="AL1608" s="41" t="str">
        <f t="shared" si="114"/>
        <v/>
      </c>
      <c r="AM1608" s="41" t="str">
        <f t="shared" si="115"/>
        <v/>
      </c>
    </row>
    <row r="1609" spans="1:39" x14ac:dyDescent="0.2">
      <c r="A1609" s="33">
        <v>42882</v>
      </c>
      <c r="Q1609" s="38"/>
      <c r="V1609" s="37"/>
      <c r="AC1609" s="37">
        <v>2082.8449999999998</v>
      </c>
      <c r="AD1609" s="35">
        <f t="shared" si="108"/>
        <v>-7.9348556374759238E-2</v>
      </c>
      <c r="AE1609" s="40">
        <v>1.03</v>
      </c>
      <c r="AF1609" s="37">
        <v>109193437.59999999</v>
      </c>
      <c r="AG1609" s="35">
        <f t="shared" si="109"/>
        <v>3.0000000000000027E-2</v>
      </c>
      <c r="AH1609" s="38">
        <f t="shared" si="110"/>
        <v>3.0000000000000027E-2</v>
      </c>
      <c r="AI1609" s="38" t="str">
        <f t="shared" si="111"/>
        <v/>
      </c>
      <c r="AJ1609" s="35">
        <f t="shared" si="112"/>
        <v>3.0000000000000027E-2</v>
      </c>
      <c r="AK1609" s="43">
        <f t="shared" si="113"/>
        <v>3.0000000000000027E-2</v>
      </c>
      <c r="AL1609" s="43">
        <f t="shared" si="114"/>
        <v>3.0000000000000027E-2</v>
      </c>
      <c r="AM1609" s="41" t="str">
        <f t="shared" si="115"/>
        <v/>
      </c>
    </row>
    <row r="1610" spans="1:39" x14ac:dyDescent="0.2">
      <c r="A1610" s="33">
        <v>42881</v>
      </c>
      <c r="Q1610" s="38"/>
      <c r="V1610" s="37"/>
      <c r="AC1610" s="37">
        <v>2262.36</v>
      </c>
      <c r="AD1610" s="35">
        <f t="shared" si="108"/>
        <v>-4.4196955351835321E-2</v>
      </c>
      <c r="AE1610" s="40">
        <v>1.06</v>
      </c>
      <c r="AF1610" s="37">
        <v>108143500.7</v>
      </c>
      <c r="AG1610" s="35">
        <f t="shared" si="109"/>
        <v>6.0000000000000053E-2</v>
      </c>
      <c r="AH1610" s="38">
        <f t="shared" si="110"/>
        <v>6.0000000000000053E-2</v>
      </c>
      <c r="AI1610" s="38" t="str">
        <f t="shared" si="111"/>
        <v/>
      </c>
      <c r="AJ1610" s="35">
        <f t="shared" si="112"/>
        <v>6.0000000000000053E-2</v>
      </c>
      <c r="AK1610" s="41" t="str">
        <f t="shared" si="113"/>
        <v/>
      </c>
      <c r="AL1610" s="41" t="str">
        <f t="shared" si="114"/>
        <v/>
      </c>
      <c r="AM1610" s="41" t="str">
        <f t="shared" si="115"/>
        <v/>
      </c>
    </row>
    <row r="1611" spans="1:39" x14ac:dyDescent="0.2">
      <c r="A1611" s="33">
        <v>42880</v>
      </c>
      <c r="Q1611" s="38"/>
      <c r="V1611" s="37"/>
      <c r="AC1611" s="37">
        <v>2366.973</v>
      </c>
      <c r="AD1611" s="35">
        <f t="shared" si="108"/>
        <v>-3.315100376572977E-2</v>
      </c>
      <c r="AE1611" s="40">
        <v>1.02</v>
      </c>
      <c r="AF1611" s="37">
        <v>97843500.700000003</v>
      </c>
      <c r="AG1611" s="35">
        <f t="shared" si="109"/>
        <v>2.0000000000000018E-2</v>
      </c>
      <c r="AH1611" s="38">
        <f t="shared" si="110"/>
        <v>2.0000000000000018E-2</v>
      </c>
      <c r="AI1611" s="38" t="str">
        <f t="shared" si="111"/>
        <v/>
      </c>
      <c r="AJ1611" s="35">
        <f t="shared" si="112"/>
        <v>2.0000000000000018E-2</v>
      </c>
      <c r="AK1611" s="41" t="str">
        <f t="shared" si="113"/>
        <v/>
      </c>
      <c r="AL1611" s="41" t="str">
        <f t="shared" si="114"/>
        <v/>
      </c>
      <c r="AM1611" s="41" t="str">
        <f t="shared" si="115"/>
        <v/>
      </c>
    </row>
    <row r="1612" spans="1:39" x14ac:dyDescent="0.2">
      <c r="A1612" s="33">
        <v>42879</v>
      </c>
      <c r="Q1612" s="38"/>
      <c r="V1612" s="37"/>
      <c r="AC1612" s="37">
        <v>2448.1309999999999</v>
      </c>
      <c r="AD1612" s="35">
        <f t="shared" si="108"/>
        <v>6.7792470285073847E-2</v>
      </c>
      <c r="AE1612" s="40">
        <v>1</v>
      </c>
      <c r="AF1612" s="37">
        <v>72497981.319999993</v>
      </c>
      <c r="AG1612" s="35">
        <f t="shared" si="109"/>
        <v>0</v>
      </c>
      <c r="AH1612" s="38" t="str">
        <f t="shared" si="110"/>
        <v/>
      </c>
      <c r="AI1612" s="38" t="str">
        <f t="shared" si="111"/>
        <v/>
      </c>
      <c r="AJ1612" s="42" t="str">
        <f t="shared" si="112"/>
        <v/>
      </c>
      <c r="AK1612" s="41" t="str">
        <f t="shared" si="113"/>
        <v/>
      </c>
      <c r="AL1612" s="41" t="str">
        <f t="shared" si="114"/>
        <v/>
      </c>
      <c r="AM1612" s="41" t="str">
        <f t="shared" si="115"/>
        <v/>
      </c>
    </row>
    <row r="1613" spans="1:39" x14ac:dyDescent="0.2">
      <c r="A1613" s="33">
        <v>42878</v>
      </c>
      <c r="Q1613" s="38"/>
      <c r="V1613" s="37"/>
      <c r="AC1613" s="37">
        <v>2292.703</v>
      </c>
      <c r="AD1613" s="35">
        <f t="shared" si="108"/>
        <v>8.6900231156217034E-2</v>
      </c>
      <c r="AE1613" s="40">
        <v>1</v>
      </c>
      <c r="AF1613" s="37">
        <v>69762208.439999998</v>
      </c>
      <c r="AG1613" s="35">
        <f t="shared" si="109"/>
        <v>0</v>
      </c>
      <c r="AH1613" s="38" t="str">
        <f t="shared" si="110"/>
        <v/>
      </c>
      <c r="AI1613" s="38" t="str">
        <f t="shared" si="111"/>
        <v/>
      </c>
      <c r="AJ1613" s="42" t="str">
        <f t="shared" si="112"/>
        <v/>
      </c>
      <c r="AK1613" s="41" t="str">
        <f t="shared" si="113"/>
        <v/>
      </c>
      <c r="AL1613" s="41" t="str">
        <f t="shared" si="114"/>
        <v/>
      </c>
      <c r="AM1613" s="41" t="str">
        <f t="shared" si="115"/>
        <v/>
      </c>
    </row>
    <row r="1614" spans="1:39" x14ac:dyDescent="0.2">
      <c r="A1614" s="33">
        <v>42877</v>
      </c>
      <c r="Q1614" s="38"/>
      <c r="V1614" s="37"/>
      <c r="AC1614" s="37">
        <v>2109.3960000000002</v>
      </c>
      <c r="AD1614" s="35">
        <f t="shared" si="108"/>
        <v>2.7030316781076369E-2</v>
      </c>
      <c r="AE1614" s="40">
        <v>1</v>
      </c>
      <c r="AF1614" s="37">
        <v>62394332</v>
      </c>
      <c r="AG1614" s="35">
        <f t="shared" si="109"/>
        <v>0</v>
      </c>
      <c r="AH1614" s="38" t="str">
        <f t="shared" si="110"/>
        <v/>
      </c>
      <c r="AI1614" s="38" t="str">
        <f t="shared" si="111"/>
        <v/>
      </c>
      <c r="AJ1614" s="42" t="str">
        <f t="shared" si="112"/>
        <v/>
      </c>
      <c r="AK1614" s="41" t="str">
        <f t="shared" si="113"/>
        <v/>
      </c>
      <c r="AL1614" s="41" t="str">
        <f t="shared" si="114"/>
        <v/>
      </c>
      <c r="AM1614" s="41" t="str">
        <f t="shared" si="115"/>
        <v/>
      </c>
    </row>
    <row r="1615" spans="1:39" x14ac:dyDescent="0.2">
      <c r="A1615" s="33">
        <v>42876</v>
      </c>
      <c r="Q1615" s="38"/>
      <c r="V1615" s="37"/>
      <c r="AC1615" s="37">
        <v>2053.8789999999999</v>
      </c>
      <c r="AD1615" s="35">
        <f t="shared" si="108"/>
        <v>5.1183799708331978E-3</v>
      </c>
      <c r="AE1615" s="40">
        <v>0.99176299999999995</v>
      </c>
      <c r="AF1615" s="37">
        <v>62394332</v>
      </c>
      <c r="AG1615" s="35">
        <f t="shared" si="109"/>
        <v>-8.2370000000000498E-3</v>
      </c>
      <c r="AH1615" s="38" t="str">
        <f t="shared" si="110"/>
        <v/>
      </c>
      <c r="AI1615" s="38">
        <f t="shared" si="111"/>
        <v>-8.2370000000000498E-3</v>
      </c>
      <c r="AJ1615" s="42" t="str">
        <f t="shared" si="112"/>
        <v/>
      </c>
      <c r="AK1615" s="41" t="str">
        <f t="shared" si="113"/>
        <v/>
      </c>
      <c r="AL1615" s="41" t="str">
        <f t="shared" si="114"/>
        <v/>
      </c>
      <c r="AM1615" s="41" t="str">
        <f t="shared" si="115"/>
        <v/>
      </c>
    </row>
    <row r="1616" spans="1:39" x14ac:dyDescent="0.2">
      <c r="A1616" s="33">
        <v>42875</v>
      </c>
      <c r="Q1616" s="38"/>
      <c r="V1616" s="37"/>
      <c r="AC1616" s="37">
        <v>2043.42</v>
      </c>
      <c r="AD1616" s="35">
        <f t="shared" si="108"/>
        <v>3.574381076394606E-2</v>
      </c>
      <c r="AE1616" s="40">
        <v>0.98872199999999999</v>
      </c>
      <c r="AF1616" s="37">
        <v>62394264</v>
      </c>
      <c r="AG1616" s="35">
        <f t="shared" si="109"/>
        <v>-1.127800000000001E-2</v>
      </c>
      <c r="AH1616" s="38" t="str">
        <f t="shared" si="110"/>
        <v/>
      </c>
      <c r="AI1616" s="38">
        <f t="shared" si="111"/>
        <v>-1.127800000000001E-2</v>
      </c>
      <c r="AJ1616" s="42" t="str">
        <f t="shared" si="112"/>
        <v/>
      </c>
      <c r="AK1616" s="41" t="str">
        <f t="shared" si="113"/>
        <v/>
      </c>
      <c r="AL1616" s="41" t="str">
        <f t="shared" si="114"/>
        <v/>
      </c>
      <c r="AM1616" s="41" t="str">
        <f t="shared" si="115"/>
        <v/>
      </c>
    </row>
    <row r="1617" spans="1:39" x14ac:dyDescent="0.2">
      <c r="A1617" s="33">
        <v>42874</v>
      </c>
      <c r="Q1617" s="38"/>
      <c r="V1617" s="37"/>
      <c r="AC1617" s="37">
        <v>1972.9010000000001</v>
      </c>
      <c r="AD1617" s="35">
        <f t="shared" si="108"/>
        <v>4.4189479355713823E-2</v>
      </c>
      <c r="AE1617" s="40">
        <v>0.97078100000000001</v>
      </c>
      <c r="AF1617" s="37">
        <v>61880322.450000003</v>
      </c>
      <c r="AG1617" s="35">
        <f t="shared" si="109"/>
        <v>-2.9218999999999995E-2</v>
      </c>
      <c r="AH1617" s="38" t="str">
        <f t="shared" si="110"/>
        <v/>
      </c>
      <c r="AI1617" s="38">
        <f t="shared" si="111"/>
        <v>-2.9218999999999995E-2</v>
      </c>
      <c r="AJ1617" s="42" t="str">
        <f t="shared" si="112"/>
        <v/>
      </c>
      <c r="AK1617" s="41" t="str">
        <f t="shared" si="113"/>
        <v/>
      </c>
      <c r="AL1617" s="41" t="str">
        <f t="shared" si="114"/>
        <v/>
      </c>
      <c r="AM1617" s="41" t="str">
        <f t="shared" si="115"/>
        <v/>
      </c>
    </row>
    <row r="1618" spans="1:39" x14ac:dyDescent="0.2">
      <c r="A1618" s="33">
        <v>42873</v>
      </c>
      <c r="Q1618" s="38"/>
      <c r="V1618" s="37"/>
      <c r="AC1618" s="37">
        <v>1889.4090000000001</v>
      </c>
      <c r="AD1618" s="35">
        <f t="shared" si="108"/>
        <v>4.7082464417155245E-2</v>
      </c>
      <c r="AE1618" s="40">
        <v>0.96600799999999998</v>
      </c>
      <c r="AF1618" s="37">
        <v>61690581.490000002</v>
      </c>
      <c r="AG1618" s="35">
        <f t="shared" si="109"/>
        <v>-3.3992000000000022E-2</v>
      </c>
      <c r="AH1618" s="38" t="str">
        <f t="shared" si="110"/>
        <v/>
      </c>
      <c r="AI1618" s="38">
        <f t="shared" si="111"/>
        <v>-3.3992000000000022E-2</v>
      </c>
      <c r="AJ1618" s="42" t="str">
        <f t="shared" si="112"/>
        <v/>
      </c>
      <c r="AK1618" s="41" t="str">
        <f t="shared" si="113"/>
        <v/>
      </c>
      <c r="AL1618" s="41" t="str">
        <f t="shared" si="114"/>
        <v/>
      </c>
      <c r="AM1618" s="41" t="str">
        <f t="shared" si="115"/>
        <v/>
      </c>
    </row>
    <row r="1619" spans="1:39" x14ac:dyDescent="0.2">
      <c r="A1619" s="33">
        <v>42872</v>
      </c>
      <c r="Q1619" s="38"/>
      <c r="V1619" s="37"/>
      <c r="AC1619" s="37">
        <v>1804.451</v>
      </c>
      <c r="AD1619" s="35">
        <f t="shared" si="108"/>
        <v>5.1351878880042445E-2</v>
      </c>
      <c r="AE1619" s="40">
        <v>0.96816100000000005</v>
      </c>
      <c r="AF1619" s="37">
        <v>60573096.880000003</v>
      </c>
      <c r="AG1619" s="35">
        <f t="shared" si="109"/>
        <v>-3.1838999999999951E-2</v>
      </c>
      <c r="AH1619" s="38" t="str">
        <f t="shared" si="110"/>
        <v/>
      </c>
      <c r="AI1619" s="38">
        <f t="shared" si="111"/>
        <v>-3.1838999999999951E-2</v>
      </c>
      <c r="AJ1619" s="42" t="str">
        <f t="shared" si="112"/>
        <v/>
      </c>
      <c r="AK1619" s="41" t="str">
        <f t="shared" si="113"/>
        <v/>
      </c>
      <c r="AL1619" s="41" t="str">
        <f t="shared" si="114"/>
        <v/>
      </c>
      <c r="AM1619" s="41" t="str">
        <f t="shared" si="115"/>
        <v/>
      </c>
    </row>
    <row r="1620" spans="1:39" x14ac:dyDescent="0.2">
      <c r="A1620" s="33">
        <v>42871</v>
      </c>
      <c r="Q1620" s="38"/>
      <c r="V1620" s="37"/>
      <c r="AC1620" s="37">
        <v>1716.3150000000001</v>
      </c>
      <c r="AD1620" s="35">
        <f t="shared" si="108"/>
        <v>1.190062082505472E-2</v>
      </c>
      <c r="AE1620" s="40">
        <v>0.972028</v>
      </c>
      <c r="AF1620" s="37">
        <v>60275279.57</v>
      </c>
      <c r="AG1620" s="35">
        <f t="shared" si="109"/>
        <v>-2.7971999999999997E-2</v>
      </c>
      <c r="AH1620" s="38" t="str">
        <f t="shared" si="110"/>
        <v/>
      </c>
      <c r="AI1620" s="38">
        <f t="shared" si="111"/>
        <v>-2.7971999999999997E-2</v>
      </c>
      <c r="AJ1620" s="42" t="str">
        <f t="shared" si="112"/>
        <v/>
      </c>
      <c r="AK1620" s="41" t="str">
        <f t="shared" si="113"/>
        <v/>
      </c>
      <c r="AL1620" s="41" t="str">
        <f t="shared" si="114"/>
        <v/>
      </c>
      <c r="AM1620" s="41" t="str">
        <f t="shared" si="115"/>
        <v/>
      </c>
    </row>
    <row r="1621" spans="1:39" x14ac:dyDescent="0.2">
      <c r="A1621" s="33">
        <v>42870</v>
      </c>
      <c r="Q1621" s="38"/>
      <c r="V1621" s="37"/>
      <c r="AC1621" s="37">
        <v>1696.13</v>
      </c>
      <c r="AD1621" s="35">
        <f t="shared" si="108"/>
        <v>-4.0492524504881722E-2</v>
      </c>
      <c r="AE1621" s="40">
        <v>0.98175299999999999</v>
      </c>
      <c r="AF1621" s="37">
        <v>60409623.539999999</v>
      </c>
      <c r="AG1621" s="35">
        <f t="shared" si="109"/>
        <v>-1.8247000000000013E-2</v>
      </c>
      <c r="AH1621" s="38" t="str">
        <f t="shared" si="110"/>
        <v/>
      </c>
      <c r="AI1621" s="38">
        <f t="shared" si="111"/>
        <v>-1.8247000000000013E-2</v>
      </c>
      <c r="AJ1621" s="35">
        <f t="shared" si="112"/>
        <v>-1.8247000000000013E-2</v>
      </c>
      <c r="AK1621" s="41" t="str">
        <f t="shared" si="113"/>
        <v/>
      </c>
      <c r="AL1621" s="41" t="str">
        <f t="shared" si="114"/>
        <v/>
      </c>
      <c r="AM1621" s="41" t="str">
        <f t="shared" si="115"/>
        <v/>
      </c>
    </row>
    <row r="1622" spans="1:39" x14ac:dyDescent="0.2">
      <c r="A1622" s="33">
        <v>42869</v>
      </c>
      <c r="Q1622" s="38"/>
      <c r="V1622" s="37"/>
      <c r="AC1622" s="37">
        <v>1767.7090000000001</v>
      </c>
      <c r="AD1622" s="35">
        <f t="shared" si="108"/>
        <v>9.1218395528991358E-3</v>
      </c>
      <c r="AE1622" s="40">
        <v>0.97777499999999995</v>
      </c>
      <c r="AF1622" s="37">
        <v>60650909.869999997</v>
      </c>
      <c r="AG1622" s="35">
        <f t="shared" si="109"/>
        <v>-2.222500000000005E-2</v>
      </c>
      <c r="AH1622" s="38" t="str">
        <f t="shared" si="110"/>
        <v/>
      </c>
      <c r="AI1622" s="38">
        <f t="shared" si="111"/>
        <v>-2.222500000000005E-2</v>
      </c>
      <c r="AJ1622" s="42" t="str">
        <f t="shared" si="112"/>
        <v/>
      </c>
      <c r="AK1622" s="41" t="str">
        <f t="shared" si="113"/>
        <v/>
      </c>
      <c r="AL1622" s="41" t="str">
        <f t="shared" si="114"/>
        <v/>
      </c>
      <c r="AM1622" s="41" t="str">
        <f t="shared" si="115"/>
        <v/>
      </c>
    </row>
    <row r="1623" spans="1:39" x14ac:dyDescent="0.2">
      <c r="A1623" s="33">
        <v>42868</v>
      </c>
      <c r="Q1623" s="38"/>
      <c r="V1623" s="37"/>
      <c r="AC1623" s="37">
        <v>1751.73</v>
      </c>
      <c r="AD1623" s="35">
        <f t="shared" si="108"/>
        <v>2.9961082401943173E-2</v>
      </c>
      <c r="AE1623" s="40">
        <v>0.97345000000000004</v>
      </c>
      <c r="AF1623" s="37">
        <v>61257615.299999997</v>
      </c>
      <c r="AG1623" s="35">
        <f t="shared" si="109"/>
        <v>-2.6549999999999963E-2</v>
      </c>
      <c r="AH1623" s="38" t="str">
        <f t="shared" si="110"/>
        <v/>
      </c>
      <c r="AI1623" s="38">
        <f t="shared" si="111"/>
        <v>-2.6549999999999963E-2</v>
      </c>
      <c r="AJ1623" s="42" t="str">
        <f t="shared" si="112"/>
        <v/>
      </c>
      <c r="AK1623" s="41" t="str">
        <f t="shared" si="113"/>
        <v/>
      </c>
      <c r="AL1623" s="41" t="str">
        <f t="shared" si="114"/>
        <v/>
      </c>
      <c r="AM1623" s="41" t="str">
        <f t="shared" si="115"/>
        <v/>
      </c>
    </row>
    <row r="1624" spans="1:39" x14ac:dyDescent="0.2">
      <c r="A1624" s="33">
        <v>42867</v>
      </c>
      <c r="Q1624" s="38"/>
      <c r="V1624" s="37"/>
      <c r="AC1624" s="37">
        <v>1700.7729999999999</v>
      </c>
      <c r="AD1624" s="35">
        <f t="shared" si="108"/>
        <v>-5.9712104132124577E-2</v>
      </c>
      <c r="AE1624" s="40">
        <v>0.98143800000000003</v>
      </c>
      <c r="AF1624" s="37">
        <v>61009403.390000001</v>
      </c>
      <c r="AG1624" s="35">
        <f t="shared" si="109"/>
        <v>-1.8561999999999967E-2</v>
      </c>
      <c r="AH1624" s="38" t="str">
        <f t="shared" si="110"/>
        <v/>
      </c>
      <c r="AI1624" s="38">
        <f t="shared" si="111"/>
        <v>-1.8561999999999967E-2</v>
      </c>
      <c r="AJ1624" s="35">
        <f t="shared" si="112"/>
        <v>-1.8561999999999967E-2</v>
      </c>
      <c r="AK1624" s="43">
        <f t="shared" si="113"/>
        <v>-1.8561999999999967E-2</v>
      </c>
      <c r="AL1624" s="41" t="str">
        <f t="shared" si="114"/>
        <v/>
      </c>
      <c r="AM1624" s="41" t="str">
        <f t="shared" si="115"/>
        <v/>
      </c>
    </row>
    <row r="1625" spans="1:39" x14ac:dyDescent="0.2">
      <c r="A1625" s="33">
        <v>42866</v>
      </c>
      <c r="Q1625" s="38"/>
      <c r="V1625" s="37"/>
      <c r="AC1625" s="37">
        <v>1808.779</v>
      </c>
      <c r="AD1625" s="35">
        <f t="shared" si="108"/>
        <v>3.5174478829840927E-2</v>
      </c>
      <c r="AE1625" s="40">
        <v>0.98007699999999998</v>
      </c>
      <c r="AF1625" s="37">
        <v>60739540.009999998</v>
      </c>
      <c r="AG1625" s="35">
        <f t="shared" si="109"/>
        <v>-1.9923000000000024E-2</v>
      </c>
      <c r="AH1625" s="38" t="str">
        <f t="shared" si="110"/>
        <v/>
      </c>
      <c r="AI1625" s="38">
        <f t="shared" si="111"/>
        <v>-1.9923000000000024E-2</v>
      </c>
      <c r="AJ1625" s="42" t="str">
        <f t="shared" si="112"/>
        <v/>
      </c>
      <c r="AK1625" s="41" t="str">
        <f t="shared" si="113"/>
        <v/>
      </c>
      <c r="AL1625" s="41" t="str">
        <f t="shared" si="114"/>
        <v/>
      </c>
      <c r="AM1625" s="41" t="str">
        <f t="shared" si="115"/>
        <v/>
      </c>
    </row>
    <row r="1626" spans="1:39" x14ac:dyDescent="0.2">
      <c r="A1626" s="33">
        <v>42865</v>
      </c>
      <c r="Q1626" s="38"/>
      <c r="V1626" s="37"/>
      <c r="AC1626" s="37">
        <v>1747.318</v>
      </c>
      <c r="AD1626" s="35">
        <f t="shared" si="108"/>
        <v>2.7726508636154445E-2</v>
      </c>
      <c r="AE1626" s="40">
        <v>0.97046699999999997</v>
      </c>
      <c r="AF1626" s="37">
        <v>61237960.520000003</v>
      </c>
      <c r="AG1626" s="35">
        <f t="shared" si="109"/>
        <v>-2.9533000000000031E-2</v>
      </c>
      <c r="AH1626" s="38" t="str">
        <f t="shared" si="110"/>
        <v/>
      </c>
      <c r="AI1626" s="38">
        <f t="shared" si="111"/>
        <v>-2.9533000000000031E-2</v>
      </c>
      <c r="AJ1626" s="42" t="str">
        <f t="shared" si="112"/>
        <v/>
      </c>
      <c r="AK1626" s="41" t="str">
        <f t="shared" si="113"/>
        <v/>
      </c>
      <c r="AL1626" s="41" t="str">
        <f t="shared" si="114"/>
        <v/>
      </c>
      <c r="AM1626" s="41" t="str">
        <f t="shared" si="115"/>
        <v/>
      </c>
    </row>
    <row r="1627" spans="1:39" x14ac:dyDescent="0.2">
      <c r="A1627" s="33">
        <v>42864</v>
      </c>
      <c r="Q1627" s="38"/>
      <c r="V1627" s="37"/>
      <c r="AC1627" s="37">
        <v>1700.1780000000001</v>
      </c>
      <c r="AD1627" s="35">
        <f t="shared" si="108"/>
        <v>4.0895566249127491E-2</v>
      </c>
      <c r="AE1627" s="40">
        <v>0.96722300000000005</v>
      </c>
      <c r="AF1627" s="37">
        <v>61153035.420000002</v>
      </c>
      <c r="AG1627" s="35">
        <f t="shared" si="109"/>
        <v>-3.2776999999999945E-2</v>
      </c>
      <c r="AH1627" s="38" t="str">
        <f t="shared" si="110"/>
        <v/>
      </c>
      <c r="AI1627" s="38">
        <f t="shared" si="111"/>
        <v>-3.2776999999999945E-2</v>
      </c>
      <c r="AJ1627" s="42" t="str">
        <f t="shared" si="112"/>
        <v/>
      </c>
      <c r="AK1627" s="41" t="str">
        <f t="shared" si="113"/>
        <v/>
      </c>
      <c r="AL1627" s="41" t="str">
        <f t="shared" si="114"/>
        <v/>
      </c>
      <c r="AM1627" s="41" t="str">
        <f t="shared" si="115"/>
        <v/>
      </c>
    </row>
    <row r="1628" spans="1:39" x14ac:dyDescent="0.2">
      <c r="A1628" s="33">
        <v>42863</v>
      </c>
      <c r="Q1628" s="38"/>
      <c r="V1628" s="37"/>
      <c r="AC1628" s="37">
        <v>1633.38</v>
      </c>
      <c r="AD1628" s="35">
        <f t="shared" si="108"/>
        <v>4.8460604255515793E-2</v>
      </c>
      <c r="AE1628" s="40">
        <v>0.96904599999999996</v>
      </c>
      <c r="AF1628" s="37">
        <v>60557091.310000002</v>
      </c>
      <c r="AG1628" s="35">
        <f t="shared" si="109"/>
        <v>-3.0954000000000037E-2</v>
      </c>
      <c r="AH1628" s="38" t="str">
        <f t="shared" si="110"/>
        <v/>
      </c>
      <c r="AI1628" s="38">
        <f t="shared" si="111"/>
        <v>-3.0954000000000037E-2</v>
      </c>
      <c r="AJ1628" s="42" t="str">
        <f t="shared" si="112"/>
        <v/>
      </c>
      <c r="AK1628" s="41" t="str">
        <f t="shared" si="113"/>
        <v/>
      </c>
      <c r="AL1628" s="41" t="str">
        <f t="shared" si="114"/>
        <v/>
      </c>
      <c r="AM1628" s="41" t="str">
        <f t="shared" si="115"/>
        <v/>
      </c>
    </row>
    <row r="1629" spans="1:39" x14ac:dyDescent="0.2">
      <c r="A1629" s="33">
        <v>42862</v>
      </c>
      <c r="Q1629" s="38"/>
      <c r="V1629" s="37"/>
      <c r="AC1629" s="37">
        <v>1557.884</v>
      </c>
      <c r="AD1629" s="35">
        <f t="shared" si="108"/>
        <v>6.5052994059366931E-3</v>
      </c>
      <c r="AE1629" s="40">
        <v>0.96858100000000003</v>
      </c>
      <c r="AF1629" s="37">
        <v>60358457.390000001</v>
      </c>
      <c r="AG1629" s="35">
        <f t="shared" si="109"/>
        <v>-3.1418999999999975E-2</v>
      </c>
      <c r="AH1629" s="38" t="str">
        <f t="shared" si="110"/>
        <v/>
      </c>
      <c r="AI1629" s="38">
        <f t="shared" si="111"/>
        <v>-3.1418999999999975E-2</v>
      </c>
      <c r="AJ1629" s="42" t="str">
        <f t="shared" si="112"/>
        <v/>
      </c>
      <c r="AK1629" s="41" t="str">
        <f t="shared" si="113"/>
        <v/>
      </c>
      <c r="AL1629" s="41" t="str">
        <f t="shared" si="114"/>
        <v/>
      </c>
      <c r="AM1629" s="41" t="str">
        <f t="shared" si="115"/>
        <v/>
      </c>
    </row>
    <row r="1630" spans="1:39" x14ac:dyDescent="0.2">
      <c r="A1630" s="33">
        <v>42861</v>
      </c>
      <c r="Q1630" s="38"/>
      <c r="V1630" s="37"/>
      <c r="AC1630" s="37">
        <v>1547.8150000000001</v>
      </c>
      <c r="AD1630" s="35">
        <f t="shared" si="108"/>
        <v>2.7735577446608373E-2</v>
      </c>
      <c r="AE1630" s="40">
        <v>0.955403</v>
      </c>
      <c r="AF1630" s="37">
        <v>60471621.740000002</v>
      </c>
      <c r="AG1630" s="35">
        <f t="shared" si="109"/>
        <v>-4.4596999999999998E-2</v>
      </c>
      <c r="AH1630" s="38" t="str">
        <f t="shared" si="110"/>
        <v/>
      </c>
      <c r="AI1630" s="38">
        <f t="shared" si="111"/>
        <v>-4.4596999999999998E-2</v>
      </c>
      <c r="AJ1630" s="42" t="str">
        <f t="shared" si="112"/>
        <v/>
      </c>
      <c r="AK1630" s="41" t="str">
        <f t="shared" si="113"/>
        <v/>
      </c>
      <c r="AL1630" s="41" t="str">
        <f t="shared" si="114"/>
        <v/>
      </c>
      <c r="AM1630" s="41" t="str">
        <f t="shared" si="115"/>
        <v/>
      </c>
    </row>
    <row r="1631" spans="1:39" x14ac:dyDescent="0.2">
      <c r="A1631" s="33">
        <v>42860</v>
      </c>
      <c r="Q1631" s="38"/>
      <c r="V1631" s="37"/>
      <c r="AC1631" s="37">
        <v>1506.0440000000001</v>
      </c>
      <c r="AD1631" s="35">
        <f t="shared" si="108"/>
        <v>4.4579020382031764E-3</v>
      </c>
      <c r="AE1631" s="40">
        <v>0.94575100000000001</v>
      </c>
      <c r="AF1631" s="37">
        <v>60442604.229999997</v>
      </c>
      <c r="AG1631" s="35">
        <f t="shared" si="109"/>
        <v>-5.4248999999999992E-2</v>
      </c>
      <c r="AH1631" s="38" t="str">
        <f t="shared" si="110"/>
        <v/>
      </c>
      <c r="AI1631" s="38">
        <f t="shared" si="111"/>
        <v>-5.4248999999999992E-2</v>
      </c>
      <c r="AJ1631" s="42" t="str">
        <f t="shared" si="112"/>
        <v/>
      </c>
      <c r="AK1631" s="41" t="str">
        <f t="shared" si="113"/>
        <v/>
      </c>
      <c r="AL1631" s="41" t="str">
        <f t="shared" si="114"/>
        <v/>
      </c>
      <c r="AM1631" s="41" t="str">
        <f t="shared" si="115"/>
        <v/>
      </c>
    </row>
    <row r="1632" spans="1:39" x14ac:dyDescent="0.2">
      <c r="A1632" s="33">
        <v>42859</v>
      </c>
      <c r="Q1632" s="38"/>
      <c r="V1632" s="37"/>
      <c r="AC1632" s="37">
        <v>1499.36</v>
      </c>
      <c r="AD1632" s="35">
        <f t="shared" si="108"/>
        <v>9.1141714530311724E-3</v>
      </c>
      <c r="AE1632" s="40">
        <v>0.93335999999999997</v>
      </c>
      <c r="AF1632" s="37">
        <v>59620254.170000002</v>
      </c>
      <c r="AG1632" s="35">
        <f t="shared" si="109"/>
        <v>-6.6640000000000033E-2</v>
      </c>
      <c r="AH1632" s="38" t="str">
        <f t="shared" si="110"/>
        <v/>
      </c>
      <c r="AI1632" s="38">
        <f t="shared" si="111"/>
        <v>-6.6640000000000033E-2</v>
      </c>
      <c r="AJ1632" s="42" t="str">
        <f t="shared" si="112"/>
        <v/>
      </c>
      <c r="AK1632" s="41" t="str">
        <f t="shared" si="113"/>
        <v/>
      </c>
      <c r="AL1632" s="41" t="str">
        <f t="shared" si="114"/>
        <v/>
      </c>
      <c r="AM1632" s="41" t="str">
        <f t="shared" si="115"/>
        <v/>
      </c>
    </row>
    <row r="1633" spans="1:39" x14ac:dyDescent="0.2">
      <c r="A1633" s="33">
        <v>42858</v>
      </c>
      <c r="Q1633" s="38"/>
      <c r="V1633" s="37"/>
      <c r="AC1633" s="37">
        <v>1485.818</v>
      </c>
      <c r="AD1633" s="35">
        <f t="shared" si="108"/>
        <v>3.0211926545073986E-2</v>
      </c>
      <c r="AE1633" s="40">
        <v>0.932639</v>
      </c>
      <c r="AF1633" s="37">
        <v>59017937.979999997</v>
      </c>
      <c r="AG1633" s="35">
        <f t="shared" si="109"/>
        <v>-6.7361000000000004E-2</v>
      </c>
      <c r="AH1633" s="38" t="str">
        <f t="shared" si="110"/>
        <v/>
      </c>
      <c r="AI1633" s="38">
        <f t="shared" si="111"/>
        <v>-6.7361000000000004E-2</v>
      </c>
      <c r="AJ1633" s="42" t="str">
        <f t="shared" si="112"/>
        <v/>
      </c>
      <c r="AK1633" s="41" t="str">
        <f t="shared" si="113"/>
        <v/>
      </c>
      <c r="AL1633" s="41" t="str">
        <f t="shared" si="114"/>
        <v/>
      </c>
      <c r="AM1633" s="41" t="str">
        <f t="shared" si="115"/>
        <v/>
      </c>
    </row>
    <row r="1634" spans="1:39" x14ac:dyDescent="0.2">
      <c r="A1634" s="33">
        <v>42857</v>
      </c>
      <c r="Q1634" s="38"/>
      <c r="V1634" s="37"/>
      <c r="AC1634" s="37">
        <v>1442.2449999999999</v>
      </c>
      <c r="AD1634" s="35">
        <f t="shared" si="108"/>
        <v>2.399809719229351E-2</v>
      </c>
      <c r="AE1634" s="40">
        <v>0.93598800000000004</v>
      </c>
      <c r="AF1634" s="37">
        <v>57343290.07</v>
      </c>
      <c r="AG1634" s="35">
        <f t="shared" si="109"/>
        <v>-6.4011999999999958E-2</v>
      </c>
      <c r="AH1634" s="38" t="str">
        <f t="shared" si="110"/>
        <v/>
      </c>
      <c r="AI1634" s="38">
        <f t="shared" si="111"/>
        <v>-6.4011999999999958E-2</v>
      </c>
      <c r="AJ1634" s="42" t="str">
        <f t="shared" si="112"/>
        <v/>
      </c>
      <c r="AK1634" s="41" t="str">
        <f t="shared" si="113"/>
        <v/>
      </c>
      <c r="AL1634" s="41" t="str">
        <f t="shared" si="114"/>
        <v/>
      </c>
      <c r="AM1634" s="41" t="str">
        <f t="shared" si="115"/>
        <v/>
      </c>
    </row>
    <row r="1635" spans="1:39" x14ac:dyDescent="0.2">
      <c r="A1635" s="33">
        <v>42856</v>
      </c>
      <c r="Q1635" s="38"/>
      <c r="V1635" s="37"/>
      <c r="AC1635" s="37">
        <v>1408.4449999999999</v>
      </c>
      <c r="AD1635" s="35">
        <f t="shared" si="108"/>
        <v>4.3380700296173247E-2</v>
      </c>
      <c r="AE1635" s="40">
        <v>0.936805</v>
      </c>
      <c r="AF1635" s="37">
        <v>58813389.530000001</v>
      </c>
      <c r="AG1635" s="35">
        <f t="shared" si="109"/>
        <v>-6.3195000000000001E-2</v>
      </c>
      <c r="AH1635" s="38" t="str">
        <f t="shared" si="110"/>
        <v/>
      </c>
      <c r="AI1635" s="38">
        <f t="shared" si="111"/>
        <v>-6.3195000000000001E-2</v>
      </c>
      <c r="AJ1635" s="42" t="str">
        <f t="shared" si="112"/>
        <v/>
      </c>
      <c r="AK1635" s="41" t="str">
        <f t="shared" si="113"/>
        <v/>
      </c>
      <c r="AL1635" s="41" t="str">
        <f t="shared" si="114"/>
        <v/>
      </c>
      <c r="AM1635" s="41" t="str">
        <f t="shared" si="115"/>
        <v/>
      </c>
    </row>
    <row r="1636" spans="1:39" x14ac:dyDescent="0.2">
      <c r="A1636" s="33">
        <v>42855</v>
      </c>
      <c r="Q1636" s="38"/>
      <c r="V1636" s="37"/>
      <c r="AC1636" s="37">
        <v>1349.886</v>
      </c>
      <c r="AD1636" s="35">
        <f t="shared" si="108"/>
        <v>1.6720821037504274E-2</v>
      </c>
      <c r="AE1636" s="40">
        <v>0.93720899999999996</v>
      </c>
      <c r="AF1636" s="37">
        <v>58985214.030000001</v>
      </c>
      <c r="AG1636" s="35">
        <f t="shared" si="109"/>
        <v>-6.2791000000000041E-2</v>
      </c>
      <c r="AH1636" s="38" t="str">
        <f t="shared" si="110"/>
        <v/>
      </c>
      <c r="AI1636" s="38">
        <f t="shared" si="111"/>
        <v>-6.2791000000000041E-2</v>
      </c>
      <c r="AJ1636" s="42" t="str">
        <f t="shared" si="112"/>
        <v/>
      </c>
      <c r="AK1636" s="41" t="str">
        <f t="shared" si="113"/>
        <v/>
      </c>
      <c r="AL1636" s="41" t="str">
        <f t="shared" si="114"/>
        <v/>
      </c>
      <c r="AM1636" s="41" t="str">
        <f t="shared" si="115"/>
        <v/>
      </c>
    </row>
    <row r="1637" spans="1:39" x14ac:dyDescent="0.2">
      <c r="A1637" s="33">
        <v>42854</v>
      </c>
      <c r="Q1637" s="38"/>
      <c r="V1637" s="37"/>
      <c r="AC1637" s="37">
        <v>1327.6859999999999</v>
      </c>
      <c r="AD1637" s="35">
        <f t="shared" si="108"/>
        <v>4.9053704761941042E-3</v>
      </c>
      <c r="AE1637" s="40">
        <v>0.93448100000000001</v>
      </c>
      <c r="AF1637" s="37">
        <v>59030847.560000002</v>
      </c>
      <c r="AG1637" s="35">
        <f t="shared" si="109"/>
        <v>-6.5518999999999994E-2</v>
      </c>
      <c r="AH1637" s="38" t="str">
        <f t="shared" si="110"/>
        <v/>
      </c>
      <c r="AI1637" s="38">
        <f t="shared" si="111"/>
        <v>-6.5518999999999994E-2</v>
      </c>
      <c r="AJ1637" s="42" t="str">
        <f t="shared" si="112"/>
        <v/>
      </c>
      <c r="AK1637" s="41" t="str">
        <f t="shared" si="113"/>
        <v/>
      </c>
      <c r="AL1637" s="41" t="str">
        <f t="shared" si="114"/>
        <v/>
      </c>
      <c r="AM1637" s="41" t="str">
        <f t="shared" si="115"/>
        <v/>
      </c>
    </row>
    <row r="1638" spans="1:39" x14ac:dyDescent="0.2">
      <c r="A1638" s="33">
        <v>42853</v>
      </c>
      <c r="Q1638" s="38"/>
      <c r="V1638" s="37"/>
      <c r="AC1638" s="37">
        <v>1321.2049999999999</v>
      </c>
      <c r="AD1638" s="35">
        <f t="shared" si="108"/>
        <v>-7.5925045425081494E-3</v>
      </c>
      <c r="AE1638" s="40">
        <v>0.92436300000000005</v>
      </c>
      <c r="AF1638" s="37">
        <v>59056951.469999999</v>
      </c>
      <c r="AG1638" s="35">
        <f t="shared" si="109"/>
        <v>-7.5636999999999954E-2</v>
      </c>
      <c r="AH1638" s="38" t="str">
        <f t="shared" si="110"/>
        <v/>
      </c>
      <c r="AI1638" s="38">
        <f t="shared" si="111"/>
        <v>-7.5636999999999954E-2</v>
      </c>
      <c r="AJ1638" s="35">
        <f t="shared" si="112"/>
        <v>-7.5636999999999954E-2</v>
      </c>
      <c r="AK1638" s="41" t="str">
        <f t="shared" si="113"/>
        <v/>
      </c>
      <c r="AL1638" s="41" t="str">
        <f t="shared" si="114"/>
        <v/>
      </c>
      <c r="AM1638" s="41" t="str">
        <f t="shared" si="115"/>
        <v/>
      </c>
    </row>
    <row r="1639" spans="1:39" x14ac:dyDescent="0.2">
      <c r="A1639" s="33">
        <v>42852</v>
      </c>
      <c r="Q1639" s="38"/>
      <c r="V1639" s="37"/>
      <c r="AC1639" s="37">
        <v>1331.3130000000001</v>
      </c>
      <c r="AD1639" s="35">
        <f t="shared" si="108"/>
        <v>3.4174098126340091E-2</v>
      </c>
      <c r="AE1639" s="40">
        <v>0.92091999999999996</v>
      </c>
      <c r="AF1639" s="37">
        <v>58061162.280000001</v>
      </c>
      <c r="AG1639" s="35">
        <f t="shared" si="109"/>
        <v>-7.9080000000000039E-2</v>
      </c>
      <c r="AH1639" s="38" t="str">
        <f t="shared" si="110"/>
        <v/>
      </c>
      <c r="AI1639" s="38">
        <f t="shared" si="111"/>
        <v>-7.9080000000000039E-2</v>
      </c>
      <c r="AJ1639" s="42" t="str">
        <f t="shared" si="112"/>
        <v/>
      </c>
      <c r="AK1639" s="41" t="str">
        <f t="shared" si="113"/>
        <v/>
      </c>
      <c r="AL1639" s="41" t="str">
        <f t="shared" si="114"/>
        <v/>
      </c>
      <c r="AM1639" s="41" t="str">
        <f t="shared" si="115"/>
        <v/>
      </c>
    </row>
    <row r="1640" spans="1:39" x14ac:dyDescent="0.2">
      <c r="A1640" s="33">
        <v>42851</v>
      </c>
      <c r="Q1640" s="38"/>
      <c r="V1640" s="37"/>
      <c r="AC1640" s="37">
        <v>1287.32</v>
      </c>
      <c r="AD1640" s="35">
        <f t="shared" si="108"/>
        <v>1.9219426069538192E-2</v>
      </c>
      <c r="AE1640" s="40">
        <v>0.91382300000000005</v>
      </c>
      <c r="AF1640" s="37">
        <v>57451548.079999998</v>
      </c>
      <c r="AG1640" s="35">
        <f t="shared" si="109"/>
        <v>-8.6176999999999948E-2</v>
      </c>
      <c r="AH1640" s="38" t="str">
        <f t="shared" si="110"/>
        <v/>
      </c>
      <c r="AI1640" s="38">
        <f t="shared" si="111"/>
        <v>-8.6176999999999948E-2</v>
      </c>
      <c r="AJ1640" s="42" t="str">
        <f t="shared" si="112"/>
        <v/>
      </c>
      <c r="AK1640" s="41" t="str">
        <f t="shared" si="113"/>
        <v/>
      </c>
      <c r="AL1640" s="41" t="str">
        <f t="shared" si="114"/>
        <v/>
      </c>
      <c r="AM1640" s="41" t="str">
        <f t="shared" si="115"/>
        <v/>
      </c>
    </row>
    <row r="1641" spans="1:39" x14ac:dyDescent="0.2">
      <c r="A1641" s="33">
        <v>42850</v>
      </c>
      <c r="Q1641" s="38"/>
      <c r="V1641" s="37"/>
      <c r="AC1641" s="37">
        <v>1263.0450000000001</v>
      </c>
      <c r="AD1641" s="35">
        <f t="shared" si="108"/>
        <v>1.047156859921472E-2</v>
      </c>
      <c r="AE1641" s="40">
        <v>0.91794600000000004</v>
      </c>
      <c r="AF1641" s="37">
        <v>57269672.899999999</v>
      </c>
      <c r="AG1641" s="35">
        <f t="shared" si="109"/>
        <v>-8.205399999999996E-2</v>
      </c>
      <c r="AH1641" s="38" t="str">
        <f t="shared" si="110"/>
        <v/>
      </c>
      <c r="AI1641" s="38">
        <f t="shared" si="111"/>
        <v>-8.205399999999996E-2</v>
      </c>
      <c r="AJ1641" s="42" t="str">
        <f t="shared" si="112"/>
        <v/>
      </c>
      <c r="AK1641" s="41" t="str">
        <f t="shared" si="113"/>
        <v/>
      </c>
      <c r="AL1641" s="41" t="str">
        <f t="shared" si="114"/>
        <v/>
      </c>
      <c r="AM1641" s="41" t="str">
        <f t="shared" si="115"/>
        <v/>
      </c>
    </row>
    <row r="1642" spans="1:39" x14ac:dyDescent="0.2">
      <c r="A1642" s="33">
        <v>42849</v>
      </c>
      <c r="Q1642" s="38"/>
      <c r="V1642" s="37"/>
      <c r="AC1642" s="37">
        <v>1249.9559999999999</v>
      </c>
      <c r="AD1642" s="35">
        <f t="shared" si="108"/>
        <v>1.6965329661919881E-3</v>
      </c>
      <c r="AE1642" s="40">
        <v>0.92141099999999998</v>
      </c>
      <c r="AF1642" s="37">
        <v>59173319.869999997</v>
      </c>
      <c r="AG1642" s="35">
        <f t="shared" si="109"/>
        <v>-7.858900000000002E-2</v>
      </c>
      <c r="AH1642" s="38" t="str">
        <f t="shared" si="110"/>
        <v/>
      </c>
      <c r="AI1642" s="38">
        <f t="shared" si="111"/>
        <v>-7.858900000000002E-2</v>
      </c>
      <c r="AJ1642" s="42" t="str">
        <f t="shared" si="112"/>
        <v/>
      </c>
      <c r="AK1642" s="41" t="str">
        <f t="shared" si="113"/>
        <v/>
      </c>
      <c r="AL1642" s="41" t="str">
        <f t="shared" si="114"/>
        <v/>
      </c>
      <c r="AM1642" s="41" t="str">
        <f t="shared" si="115"/>
        <v/>
      </c>
    </row>
    <row r="1643" spans="1:39" x14ac:dyDescent="0.2">
      <c r="A1643" s="33">
        <v>42848</v>
      </c>
      <c r="Q1643" s="38"/>
      <c r="V1643" s="37"/>
      <c r="AC1643" s="37">
        <v>1247.8389999999999</v>
      </c>
      <c r="AD1643" s="35">
        <f t="shared" si="108"/>
        <v>-1.4651868093177312E-3</v>
      </c>
      <c r="AE1643" s="40">
        <v>0.94188899999999998</v>
      </c>
      <c r="AF1643" s="37">
        <v>50234068.869999997</v>
      </c>
      <c r="AG1643" s="35">
        <f t="shared" si="109"/>
        <v>-5.8111000000000024E-2</v>
      </c>
      <c r="AH1643" s="38" t="str">
        <f t="shared" si="110"/>
        <v/>
      </c>
      <c r="AI1643" s="38">
        <f t="shared" si="111"/>
        <v>-5.8111000000000024E-2</v>
      </c>
      <c r="AJ1643" s="35">
        <f t="shared" si="112"/>
        <v>-5.8111000000000024E-2</v>
      </c>
      <c r="AK1643" s="41" t="str">
        <f t="shared" si="113"/>
        <v/>
      </c>
      <c r="AL1643" s="41" t="str">
        <f t="shared" si="114"/>
        <v/>
      </c>
      <c r="AM1643" s="41" t="str">
        <f t="shared" si="115"/>
        <v/>
      </c>
    </row>
    <row r="1644" spans="1:39" x14ac:dyDescent="0.2">
      <c r="A1644" s="33">
        <v>42847</v>
      </c>
      <c r="Q1644" s="38"/>
      <c r="V1644" s="37"/>
      <c r="AC1644" s="37">
        <v>1249.67</v>
      </c>
      <c r="AD1644" s="35">
        <f t="shared" si="108"/>
        <v>-4.2374907170427134E-3</v>
      </c>
      <c r="AE1644" s="40">
        <v>0.98500900000000002</v>
      </c>
      <c r="AF1644" s="37">
        <v>50428865.490000002</v>
      </c>
      <c r="AG1644" s="35">
        <f t="shared" si="109"/>
        <v>-1.4990999999999977E-2</v>
      </c>
      <c r="AH1644" s="38" t="str">
        <f t="shared" si="110"/>
        <v/>
      </c>
      <c r="AI1644" s="38">
        <f t="shared" si="111"/>
        <v>-1.4990999999999977E-2</v>
      </c>
      <c r="AJ1644" s="35">
        <f t="shared" si="112"/>
        <v>-1.4990999999999977E-2</v>
      </c>
      <c r="AK1644" s="41" t="str">
        <f t="shared" si="113"/>
        <v/>
      </c>
      <c r="AL1644" s="41" t="str">
        <f t="shared" si="114"/>
        <v/>
      </c>
      <c r="AM1644" s="41" t="str">
        <f t="shared" si="115"/>
        <v/>
      </c>
    </row>
    <row r="1645" spans="1:39" x14ac:dyDescent="0.2">
      <c r="A1645" s="33">
        <v>42846</v>
      </c>
      <c r="Q1645" s="38"/>
      <c r="V1645" s="37"/>
      <c r="AC1645" s="37">
        <v>1254.9880000000001</v>
      </c>
      <c r="AD1645" s="35">
        <f t="shared" si="108"/>
        <v>8.6449999362003815E-4</v>
      </c>
      <c r="AE1645" s="40">
        <v>0.99820799999999998</v>
      </c>
      <c r="AF1645" s="37">
        <v>51551671.25</v>
      </c>
      <c r="AG1645" s="35">
        <f t="shared" si="109"/>
        <v>-1.7920000000000158E-3</v>
      </c>
      <c r="AH1645" s="38" t="str">
        <f t="shared" si="110"/>
        <v/>
      </c>
      <c r="AI1645" s="38">
        <f t="shared" si="111"/>
        <v>-1.7920000000000158E-3</v>
      </c>
      <c r="AJ1645" s="42" t="str">
        <f t="shared" si="112"/>
        <v/>
      </c>
      <c r="AK1645" s="41" t="str">
        <f t="shared" si="113"/>
        <v/>
      </c>
      <c r="AL1645" s="41" t="str">
        <f t="shared" si="114"/>
        <v/>
      </c>
      <c r="AM1645" s="41" t="str">
        <f t="shared" si="115"/>
        <v/>
      </c>
    </row>
    <row r="1646" spans="1:39" x14ac:dyDescent="0.2">
      <c r="A1646" s="33">
        <v>42845</v>
      </c>
      <c r="Q1646" s="38"/>
      <c r="V1646" s="37"/>
      <c r="AC1646" s="37">
        <v>1253.904</v>
      </c>
      <c r="AD1646" s="35">
        <f t="shared" si="108"/>
        <v>2.2992997590805642E-2</v>
      </c>
      <c r="AE1646" s="40">
        <v>0.99953700000000001</v>
      </c>
      <c r="AF1646" s="37">
        <v>53921581.350000001</v>
      </c>
      <c r="AG1646" s="35">
        <f t="shared" si="109"/>
        <v>-4.629999999999912E-4</v>
      </c>
      <c r="AH1646" s="38" t="str">
        <f t="shared" si="110"/>
        <v/>
      </c>
      <c r="AI1646" s="38">
        <f t="shared" si="111"/>
        <v>-4.629999999999912E-4</v>
      </c>
      <c r="AJ1646" s="42" t="str">
        <f t="shared" si="112"/>
        <v/>
      </c>
      <c r="AK1646" s="41" t="str">
        <f t="shared" si="113"/>
        <v/>
      </c>
      <c r="AL1646" s="41" t="str">
        <f t="shared" si="114"/>
        <v/>
      </c>
      <c r="AM1646" s="41" t="str">
        <f t="shared" si="115"/>
        <v/>
      </c>
    </row>
    <row r="1647" spans="1:39" x14ac:dyDescent="0.2">
      <c r="A1647" s="33">
        <v>42844</v>
      </c>
      <c r="Q1647" s="38"/>
      <c r="V1647" s="37"/>
      <c r="AC1647" s="37">
        <v>1225.721</v>
      </c>
      <c r="AD1647" s="35">
        <f t="shared" si="108"/>
        <v>6.6862136368863734E-3</v>
      </c>
      <c r="AE1647" s="40">
        <v>0.99962200000000001</v>
      </c>
      <c r="AF1647" s="37">
        <v>54685108.359999999</v>
      </c>
      <c r="AG1647" s="35">
        <f t="shared" si="109"/>
        <v>-3.7799999999998946E-4</v>
      </c>
      <c r="AH1647" s="38" t="str">
        <f t="shared" si="110"/>
        <v/>
      </c>
      <c r="AI1647" s="38">
        <f t="shared" si="111"/>
        <v>-3.7799999999998946E-4</v>
      </c>
      <c r="AJ1647" s="42" t="str">
        <f t="shared" si="112"/>
        <v/>
      </c>
      <c r="AK1647" s="41" t="str">
        <f t="shared" si="113"/>
        <v/>
      </c>
      <c r="AL1647" s="41" t="str">
        <f t="shared" si="114"/>
        <v/>
      </c>
      <c r="AM1647" s="41" t="str">
        <f t="shared" si="115"/>
        <v/>
      </c>
    </row>
    <row r="1648" spans="1:39" x14ac:dyDescent="0.2">
      <c r="A1648" s="33">
        <v>42843</v>
      </c>
      <c r="Q1648" s="38"/>
      <c r="V1648" s="37"/>
      <c r="AC1648" s="37">
        <v>1217.58</v>
      </c>
      <c r="AD1648" s="35">
        <f t="shared" si="108"/>
        <v>1.0319937136090918E-2</v>
      </c>
      <c r="AE1648" s="40">
        <v>0.99927600000000005</v>
      </c>
      <c r="AF1648" s="37">
        <v>54799389.130000003</v>
      </c>
      <c r="AG1648" s="35">
        <f t="shared" si="109"/>
        <v>-7.2399999999994691E-4</v>
      </c>
      <c r="AH1648" s="38" t="str">
        <f t="shared" si="110"/>
        <v/>
      </c>
      <c r="AI1648" s="38">
        <f t="shared" si="111"/>
        <v>-7.2399999999994691E-4</v>
      </c>
      <c r="AJ1648" s="42" t="str">
        <f t="shared" si="112"/>
        <v/>
      </c>
      <c r="AK1648" s="41" t="str">
        <f t="shared" si="113"/>
        <v/>
      </c>
      <c r="AL1648" s="41" t="str">
        <f t="shared" si="114"/>
        <v/>
      </c>
      <c r="AM1648" s="41" t="str">
        <f t="shared" si="115"/>
        <v/>
      </c>
    </row>
    <row r="1649" spans="1:39" x14ac:dyDescent="0.2">
      <c r="A1649" s="33">
        <v>42842</v>
      </c>
      <c r="Q1649" s="38"/>
      <c r="V1649" s="37"/>
      <c r="AC1649" s="37">
        <v>1205.143</v>
      </c>
      <c r="AD1649" s="35">
        <f t="shared" si="108"/>
        <v>1.5875277119808517E-2</v>
      </c>
      <c r="AE1649" s="40">
        <v>0.99954500000000002</v>
      </c>
      <c r="AF1649" s="37">
        <v>60720811.850000001</v>
      </c>
      <c r="AG1649" s="35">
        <f t="shared" si="109"/>
        <v>-4.549999999999832E-4</v>
      </c>
      <c r="AH1649" s="38" t="str">
        <f t="shared" si="110"/>
        <v/>
      </c>
      <c r="AI1649" s="38">
        <f t="shared" si="111"/>
        <v>-4.549999999999832E-4</v>
      </c>
      <c r="AJ1649" s="42" t="str">
        <f t="shared" si="112"/>
        <v/>
      </c>
      <c r="AK1649" s="41" t="str">
        <f t="shared" si="113"/>
        <v/>
      </c>
      <c r="AL1649" s="41" t="str">
        <f t="shared" si="114"/>
        <v/>
      </c>
      <c r="AM1649" s="41" t="str">
        <f t="shared" si="115"/>
        <v/>
      </c>
    </row>
    <row r="1650" spans="1:39" x14ac:dyDescent="0.2">
      <c r="A1650" s="33">
        <v>42841</v>
      </c>
      <c r="Q1650" s="38"/>
      <c r="V1650" s="37"/>
      <c r="AC1650" s="37">
        <v>1186.31</v>
      </c>
      <c r="AD1650" s="35">
        <f t="shared" si="108"/>
        <v>5.0723403678483159E-3</v>
      </c>
      <c r="AE1650" s="40">
        <v>0.99993900000000002</v>
      </c>
      <c r="AF1650" s="37">
        <v>50707034.509999998</v>
      </c>
      <c r="AG1650" s="35">
        <f t="shared" si="109"/>
        <v>-6.0999999999977739E-5</v>
      </c>
      <c r="AH1650" s="38" t="str">
        <f t="shared" si="110"/>
        <v/>
      </c>
      <c r="AI1650" s="38">
        <f t="shared" si="111"/>
        <v>-6.0999999999977739E-5</v>
      </c>
      <c r="AJ1650" s="42" t="str">
        <f t="shared" si="112"/>
        <v/>
      </c>
      <c r="AK1650" s="41" t="str">
        <f t="shared" si="113"/>
        <v/>
      </c>
      <c r="AL1650" s="41" t="str">
        <f t="shared" si="114"/>
        <v/>
      </c>
      <c r="AM1650" s="41" t="str">
        <f t="shared" si="115"/>
        <v/>
      </c>
    </row>
    <row r="1651" spans="1:39" x14ac:dyDescent="0.2">
      <c r="A1651" s="33">
        <v>42840</v>
      </c>
      <c r="Q1651" s="38"/>
      <c r="V1651" s="37"/>
      <c r="AC1651" s="37">
        <v>1180.3230000000001</v>
      </c>
      <c r="AD1651" s="35">
        <f t="shared" si="108"/>
        <v>-2.8419675133711797E-3</v>
      </c>
      <c r="AE1651" s="40">
        <v>0.99881699999999995</v>
      </c>
      <c r="AF1651" s="37">
        <v>50720684.579999998</v>
      </c>
      <c r="AG1651" s="35">
        <f t="shared" si="109"/>
        <v>-1.1830000000000451E-3</v>
      </c>
      <c r="AH1651" s="38" t="str">
        <f t="shared" si="110"/>
        <v/>
      </c>
      <c r="AI1651" s="38">
        <f t="shared" si="111"/>
        <v>-1.1830000000000451E-3</v>
      </c>
      <c r="AJ1651" s="35">
        <f t="shared" si="112"/>
        <v>-1.1830000000000451E-3</v>
      </c>
      <c r="AK1651" s="41" t="str">
        <f t="shared" si="113"/>
        <v/>
      </c>
      <c r="AL1651" s="41" t="str">
        <f t="shared" si="114"/>
        <v/>
      </c>
      <c r="AM1651" s="41" t="str">
        <f t="shared" si="115"/>
        <v/>
      </c>
    </row>
    <row r="1652" spans="1:39" x14ac:dyDescent="0.2">
      <c r="A1652" s="33">
        <v>42839</v>
      </c>
      <c r="Q1652" s="38"/>
      <c r="V1652" s="37"/>
      <c r="AC1652" s="37">
        <v>1183.6869999999999</v>
      </c>
      <c r="AD1652" s="35">
        <f t="shared" si="108"/>
        <v>8.0718168571352056E-3</v>
      </c>
      <c r="AE1652" s="40">
        <v>0.99955300000000002</v>
      </c>
      <c r="AF1652" s="37">
        <v>50740677.630000003</v>
      </c>
      <c r="AG1652" s="35">
        <f t="shared" si="109"/>
        <v>-4.4699999999997519E-4</v>
      </c>
      <c r="AH1652" s="38" t="str">
        <f t="shared" si="110"/>
        <v/>
      </c>
      <c r="AI1652" s="38">
        <f t="shared" si="111"/>
        <v>-4.4699999999997519E-4</v>
      </c>
      <c r="AJ1652" s="42" t="str">
        <f t="shared" si="112"/>
        <v/>
      </c>
      <c r="AK1652" s="41" t="str">
        <f t="shared" si="113"/>
        <v/>
      </c>
      <c r="AL1652" s="41" t="str">
        <f t="shared" si="114"/>
        <v/>
      </c>
      <c r="AM1652" s="41" t="str">
        <f t="shared" si="115"/>
        <v/>
      </c>
    </row>
    <row r="1653" spans="1:39" x14ac:dyDescent="0.2">
      <c r="A1653" s="33">
        <v>42838</v>
      </c>
      <c r="Q1653" s="38"/>
      <c r="V1653" s="37"/>
      <c r="AC1653" s="37">
        <v>1174.2090000000001</v>
      </c>
      <c r="AD1653" s="35">
        <f t="shared" si="108"/>
        <v>-3.6189802339163024E-2</v>
      </c>
      <c r="AE1653" s="40">
        <v>0.99958499999999995</v>
      </c>
      <c r="AF1653" s="37">
        <v>50683743.119999997</v>
      </c>
      <c r="AG1653" s="35">
        <f t="shared" si="109"/>
        <v>-4.1500000000005421E-4</v>
      </c>
      <c r="AH1653" s="38" t="str">
        <f t="shared" si="110"/>
        <v/>
      </c>
      <c r="AI1653" s="38">
        <f t="shared" si="111"/>
        <v>-4.1500000000005421E-4</v>
      </c>
      <c r="AJ1653" s="35">
        <f t="shared" si="112"/>
        <v>-4.1500000000005421E-4</v>
      </c>
      <c r="AK1653" s="41" t="str">
        <f t="shared" si="113"/>
        <v/>
      </c>
      <c r="AL1653" s="41" t="str">
        <f t="shared" si="114"/>
        <v/>
      </c>
      <c r="AM1653" s="41" t="str">
        <f t="shared" si="115"/>
        <v/>
      </c>
    </row>
    <row r="1654" spans="1:39" x14ac:dyDescent="0.2">
      <c r="A1654" s="33">
        <v>42837</v>
      </c>
      <c r="Q1654" s="38"/>
      <c r="V1654" s="37"/>
      <c r="AC1654" s="37">
        <v>1218.299</v>
      </c>
      <c r="AD1654" s="35">
        <f t="shared" si="108"/>
        <v>-6.7820625492206466E-3</v>
      </c>
      <c r="AE1654" s="40">
        <v>0.99984300000000004</v>
      </c>
      <c r="AF1654" s="37">
        <v>50721090.530000001</v>
      </c>
      <c r="AG1654" s="35">
        <f t="shared" si="109"/>
        <v>-1.5699999999996272E-4</v>
      </c>
      <c r="AH1654" s="38" t="str">
        <f t="shared" si="110"/>
        <v/>
      </c>
      <c r="AI1654" s="38">
        <f t="shared" si="111"/>
        <v>-1.5699999999996272E-4</v>
      </c>
      <c r="AJ1654" s="35">
        <f t="shared" si="112"/>
        <v>-1.5699999999996272E-4</v>
      </c>
      <c r="AK1654" s="41" t="str">
        <f t="shared" si="113"/>
        <v/>
      </c>
      <c r="AL1654" s="41" t="str">
        <f t="shared" si="114"/>
        <v/>
      </c>
      <c r="AM1654" s="41" t="str">
        <f t="shared" si="115"/>
        <v/>
      </c>
    </row>
    <row r="1655" spans="1:39" x14ac:dyDescent="0.2">
      <c r="A1655" s="33">
        <v>42836</v>
      </c>
      <c r="Q1655" s="38"/>
      <c r="V1655" s="37"/>
      <c r="AC1655" s="37">
        <v>1226.6179999999999</v>
      </c>
      <c r="AD1655" s="35">
        <f t="shared" si="108"/>
        <v>1.3302602611285241E-2</v>
      </c>
      <c r="AE1655" s="40">
        <v>0.999919</v>
      </c>
      <c r="AF1655" s="37">
        <v>50722714.329999998</v>
      </c>
      <c r="AG1655" s="35">
        <f t="shared" si="109"/>
        <v>-8.099999999999774E-5</v>
      </c>
      <c r="AH1655" s="38" t="str">
        <f t="shared" si="110"/>
        <v/>
      </c>
      <c r="AI1655" s="38">
        <f t="shared" si="111"/>
        <v>-8.099999999999774E-5</v>
      </c>
      <c r="AJ1655" s="42" t="str">
        <f t="shared" si="112"/>
        <v/>
      </c>
      <c r="AK1655" s="41" t="str">
        <f t="shared" si="113"/>
        <v/>
      </c>
      <c r="AL1655" s="41" t="str">
        <f t="shared" si="114"/>
        <v/>
      </c>
      <c r="AM1655" s="41" t="str">
        <f t="shared" si="115"/>
        <v/>
      </c>
    </row>
    <row r="1656" spans="1:39" x14ac:dyDescent="0.2">
      <c r="A1656" s="33">
        <v>42835</v>
      </c>
      <c r="Q1656" s="38"/>
      <c r="V1656" s="37"/>
      <c r="AC1656" s="37">
        <v>1210.5150000000001</v>
      </c>
      <c r="AD1656" s="35">
        <f t="shared" si="108"/>
        <v>1.9210254449991249E-2</v>
      </c>
      <c r="AE1656" s="40">
        <v>0.99968199999999996</v>
      </c>
      <c r="AF1656" s="37">
        <v>54942243.710000001</v>
      </c>
      <c r="AG1656" s="35">
        <f t="shared" si="109"/>
        <v>-3.1800000000004047E-4</v>
      </c>
      <c r="AH1656" s="38" t="str">
        <f t="shared" si="110"/>
        <v/>
      </c>
      <c r="AI1656" s="38">
        <f t="shared" si="111"/>
        <v>-3.1800000000004047E-4</v>
      </c>
      <c r="AJ1656" s="42" t="str">
        <f t="shared" si="112"/>
        <v/>
      </c>
      <c r="AK1656" s="41" t="str">
        <f t="shared" si="113"/>
        <v/>
      </c>
      <c r="AL1656" s="41" t="str">
        <f t="shared" si="114"/>
        <v/>
      </c>
      <c r="AM1656" s="41" t="str">
        <f t="shared" si="115"/>
        <v/>
      </c>
    </row>
    <row r="1657" spans="1:39" x14ac:dyDescent="0.2">
      <c r="A1657" s="33">
        <v>42834</v>
      </c>
      <c r="Q1657" s="38"/>
      <c r="V1657" s="37"/>
      <c r="AC1657" s="37">
        <v>1187.6990000000001</v>
      </c>
      <c r="AD1657" s="35">
        <f t="shared" si="108"/>
        <v>4.5911639547955296E-3</v>
      </c>
      <c r="AE1657" s="40">
        <v>0.999726</v>
      </c>
      <c r="AF1657" s="37">
        <v>54946416.979999997</v>
      </c>
      <c r="AG1657" s="35">
        <f t="shared" si="109"/>
        <v>-2.7399999999999647E-4</v>
      </c>
      <c r="AH1657" s="38" t="str">
        <f t="shared" si="110"/>
        <v/>
      </c>
      <c r="AI1657" s="38">
        <f t="shared" si="111"/>
        <v>-2.7399999999999647E-4</v>
      </c>
      <c r="AJ1657" s="42" t="str">
        <f t="shared" si="112"/>
        <v/>
      </c>
      <c r="AK1657" s="41" t="str">
        <f t="shared" si="113"/>
        <v/>
      </c>
      <c r="AL1657" s="41" t="str">
        <f t="shared" si="114"/>
        <v/>
      </c>
      <c r="AM1657" s="41" t="str">
        <f t="shared" si="115"/>
        <v/>
      </c>
    </row>
    <row r="1658" spans="1:39" x14ac:dyDescent="0.2">
      <c r="A1658" s="33">
        <v>42833</v>
      </c>
      <c r="Q1658" s="38"/>
      <c r="V1658" s="37"/>
      <c r="AC1658" s="37">
        <v>1182.271</v>
      </c>
      <c r="AD1658" s="35">
        <f t="shared" si="108"/>
        <v>-6.3070748670968069E-3</v>
      </c>
      <c r="AE1658" s="40">
        <v>0.99987099999999995</v>
      </c>
      <c r="AF1658" s="37">
        <v>54933393.619999997</v>
      </c>
      <c r="AG1658" s="35">
        <f t="shared" si="109"/>
        <v>-1.2900000000004574E-4</v>
      </c>
      <c r="AH1658" s="38" t="str">
        <f t="shared" si="110"/>
        <v/>
      </c>
      <c r="AI1658" s="38">
        <f t="shared" si="111"/>
        <v>-1.2900000000004574E-4</v>
      </c>
      <c r="AJ1658" s="35">
        <f t="shared" si="112"/>
        <v>-1.2900000000004574E-4</v>
      </c>
      <c r="AK1658" s="41" t="str">
        <f t="shared" si="113"/>
        <v/>
      </c>
      <c r="AL1658" s="41" t="str">
        <f t="shared" si="114"/>
        <v/>
      </c>
      <c r="AM1658" s="41" t="str">
        <f t="shared" si="115"/>
        <v/>
      </c>
    </row>
    <row r="1659" spans="1:39" x14ac:dyDescent="0.2">
      <c r="A1659" s="33">
        <v>42832</v>
      </c>
      <c r="Q1659" s="38"/>
      <c r="V1659" s="37"/>
      <c r="AC1659" s="37">
        <v>1189.7750000000001</v>
      </c>
      <c r="AD1659" s="35">
        <f t="shared" si="108"/>
        <v>-3.7145864508030257E-3</v>
      </c>
      <c r="AE1659" s="40">
        <v>0.99994300000000003</v>
      </c>
      <c r="AF1659" s="37">
        <v>54935811.460000001</v>
      </c>
      <c r="AG1659" s="35">
        <f t="shared" si="109"/>
        <v>-5.6999999999973738E-5</v>
      </c>
      <c r="AH1659" s="38" t="str">
        <f t="shared" si="110"/>
        <v/>
      </c>
      <c r="AI1659" s="38">
        <f t="shared" si="111"/>
        <v>-5.6999999999973738E-5</v>
      </c>
      <c r="AJ1659" s="35">
        <f t="shared" si="112"/>
        <v>-5.6999999999973738E-5</v>
      </c>
      <c r="AK1659" s="41" t="str">
        <f t="shared" si="113"/>
        <v/>
      </c>
      <c r="AL1659" s="41" t="str">
        <f t="shared" si="114"/>
        <v/>
      </c>
      <c r="AM1659" s="41" t="str">
        <f t="shared" si="115"/>
        <v/>
      </c>
    </row>
    <row r="1660" spans="1:39" x14ac:dyDescent="0.2">
      <c r="A1660" s="33">
        <v>42831</v>
      </c>
      <c r="Q1660" s="38"/>
      <c r="V1660" s="37"/>
      <c r="AC1660" s="37">
        <v>1194.211</v>
      </c>
      <c r="AD1660" s="35">
        <f t="shared" si="108"/>
        <v>5.4639949131886301E-2</v>
      </c>
      <c r="AE1660" s="40">
        <v>1</v>
      </c>
      <c r="AF1660" s="37">
        <v>54943779.340000004</v>
      </c>
      <c r="AG1660" s="35">
        <f t="shared" si="109"/>
        <v>0</v>
      </c>
      <c r="AH1660" s="38" t="str">
        <f t="shared" si="110"/>
        <v/>
      </c>
      <c r="AI1660" s="38" t="str">
        <f t="shared" si="111"/>
        <v/>
      </c>
      <c r="AJ1660" s="42" t="str">
        <f t="shared" si="112"/>
        <v/>
      </c>
      <c r="AK1660" s="41" t="str">
        <f t="shared" si="113"/>
        <v/>
      </c>
      <c r="AL1660" s="41" t="str">
        <f t="shared" si="114"/>
        <v/>
      </c>
      <c r="AM1660" s="41" t="str">
        <f t="shared" si="115"/>
        <v/>
      </c>
    </row>
    <row r="1661" spans="1:39" x14ac:dyDescent="0.2">
      <c r="A1661" s="33">
        <v>42830</v>
      </c>
      <c r="Q1661" s="38"/>
      <c r="V1661" s="37"/>
      <c r="AC1661" s="37">
        <v>1132.3399999999999</v>
      </c>
      <c r="AD1661" s="35">
        <f t="shared" si="108"/>
        <v>-7.1530156124781641E-3</v>
      </c>
      <c r="AE1661" s="40">
        <v>1</v>
      </c>
      <c r="AF1661" s="37">
        <v>54947735.799999997</v>
      </c>
      <c r="AG1661" s="35">
        <f t="shared" si="109"/>
        <v>0</v>
      </c>
      <c r="AH1661" s="38" t="str">
        <f t="shared" si="110"/>
        <v/>
      </c>
      <c r="AI1661" s="38" t="str">
        <f t="shared" si="111"/>
        <v/>
      </c>
      <c r="AJ1661" s="35">
        <f t="shared" si="112"/>
        <v>0</v>
      </c>
      <c r="AK1661" s="41" t="str">
        <f t="shared" si="113"/>
        <v/>
      </c>
      <c r="AL1661" s="41" t="str">
        <f t="shared" si="114"/>
        <v/>
      </c>
      <c r="AM1661" s="41" t="str">
        <f t="shared" si="115"/>
        <v/>
      </c>
    </row>
    <row r="1662" spans="1:39" x14ac:dyDescent="0.2">
      <c r="A1662" s="33">
        <v>42829</v>
      </c>
      <c r="Q1662" s="38"/>
      <c r="V1662" s="37"/>
      <c r="AC1662" s="37">
        <v>1140.498</v>
      </c>
      <c r="AD1662" s="35">
        <f t="shared" si="108"/>
        <v>1.0444936751081713E-3</v>
      </c>
      <c r="AE1662" s="40">
        <v>0.99972099999999997</v>
      </c>
      <c r="AF1662" s="37">
        <v>54950868</v>
      </c>
      <c r="AG1662" s="35">
        <f t="shared" si="109"/>
        <v>-2.7900000000002922E-4</v>
      </c>
      <c r="AH1662" s="38" t="str">
        <f t="shared" si="110"/>
        <v/>
      </c>
      <c r="AI1662" s="38">
        <f t="shared" si="111"/>
        <v>-2.7900000000002922E-4</v>
      </c>
      <c r="AJ1662" s="42" t="str">
        <f t="shared" si="112"/>
        <v/>
      </c>
      <c r="AK1662" s="41" t="str">
        <f t="shared" si="113"/>
        <v/>
      </c>
      <c r="AL1662" s="41" t="str">
        <f t="shared" si="114"/>
        <v/>
      </c>
      <c r="AM1662" s="41" t="str">
        <f t="shared" si="115"/>
        <v/>
      </c>
    </row>
    <row r="1663" spans="1:39" x14ac:dyDescent="0.2">
      <c r="A1663" s="33">
        <v>42828</v>
      </c>
      <c r="Q1663" s="38"/>
      <c r="V1663" s="37"/>
      <c r="AC1663" s="37">
        <v>1139.308</v>
      </c>
      <c r="AD1663" s="35">
        <f t="shared" si="108"/>
        <v>3.7556872616267833E-2</v>
      </c>
      <c r="AE1663" s="40">
        <v>1</v>
      </c>
      <c r="AF1663" s="37">
        <v>54950868</v>
      </c>
      <c r="AG1663" s="35">
        <f t="shared" si="109"/>
        <v>0</v>
      </c>
      <c r="AH1663" s="38" t="str">
        <f t="shared" si="110"/>
        <v/>
      </c>
      <c r="AI1663" s="38" t="str">
        <f t="shared" si="111"/>
        <v/>
      </c>
      <c r="AJ1663" s="42" t="str">
        <f t="shared" si="112"/>
        <v/>
      </c>
      <c r="AK1663" s="41" t="str">
        <f t="shared" si="113"/>
        <v/>
      </c>
      <c r="AL1663" s="41" t="str">
        <f t="shared" si="114"/>
        <v/>
      </c>
      <c r="AM1663" s="41" t="str">
        <f t="shared" si="115"/>
        <v/>
      </c>
    </row>
    <row r="1664" spans="1:39" x14ac:dyDescent="0.2">
      <c r="A1664" s="33">
        <v>42827</v>
      </c>
      <c r="Q1664" s="38"/>
      <c r="V1664" s="37"/>
      <c r="AC1664" s="37">
        <v>1098.068</v>
      </c>
      <c r="AD1664" s="35">
        <f t="shared" si="108"/>
        <v>1.1808306450201034E-2</v>
      </c>
      <c r="AE1664" s="40">
        <v>0.99961199999999995</v>
      </c>
      <c r="AF1664" s="37">
        <v>54935536.710000001</v>
      </c>
      <c r="AG1664" s="35">
        <f t="shared" si="109"/>
        <v>-3.8800000000005497E-4</v>
      </c>
      <c r="AH1664" s="38" t="str">
        <f t="shared" si="110"/>
        <v/>
      </c>
      <c r="AI1664" s="38">
        <f t="shared" si="111"/>
        <v>-3.8800000000005497E-4</v>
      </c>
      <c r="AJ1664" s="42" t="str">
        <f t="shared" si="112"/>
        <v/>
      </c>
      <c r="AK1664" s="41" t="str">
        <f t="shared" si="113"/>
        <v/>
      </c>
      <c r="AL1664" s="41" t="str">
        <f t="shared" si="114"/>
        <v/>
      </c>
      <c r="AM1664" s="41" t="str">
        <f t="shared" si="115"/>
        <v/>
      </c>
    </row>
    <row r="1665" spans="1:39" x14ac:dyDescent="0.2">
      <c r="A1665" s="33">
        <v>42826</v>
      </c>
      <c r="Q1665" s="38"/>
      <c r="V1665" s="37"/>
      <c r="AC1665" s="37">
        <v>1085.2529999999999</v>
      </c>
      <c r="AD1665" s="35">
        <f t="shared" si="108"/>
        <v>6.4714474507892028E-3</v>
      </c>
      <c r="AE1665" s="40">
        <v>0.99996399999999996</v>
      </c>
      <c r="AF1665" s="37">
        <v>54950868</v>
      </c>
      <c r="AG1665" s="35">
        <f t="shared" si="109"/>
        <v>-3.6000000000036003E-5</v>
      </c>
      <c r="AH1665" s="38" t="str">
        <f t="shared" si="110"/>
        <v/>
      </c>
      <c r="AI1665" s="38">
        <f t="shared" si="111"/>
        <v>-3.6000000000036003E-5</v>
      </c>
      <c r="AJ1665" s="42" t="str">
        <f t="shared" si="112"/>
        <v/>
      </c>
      <c r="AK1665" s="41" t="str">
        <f t="shared" si="113"/>
        <v/>
      </c>
      <c r="AL1665" s="41" t="str">
        <f t="shared" si="114"/>
        <v/>
      </c>
      <c r="AM1665" s="41" t="str">
        <f t="shared" si="115"/>
        <v/>
      </c>
    </row>
    <row r="1666" spans="1:39" x14ac:dyDescent="0.2">
      <c r="A1666" s="33">
        <v>42825</v>
      </c>
      <c r="Q1666" s="38"/>
      <c r="V1666" s="37"/>
      <c r="AC1666" s="37">
        <v>1078.2750000000001</v>
      </c>
      <c r="AD1666" s="35">
        <f t="shared" si="108"/>
        <v>4.5353676660917941E-2</v>
      </c>
      <c r="AE1666" s="40">
        <v>0.99999499999999997</v>
      </c>
      <c r="AF1666" s="37">
        <v>54929547.060000002</v>
      </c>
      <c r="AG1666" s="35">
        <f t="shared" si="109"/>
        <v>-5.000000000032756E-6</v>
      </c>
      <c r="AH1666" s="38" t="str">
        <f t="shared" si="110"/>
        <v/>
      </c>
      <c r="AI1666" s="38">
        <f t="shared" si="111"/>
        <v>-5.000000000032756E-6</v>
      </c>
      <c r="AJ1666" s="42" t="str">
        <f t="shared" si="112"/>
        <v/>
      </c>
      <c r="AK1666" s="41" t="str">
        <f t="shared" si="113"/>
        <v/>
      </c>
      <c r="AL1666" s="41" t="str">
        <f t="shared" si="114"/>
        <v/>
      </c>
      <c r="AM1666" s="41" t="str">
        <f t="shared" si="115"/>
        <v/>
      </c>
    </row>
    <row r="1667" spans="1:39" x14ac:dyDescent="0.2">
      <c r="A1667" s="33">
        <v>42824</v>
      </c>
      <c r="Q1667" s="38"/>
      <c r="V1667" s="37"/>
      <c r="AC1667" s="37">
        <v>1031.4929999999999</v>
      </c>
      <c r="AD1667" s="35">
        <f t="shared" si="108"/>
        <v>-6.8591213122836114E-3</v>
      </c>
      <c r="AE1667" s="40">
        <v>0.99993299999999996</v>
      </c>
      <c r="AF1667" s="37">
        <v>54948877.770000003</v>
      </c>
      <c r="AG1667" s="35">
        <f t="shared" si="109"/>
        <v>-6.700000000003925E-5</v>
      </c>
      <c r="AH1667" s="38" t="str">
        <f t="shared" si="110"/>
        <v/>
      </c>
      <c r="AI1667" s="38">
        <f t="shared" si="111"/>
        <v>-6.700000000003925E-5</v>
      </c>
      <c r="AJ1667" s="35">
        <f t="shared" si="112"/>
        <v>-6.700000000003925E-5</v>
      </c>
      <c r="AK1667" s="41" t="str">
        <f t="shared" si="113"/>
        <v/>
      </c>
      <c r="AL1667" s="41" t="str">
        <f t="shared" si="114"/>
        <v/>
      </c>
      <c r="AM1667" s="41" t="str">
        <f t="shared" si="115"/>
        <v/>
      </c>
    </row>
    <row r="1668" spans="1:39" x14ac:dyDescent="0.2">
      <c r="A1668" s="33">
        <v>42823</v>
      </c>
      <c r="Q1668" s="38"/>
      <c r="V1668" s="37"/>
      <c r="AC1668" s="37">
        <v>1038.617</v>
      </c>
      <c r="AD1668" s="35">
        <f t="shared" si="108"/>
        <v>-5.8436598444371324E-3</v>
      </c>
      <c r="AE1668" s="40">
        <v>1</v>
      </c>
      <c r="AF1668" s="37">
        <v>54950578.25</v>
      </c>
      <c r="AG1668" s="35">
        <f t="shared" si="109"/>
        <v>0</v>
      </c>
      <c r="AH1668" s="38" t="str">
        <f t="shared" si="110"/>
        <v/>
      </c>
      <c r="AI1668" s="38" t="str">
        <f t="shared" si="111"/>
        <v/>
      </c>
      <c r="AJ1668" s="35">
        <f t="shared" si="112"/>
        <v>0</v>
      </c>
      <c r="AK1668" s="41" t="str">
        <f t="shared" si="113"/>
        <v/>
      </c>
      <c r="AL1668" s="41" t="str">
        <f t="shared" si="114"/>
        <v/>
      </c>
      <c r="AM1668" s="41" t="str">
        <f t="shared" si="115"/>
        <v/>
      </c>
    </row>
    <row r="1669" spans="1:39" x14ac:dyDescent="0.2">
      <c r="A1669" s="33">
        <v>42822</v>
      </c>
      <c r="Q1669" s="38"/>
      <c r="V1669" s="37"/>
      <c r="AC1669" s="37">
        <v>1044.722</v>
      </c>
      <c r="AD1669" s="35">
        <f t="shared" si="108"/>
        <v>2.0304909337667265E-3</v>
      </c>
      <c r="AE1669" s="40">
        <v>1</v>
      </c>
      <c r="AF1669" s="37">
        <v>54947171.289999999</v>
      </c>
      <c r="AG1669" s="35">
        <f t="shared" si="109"/>
        <v>0</v>
      </c>
      <c r="AH1669" s="38" t="str">
        <f t="shared" si="110"/>
        <v/>
      </c>
      <c r="AI1669" s="38" t="str">
        <f t="shared" si="111"/>
        <v/>
      </c>
      <c r="AJ1669" s="42" t="str">
        <f t="shared" si="112"/>
        <v/>
      </c>
      <c r="AK1669" s="41" t="str">
        <f t="shared" si="113"/>
        <v/>
      </c>
      <c r="AL1669" s="41" t="str">
        <f t="shared" si="114"/>
        <v/>
      </c>
      <c r="AM1669" s="41" t="str">
        <f t="shared" si="115"/>
        <v/>
      </c>
    </row>
    <row r="1670" spans="1:39" x14ac:dyDescent="0.2">
      <c r="A1670" s="33">
        <v>42821</v>
      </c>
      <c r="Q1670" s="38"/>
      <c r="V1670" s="37"/>
      <c r="AC1670" s="37">
        <v>1042.605</v>
      </c>
      <c r="AD1670" s="35">
        <f t="shared" si="108"/>
        <v>9.2331536222937549E-2</v>
      </c>
      <c r="AE1670" s="40">
        <v>1</v>
      </c>
      <c r="AF1670" s="37">
        <v>44950853</v>
      </c>
      <c r="AG1670" s="35">
        <f t="shared" si="109"/>
        <v>0</v>
      </c>
      <c r="AH1670" s="38" t="str">
        <f t="shared" si="110"/>
        <v/>
      </c>
      <c r="AI1670" s="38" t="str">
        <f t="shared" si="111"/>
        <v/>
      </c>
      <c r="AJ1670" s="42" t="str">
        <f t="shared" si="112"/>
        <v/>
      </c>
      <c r="AK1670" s="41" t="str">
        <f t="shared" si="113"/>
        <v/>
      </c>
      <c r="AL1670" s="41" t="str">
        <f t="shared" si="114"/>
        <v/>
      </c>
      <c r="AM1670" s="41" t="str">
        <f t="shared" si="115"/>
        <v/>
      </c>
    </row>
    <row r="1671" spans="1:39" x14ac:dyDescent="0.2">
      <c r="A1671" s="33">
        <v>42820</v>
      </c>
      <c r="Q1671" s="38"/>
      <c r="V1671" s="37"/>
      <c r="AC1671" s="37">
        <v>954.47670000000005</v>
      </c>
      <c r="AD1671" s="35">
        <f t="shared" si="108"/>
        <v>-1.1176618734065835E-2</v>
      </c>
      <c r="AE1671" s="40">
        <v>0.99992400000000004</v>
      </c>
      <c r="AF1671" s="37">
        <v>44950853</v>
      </c>
      <c r="AG1671" s="35">
        <f t="shared" si="109"/>
        <v>-7.5999999999964984E-5</v>
      </c>
      <c r="AH1671" s="38" t="str">
        <f t="shared" si="110"/>
        <v/>
      </c>
      <c r="AI1671" s="38">
        <f t="shared" si="111"/>
        <v>-7.5999999999964984E-5</v>
      </c>
      <c r="AJ1671" s="35">
        <f t="shared" si="112"/>
        <v>-7.5999999999964984E-5</v>
      </c>
      <c r="AK1671" s="41" t="str">
        <f t="shared" si="113"/>
        <v/>
      </c>
      <c r="AL1671" s="41" t="str">
        <f t="shared" si="114"/>
        <v/>
      </c>
      <c r="AM1671" s="41" t="str">
        <f t="shared" si="115"/>
        <v/>
      </c>
    </row>
    <row r="1672" spans="1:39" x14ac:dyDescent="0.2">
      <c r="A1672" s="33">
        <v>42819</v>
      </c>
      <c r="Q1672" s="38"/>
      <c r="V1672" s="37"/>
      <c r="AC1672" s="37">
        <v>965.26509999999996</v>
      </c>
      <c r="AD1672" s="35">
        <f t="shared" si="108"/>
        <v>2.685526253360826E-2</v>
      </c>
      <c r="AE1672" s="40">
        <v>0.99989799999999995</v>
      </c>
      <c r="AF1672" s="37">
        <v>44950853</v>
      </c>
      <c r="AG1672" s="35">
        <f t="shared" si="109"/>
        <v>-1.020000000000465E-4</v>
      </c>
      <c r="AH1672" s="38" t="str">
        <f t="shared" si="110"/>
        <v/>
      </c>
      <c r="AI1672" s="38">
        <f t="shared" si="111"/>
        <v>-1.020000000000465E-4</v>
      </c>
      <c r="AJ1672" s="42" t="str">
        <f t="shared" si="112"/>
        <v/>
      </c>
      <c r="AK1672" s="41" t="str">
        <f t="shared" si="113"/>
        <v/>
      </c>
      <c r="AL1672" s="41" t="str">
        <f t="shared" si="114"/>
        <v/>
      </c>
      <c r="AM1672" s="41" t="str">
        <f t="shared" si="115"/>
        <v/>
      </c>
    </row>
    <row r="1673" spans="1:39" x14ac:dyDescent="0.2">
      <c r="A1673" s="33">
        <v>42818</v>
      </c>
      <c r="Q1673" s="38"/>
      <c r="V1673" s="37"/>
      <c r="AC1673" s="37">
        <v>940.02059999999994</v>
      </c>
      <c r="AD1673" s="35">
        <f t="shared" si="108"/>
        <v>-8.6595105228739699E-2</v>
      </c>
      <c r="AE1673" s="40">
        <v>1</v>
      </c>
      <c r="AF1673" s="37">
        <v>44947446.729999997</v>
      </c>
      <c r="AG1673" s="35">
        <f t="shared" si="109"/>
        <v>0</v>
      </c>
      <c r="AH1673" s="38" t="str">
        <f t="shared" si="110"/>
        <v/>
      </c>
      <c r="AI1673" s="38" t="str">
        <f t="shared" si="111"/>
        <v/>
      </c>
      <c r="AJ1673" s="35">
        <f t="shared" si="112"/>
        <v>0</v>
      </c>
      <c r="AK1673" s="43">
        <f t="shared" si="113"/>
        <v>0</v>
      </c>
      <c r="AL1673" s="43">
        <f t="shared" si="114"/>
        <v>0</v>
      </c>
      <c r="AM1673" s="41" t="str">
        <f t="shared" si="115"/>
        <v/>
      </c>
    </row>
    <row r="1674" spans="1:39" x14ac:dyDescent="0.2">
      <c r="A1674" s="33">
        <v>42817</v>
      </c>
      <c r="Q1674" s="38"/>
      <c r="V1674" s="37"/>
      <c r="AC1674" s="37">
        <v>1029.1389999999999</v>
      </c>
      <c r="AD1674" s="35">
        <f t="shared" si="108"/>
        <v>-1.0291006308662864E-2</v>
      </c>
      <c r="AE1674" s="40">
        <v>1</v>
      </c>
      <c r="AF1674" s="37">
        <v>44946278.009999998</v>
      </c>
      <c r="AG1674" s="35">
        <f t="shared" si="109"/>
        <v>0</v>
      </c>
      <c r="AH1674" s="38" t="str">
        <f t="shared" si="110"/>
        <v/>
      </c>
      <c r="AI1674" s="38" t="str">
        <f t="shared" si="111"/>
        <v/>
      </c>
      <c r="AJ1674" s="35">
        <f t="shared" si="112"/>
        <v>0</v>
      </c>
      <c r="AK1674" s="41" t="str">
        <f t="shared" si="113"/>
        <v/>
      </c>
      <c r="AL1674" s="41" t="str">
        <f t="shared" si="114"/>
        <v/>
      </c>
      <c r="AM1674" s="41" t="str">
        <f t="shared" si="115"/>
        <v/>
      </c>
    </row>
    <row r="1675" spans="1:39" x14ac:dyDescent="0.2">
      <c r="A1675" s="33">
        <v>42816</v>
      </c>
      <c r="Q1675" s="38"/>
      <c r="V1675" s="37"/>
      <c r="AC1675" s="37">
        <v>1039.8399999999999</v>
      </c>
      <c r="AD1675" s="35">
        <f t="shared" si="108"/>
        <v>-6.5482042811103147E-2</v>
      </c>
      <c r="AE1675" s="40">
        <v>1</v>
      </c>
      <c r="AF1675" s="37">
        <v>44950863</v>
      </c>
      <c r="AG1675" s="35">
        <f t="shared" si="109"/>
        <v>0</v>
      </c>
      <c r="AH1675" s="38" t="str">
        <f t="shared" si="110"/>
        <v/>
      </c>
      <c r="AI1675" s="38" t="str">
        <f t="shared" si="111"/>
        <v/>
      </c>
      <c r="AJ1675" s="35">
        <f t="shared" si="112"/>
        <v>0</v>
      </c>
      <c r="AK1675" s="43">
        <f t="shared" si="113"/>
        <v>0</v>
      </c>
      <c r="AL1675" s="41" t="str">
        <f t="shared" si="114"/>
        <v/>
      </c>
      <c r="AM1675" s="41" t="str">
        <f t="shared" si="115"/>
        <v/>
      </c>
    </row>
    <row r="1676" spans="1:39" x14ac:dyDescent="0.2">
      <c r="A1676" s="33">
        <v>42815</v>
      </c>
      <c r="Q1676" s="38"/>
      <c r="V1676" s="37"/>
      <c r="AC1676" s="37">
        <v>1112.702</v>
      </c>
      <c r="AD1676" s="35">
        <f t="shared" si="108"/>
        <v>7.3692600440785183E-2</v>
      </c>
      <c r="AE1676" s="40">
        <v>1</v>
      </c>
      <c r="AF1676" s="37">
        <v>44950863</v>
      </c>
      <c r="AG1676" s="35">
        <f t="shared" si="109"/>
        <v>0</v>
      </c>
      <c r="AH1676" s="38" t="str">
        <f t="shared" si="110"/>
        <v/>
      </c>
      <c r="AI1676" s="38" t="str">
        <f t="shared" si="111"/>
        <v/>
      </c>
      <c r="AJ1676" s="42" t="str">
        <f t="shared" si="112"/>
        <v/>
      </c>
      <c r="AK1676" s="41" t="str">
        <f t="shared" si="113"/>
        <v/>
      </c>
      <c r="AL1676" s="41" t="str">
        <f t="shared" si="114"/>
        <v/>
      </c>
      <c r="AM1676" s="41" t="str">
        <f t="shared" si="115"/>
        <v/>
      </c>
    </row>
    <row r="1677" spans="1:39" x14ac:dyDescent="0.2">
      <c r="A1677" s="33">
        <v>42814</v>
      </c>
      <c r="Q1677" s="38"/>
      <c r="V1677" s="37"/>
      <c r="AC1677" s="37">
        <v>1036.3320000000001</v>
      </c>
      <c r="AD1677" s="35">
        <f t="shared" si="108"/>
        <v>1.254726475099921E-2</v>
      </c>
      <c r="AE1677" s="40">
        <v>1</v>
      </c>
      <c r="AF1677" s="37">
        <v>44950863</v>
      </c>
      <c r="AG1677" s="35">
        <f t="shared" si="109"/>
        <v>0</v>
      </c>
      <c r="AH1677" s="38" t="str">
        <f t="shared" si="110"/>
        <v/>
      </c>
      <c r="AI1677" s="38" t="str">
        <f t="shared" si="111"/>
        <v/>
      </c>
      <c r="AJ1677" s="42" t="str">
        <f t="shared" si="112"/>
        <v/>
      </c>
      <c r="AK1677" s="41" t="str">
        <f t="shared" si="113"/>
        <v/>
      </c>
      <c r="AL1677" s="41" t="str">
        <f t="shared" si="114"/>
        <v/>
      </c>
      <c r="AM1677" s="41" t="str">
        <f t="shared" si="115"/>
        <v/>
      </c>
    </row>
    <row r="1678" spans="1:39" x14ac:dyDescent="0.2">
      <c r="A1678" s="33">
        <v>42813</v>
      </c>
      <c r="Q1678" s="38"/>
      <c r="V1678" s="37"/>
      <c r="AC1678" s="37">
        <v>1023.49</v>
      </c>
      <c r="AD1678" s="35">
        <f t="shared" si="108"/>
        <v>6.3960946482293446E-2</v>
      </c>
      <c r="AE1678" s="40">
        <v>1</v>
      </c>
      <c r="AF1678" s="37">
        <v>44950863</v>
      </c>
      <c r="AG1678" s="35">
        <f t="shared" si="109"/>
        <v>0</v>
      </c>
      <c r="AH1678" s="38" t="str">
        <f t="shared" si="110"/>
        <v/>
      </c>
      <c r="AI1678" s="38" t="str">
        <f t="shared" si="111"/>
        <v/>
      </c>
      <c r="AJ1678" s="42" t="str">
        <f t="shared" si="112"/>
        <v/>
      </c>
      <c r="AK1678" s="41" t="str">
        <f t="shared" si="113"/>
        <v/>
      </c>
      <c r="AL1678" s="41" t="str">
        <f t="shared" si="114"/>
        <v/>
      </c>
      <c r="AM1678" s="41" t="str">
        <f t="shared" si="115"/>
        <v/>
      </c>
    </row>
    <row r="1679" spans="1:39" x14ac:dyDescent="0.2">
      <c r="A1679" s="33">
        <v>42812</v>
      </c>
      <c r="Q1679" s="38"/>
      <c r="V1679" s="37"/>
      <c r="AC1679" s="37">
        <v>961.96199999999999</v>
      </c>
      <c r="AD1679" s="35">
        <f t="shared" si="108"/>
        <v>-0.10439682187964927</v>
      </c>
      <c r="AE1679" s="40">
        <v>1</v>
      </c>
      <c r="AF1679" s="37">
        <v>44950863</v>
      </c>
      <c r="AG1679" s="35">
        <f t="shared" si="109"/>
        <v>0</v>
      </c>
      <c r="AH1679" s="38" t="str">
        <f t="shared" si="110"/>
        <v/>
      </c>
      <c r="AI1679" s="38" t="str">
        <f t="shared" si="111"/>
        <v/>
      </c>
      <c r="AJ1679" s="35">
        <f t="shared" si="112"/>
        <v>0</v>
      </c>
      <c r="AK1679" s="43">
        <f t="shared" si="113"/>
        <v>0</v>
      </c>
      <c r="AL1679" s="43">
        <f t="shared" si="114"/>
        <v>0</v>
      </c>
      <c r="AM1679" s="43">
        <f t="shared" si="115"/>
        <v>0</v>
      </c>
    </row>
    <row r="1680" spans="1:39" x14ac:dyDescent="0.2">
      <c r="A1680" s="33">
        <v>42811</v>
      </c>
      <c r="Q1680" s="38"/>
      <c r="V1680" s="37"/>
      <c r="AC1680" s="37">
        <v>1074.0940000000001</v>
      </c>
      <c r="AD1680" s="35">
        <f t="shared" si="108"/>
        <v>-0.11765319576280586</v>
      </c>
      <c r="AE1680" s="40">
        <v>1</v>
      </c>
      <c r="AF1680" s="37">
        <v>44950863</v>
      </c>
      <c r="AG1680" s="35">
        <f t="shared" si="109"/>
        <v>0</v>
      </c>
      <c r="AH1680" s="38" t="str">
        <f t="shared" si="110"/>
        <v/>
      </c>
      <c r="AI1680" s="38" t="str">
        <f t="shared" si="111"/>
        <v/>
      </c>
      <c r="AJ1680" s="35">
        <f t="shared" si="112"/>
        <v>0</v>
      </c>
      <c r="AK1680" s="43">
        <f t="shared" si="113"/>
        <v>0</v>
      </c>
      <c r="AL1680" s="43">
        <f t="shared" si="114"/>
        <v>0</v>
      </c>
      <c r="AM1680" s="43">
        <f t="shared" si="115"/>
        <v>0</v>
      </c>
    </row>
    <row r="1681" spans="1:39" x14ac:dyDescent="0.2">
      <c r="A1681" s="33">
        <v>42810</v>
      </c>
      <c r="Q1681" s="38"/>
      <c r="V1681" s="37"/>
      <c r="AC1681" s="37">
        <v>1217.3150000000001</v>
      </c>
      <c r="AD1681" s="35">
        <f t="shared" si="108"/>
        <v>-3.2692416189031515E-2</v>
      </c>
      <c r="AE1681" s="40">
        <v>1</v>
      </c>
      <c r="AF1681" s="37">
        <v>44950863</v>
      </c>
      <c r="AG1681" s="35">
        <f t="shared" si="109"/>
        <v>0</v>
      </c>
      <c r="AH1681" s="38" t="str">
        <f t="shared" si="110"/>
        <v/>
      </c>
      <c r="AI1681" s="38" t="str">
        <f t="shared" si="111"/>
        <v/>
      </c>
      <c r="AJ1681" s="35">
        <f t="shared" si="112"/>
        <v>0</v>
      </c>
      <c r="AK1681" s="41" t="str">
        <f t="shared" si="113"/>
        <v/>
      </c>
      <c r="AL1681" s="41" t="str">
        <f t="shared" si="114"/>
        <v/>
      </c>
      <c r="AM1681" s="41" t="str">
        <f t="shared" si="115"/>
        <v/>
      </c>
    </row>
    <row r="1682" spans="1:39" x14ac:dyDescent="0.2">
      <c r="A1682" s="33">
        <v>42809</v>
      </c>
      <c r="Q1682" s="38"/>
      <c r="V1682" s="37"/>
      <c r="AC1682" s="37">
        <v>1258.4570000000001</v>
      </c>
      <c r="AD1682" s="35">
        <f t="shared" si="108"/>
        <v>9.5462943130559808E-3</v>
      </c>
      <c r="AE1682" s="40">
        <v>1</v>
      </c>
      <c r="AF1682" s="37">
        <v>34950363</v>
      </c>
      <c r="AG1682" s="35">
        <f t="shared" si="109"/>
        <v>0</v>
      </c>
      <c r="AH1682" s="38" t="str">
        <f t="shared" si="110"/>
        <v/>
      </c>
      <c r="AI1682" s="38" t="str">
        <f t="shared" si="111"/>
        <v/>
      </c>
      <c r="AJ1682" s="42" t="str">
        <f t="shared" si="112"/>
        <v/>
      </c>
      <c r="AK1682" s="41" t="str">
        <f t="shared" si="113"/>
        <v/>
      </c>
      <c r="AL1682" s="41" t="str">
        <f t="shared" si="114"/>
        <v/>
      </c>
      <c r="AM1682" s="41" t="str">
        <f t="shared" si="115"/>
        <v/>
      </c>
    </row>
    <row r="1683" spans="1:39" x14ac:dyDescent="0.2">
      <c r="A1683" s="33">
        <v>42808</v>
      </c>
      <c r="Q1683" s="38"/>
      <c r="V1683" s="37"/>
      <c r="AC1683" s="37">
        <v>1246.557</v>
      </c>
      <c r="AD1683" s="35">
        <f t="shared" si="108"/>
        <v>2.6478667058107419E-3</v>
      </c>
      <c r="AE1683" s="40">
        <v>1</v>
      </c>
      <c r="AF1683" s="37">
        <v>34950363</v>
      </c>
      <c r="AG1683" s="35">
        <f t="shared" si="109"/>
        <v>0</v>
      </c>
      <c r="AH1683" s="38" t="str">
        <f t="shared" si="110"/>
        <v/>
      </c>
      <c r="AI1683" s="38" t="str">
        <f t="shared" si="111"/>
        <v/>
      </c>
      <c r="AJ1683" s="42" t="str">
        <f t="shared" si="112"/>
        <v/>
      </c>
      <c r="AK1683" s="41" t="str">
        <f t="shared" si="113"/>
        <v/>
      </c>
      <c r="AL1683" s="41" t="str">
        <f t="shared" si="114"/>
        <v/>
      </c>
      <c r="AM1683" s="41" t="str">
        <f t="shared" si="115"/>
        <v/>
      </c>
    </row>
    <row r="1684" spans="1:39" x14ac:dyDescent="0.2">
      <c r="A1684" s="33">
        <v>42807</v>
      </c>
      <c r="Q1684" s="38"/>
      <c r="V1684" s="37"/>
      <c r="AC1684" s="37">
        <v>1243.2650000000001</v>
      </c>
      <c r="AD1684" s="35">
        <f t="shared" si="108"/>
        <v>1.0324567676505136E-2</v>
      </c>
      <c r="AE1684" s="40">
        <v>1</v>
      </c>
      <c r="AF1684" s="37">
        <v>34950363</v>
      </c>
      <c r="AG1684" s="35">
        <f t="shared" si="109"/>
        <v>0</v>
      </c>
      <c r="AH1684" s="38" t="str">
        <f t="shared" si="110"/>
        <v/>
      </c>
      <c r="AI1684" s="38" t="str">
        <f t="shared" si="111"/>
        <v/>
      </c>
      <c r="AJ1684" s="42" t="str">
        <f t="shared" si="112"/>
        <v/>
      </c>
      <c r="AK1684" s="41" t="str">
        <f t="shared" si="113"/>
        <v/>
      </c>
      <c r="AL1684" s="41" t="str">
        <f t="shared" si="114"/>
        <v/>
      </c>
      <c r="AM1684" s="41" t="str">
        <f t="shared" si="115"/>
        <v/>
      </c>
    </row>
    <row r="1685" spans="1:39" x14ac:dyDescent="0.2">
      <c r="A1685" s="33">
        <v>42806</v>
      </c>
      <c r="Q1685" s="38"/>
      <c r="V1685" s="37"/>
      <c r="AC1685" s="37">
        <v>1230.56</v>
      </c>
      <c r="AD1685" s="35">
        <f t="shared" si="108"/>
        <v>4.1784484305843916E-2</v>
      </c>
      <c r="AE1685" s="40">
        <v>1</v>
      </c>
      <c r="AF1685" s="37">
        <v>34950378</v>
      </c>
      <c r="AG1685" s="35">
        <f t="shared" si="109"/>
        <v>0</v>
      </c>
      <c r="AH1685" s="38" t="str">
        <f t="shared" si="110"/>
        <v/>
      </c>
      <c r="AI1685" s="38" t="str">
        <f t="shared" si="111"/>
        <v/>
      </c>
      <c r="AJ1685" s="42" t="str">
        <f t="shared" si="112"/>
        <v/>
      </c>
      <c r="AK1685" s="41" t="str">
        <f t="shared" si="113"/>
        <v/>
      </c>
      <c r="AL1685" s="41" t="str">
        <f t="shared" si="114"/>
        <v/>
      </c>
      <c r="AM1685" s="41" t="str">
        <f t="shared" si="115"/>
        <v/>
      </c>
    </row>
    <row r="1686" spans="1:39" x14ac:dyDescent="0.2">
      <c r="A1686" s="33">
        <v>42805</v>
      </c>
      <c r="Q1686" s="38"/>
      <c r="V1686" s="37"/>
      <c r="AC1686" s="37">
        <v>1181.204</v>
      </c>
      <c r="AD1686" s="35">
        <f t="shared" si="108"/>
        <v>7.3811080071017443E-2</v>
      </c>
      <c r="AE1686" s="40">
        <v>0.99998600000000004</v>
      </c>
      <c r="AF1686" s="37">
        <v>34950378</v>
      </c>
      <c r="AG1686" s="35">
        <f t="shared" si="109"/>
        <v>-1.399999999995849E-5</v>
      </c>
      <c r="AH1686" s="38" t="str">
        <f t="shared" si="110"/>
        <v/>
      </c>
      <c r="AI1686" s="38">
        <f t="shared" si="111"/>
        <v>-1.399999999995849E-5</v>
      </c>
      <c r="AJ1686" s="42" t="str">
        <f t="shared" si="112"/>
        <v/>
      </c>
      <c r="AK1686" s="41" t="str">
        <f t="shared" si="113"/>
        <v/>
      </c>
      <c r="AL1686" s="41" t="str">
        <f t="shared" si="114"/>
        <v/>
      </c>
      <c r="AM1686" s="41" t="str">
        <f t="shared" si="115"/>
        <v/>
      </c>
    </row>
    <row r="1687" spans="1:39" x14ac:dyDescent="0.2">
      <c r="A1687" s="33">
        <v>42804</v>
      </c>
      <c r="Q1687" s="38"/>
      <c r="V1687" s="37"/>
      <c r="AC1687" s="37">
        <v>1100.011</v>
      </c>
      <c r="AD1687" s="35">
        <f t="shared" si="108"/>
        <v>-7.6580898679272091E-2</v>
      </c>
      <c r="AE1687" s="40">
        <v>0.99991200000000002</v>
      </c>
      <c r="AF1687" s="37">
        <v>34950378</v>
      </c>
      <c r="AG1687" s="35">
        <f t="shared" si="109"/>
        <v>-8.7999999999976986E-5</v>
      </c>
      <c r="AH1687" s="38" t="str">
        <f t="shared" si="110"/>
        <v/>
      </c>
      <c r="AI1687" s="38">
        <f t="shared" si="111"/>
        <v>-8.7999999999976986E-5</v>
      </c>
      <c r="AJ1687" s="35">
        <f t="shared" si="112"/>
        <v>-8.7999999999976986E-5</v>
      </c>
      <c r="AK1687" s="43">
        <f t="shared" si="113"/>
        <v>-8.7999999999976986E-5</v>
      </c>
      <c r="AL1687" s="43">
        <f t="shared" si="114"/>
        <v>-8.7999999999976986E-5</v>
      </c>
      <c r="AM1687" s="41" t="str">
        <f t="shared" si="115"/>
        <v/>
      </c>
    </row>
    <row r="1688" spans="1:39" x14ac:dyDescent="0.2">
      <c r="A1688" s="33">
        <v>42803</v>
      </c>
      <c r="Q1688" s="38"/>
      <c r="V1688" s="37"/>
      <c r="AC1688" s="37">
        <v>1191.2370000000001</v>
      </c>
      <c r="AD1688" s="35">
        <f t="shared" si="108"/>
        <v>3.6190742942735499E-2</v>
      </c>
      <c r="AE1688" s="40">
        <v>1</v>
      </c>
      <c r="AF1688" s="37">
        <v>34949888.689999998</v>
      </c>
      <c r="AG1688" s="35">
        <f t="shared" si="109"/>
        <v>0</v>
      </c>
      <c r="AH1688" s="38" t="str">
        <f t="shared" si="110"/>
        <v/>
      </c>
      <c r="AI1688" s="38" t="str">
        <f t="shared" si="111"/>
        <v/>
      </c>
      <c r="AJ1688" s="42" t="str">
        <f t="shared" si="112"/>
        <v/>
      </c>
      <c r="AK1688" s="41" t="str">
        <f t="shared" si="113"/>
        <v/>
      </c>
      <c r="AL1688" s="41" t="str">
        <f t="shared" si="114"/>
        <v/>
      </c>
      <c r="AM1688" s="41" t="str">
        <f t="shared" si="115"/>
        <v/>
      </c>
    </row>
    <row r="1689" spans="1:39" x14ac:dyDescent="0.2">
      <c r="A1689" s="33">
        <v>42802</v>
      </c>
      <c r="Q1689" s="38"/>
      <c r="V1689" s="37"/>
      <c r="AC1689" s="37">
        <v>1149.6310000000001</v>
      </c>
      <c r="AD1689" s="35">
        <f t="shared" si="108"/>
        <v>-6.7657861720909818E-2</v>
      </c>
      <c r="AE1689" s="40">
        <v>1</v>
      </c>
      <c r="AF1689" s="37">
        <v>34947302.369999997</v>
      </c>
      <c r="AG1689" s="35">
        <f t="shared" si="109"/>
        <v>0</v>
      </c>
      <c r="AH1689" s="38" t="str">
        <f t="shared" si="110"/>
        <v/>
      </c>
      <c r="AI1689" s="38" t="str">
        <f t="shared" si="111"/>
        <v/>
      </c>
      <c r="AJ1689" s="35">
        <f t="shared" si="112"/>
        <v>0</v>
      </c>
      <c r="AK1689" s="43">
        <f t="shared" si="113"/>
        <v>0</v>
      </c>
      <c r="AL1689" s="41" t="str">
        <f t="shared" si="114"/>
        <v/>
      </c>
      <c r="AM1689" s="41" t="str">
        <f t="shared" si="115"/>
        <v/>
      </c>
    </row>
    <row r="1690" spans="1:39" x14ac:dyDescent="0.2">
      <c r="A1690" s="33">
        <v>42801</v>
      </c>
      <c r="Q1690" s="38"/>
      <c r="V1690" s="37"/>
      <c r="AC1690" s="37">
        <v>1233.057</v>
      </c>
      <c r="AD1690" s="35">
        <f t="shared" si="108"/>
        <v>-3.741570946130568E-2</v>
      </c>
      <c r="AE1690" s="40">
        <v>1</v>
      </c>
      <c r="AF1690" s="37">
        <v>34950378</v>
      </c>
      <c r="AG1690" s="35">
        <f t="shared" si="109"/>
        <v>0</v>
      </c>
      <c r="AH1690" s="38" t="str">
        <f t="shared" si="110"/>
        <v/>
      </c>
      <c r="AI1690" s="38" t="str">
        <f t="shared" si="111"/>
        <v/>
      </c>
      <c r="AJ1690" s="35">
        <f t="shared" si="112"/>
        <v>0</v>
      </c>
      <c r="AK1690" s="41" t="str">
        <f t="shared" si="113"/>
        <v/>
      </c>
      <c r="AL1690" s="41" t="str">
        <f t="shared" si="114"/>
        <v/>
      </c>
      <c r="AM1690" s="41" t="str">
        <f t="shared" si="115"/>
        <v/>
      </c>
    </row>
    <row r="1691" spans="1:39" x14ac:dyDescent="0.2">
      <c r="A1691" s="33">
        <v>42800</v>
      </c>
      <c r="Q1691" s="38"/>
      <c r="V1691" s="37"/>
      <c r="AC1691" s="37">
        <v>1280.9860000000001</v>
      </c>
      <c r="AD1691" s="35">
        <f t="shared" si="108"/>
        <v>3.7242415765774695E-3</v>
      </c>
      <c r="AE1691" s="40">
        <v>1</v>
      </c>
      <c r="AF1691" s="37">
        <v>34950378</v>
      </c>
      <c r="AG1691" s="35">
        <f t="shared" si="109"/>
        <v>0</v>
      </c>
      <c r="AH1691" s="38" t="str">
        <f t="shared" si="110"/>
        <v/>
      </c>
      <c r="AI1691" s="38" t="str">
        <f t="shared" si="111"/>
        <v/>
      </c>
      <c r="AJ1691" s="42" t="str">
        <f t="shared" si="112"/>
        <v/>
      </c>
      <c r="AK1691" s="41" t="str">
        <f t="shared" si="113"/>
        <v/>
      </c>
      <c r="AL1691" s="41" t="str">
        <f t="shared" si="114"/>
        <v/>
      </c>
      <c r="AM1691" s="41" t="str">
        <f t="shared" si="115"/>
        <v/>
      </c>
    </row>
    <row r="1692" spans="1:39" x14ac:dyDescent="0.2">
      <c r="A1692" s="33">
        <v>42799</v>
      </c>
      <c r="Q1692" s="38"/>
      <c r="V1692" s="37"/>
      <c r="AC1692" s="37">
        <v>1276.2329999999999</v>
      </c>
      <c r="AD1692" s="35">
        <f t="shared" si="108"/>
        <v>5.8463999873896721E-3</v>
      </c>
      <c r="AE1692" s="40">
        <v>1</v>
      </c>
      <c r="AF1692" s="37">
        <v>24950378</v>
      </c>
      <c r="AG1692" s="35">
        <f t="shared" si="109"/>
        <v>0</v>
      </c>
      <c r="AH1692" s="38" t="str">
        <f t="shared" si="110"/>
        <v/>
      </c>
      <c r="AI1692" s="38" t="str">
        <f t="shared" si="111"/>
        <v/>
      </c>
      <c r="AJ1692" s="42" t="str">
        <f t="shared" si="112"/>
        <v/>
      </c>
      <c r="AK1692" s="41" t="str">
        <f t="shared" si="113"/>
        <v/>
      </c>
      <c r="AL1692" s="41" t="str">
        <f t="shared" si="114"/>
        <v/>
      </c>
      <c r="AM1692" s="41" t="str">
        <f t="shared" si="115"/>
        <v/>
      </c>
    </row>
    <row r="1693" spans="1:39" x14ac:dyDescent="0.2">
      <c r="A1693" s="33">
        <v>42798</v>
      </c>
      <c r="Q1693" s="38"/>
      <c r="V1693" s="37"/>
      <c r="AC1693" s="37">
        <v>1268.8150000000001</v>
      </c>
      <c r="AD1693" s="35">
        <f t="shared" si="108"/>
        <v>-1.607238544567402E-2</v>
      </c>
      <c r="AE1693" s="40">
        <v>1</v>
      </c>
      <c r="AF1693" s="37">
        <v>24950994</v>
      </c>
      <c r="AG1693" s="35">
        <f t="shared" si="109"/>
        <v>0</v>
      </c>
      <c r="AH1693" s="38" t="str">
        <f t="shared" si="110"/>
        <v/>
      </c>
      <c r="AI1693" s="38" t="str">
        <f t="shared" si="111"/>
        <v/>
      </c>
      <c r="AJ1693" s="35">
        <f t="shared" si="112"/>
        <v>0</v>
      </c>
      <c r="AK1693" s="41" t="str">
        <f t="shared" si="113"/>
        <v/>
      </c>
      <c r="AL1693" s="41" t="str">
        <f t="shared" si="114"/>
        <v/>
      </c>
      <c r="AM1693" s="41" t="str">
        <f t="shared" si="115"/>
        <v/>
      </c>
    </row>
    <row r="1694" spans="1:39" x14ac:dyDescent="0.2">
      <c r="A1694" s="33">
        <v>42797</v>
      </c>
      <c r="Q1694" s="38"/>
      <c r="V1694" s="37"/>
      <c r="AC1694" s="37">
        <v>1289.5409999999999</v>
      </c>
      <c r="AD1694" s="35">
        <f t="shared" si="108"/>
        <v>2.1757716026150398E-2</v>
      </c>
      <c r="AE1694" s="40">
        <v>1</v>
      </c>
      <c r="AF1694" s="37">
        <v>24950994</v>
      </c>
      <c r="AG1694" s="35">
        <f t="shared" si="109"/>
        <v>0</v>
      </c>
      <c r="AH1694" s="38" t="str">
        <f t="shared" si="110"/>
        <v/>
      </c>
      <c r="AI1694" s="38" t="str">
        <f t="shared" si="111"/>
        <v/>
      </c>
      <c r="AJ1694" s="42" t="str">
        <f t="shared" si="112"/>
        <v/>
      </c>
      <c r="AK1694" s="41" t="str">
        <f t="shared" si="113"/>
        <v/>
      </c>
      <c r="AL1694" s="41" t="str">
        <f t="shared" si="114"/>
        <v/>
      </c>
      <c r="AM1694" s="41" t="str">
        <f t="shared" si="115"/>
        <v/>
      </c>
    </row>
    <row r="1695" spans="1:39" x14ac:dyDescent="0.2">
      <c r="A1695" s="33">
        <v>42796</v>
      </c>
      <c r="Q1695" s="38"/>
      <c r="V1695" s="37"/>
      <c r="AC1695" s="37">
        <v>1262.0809999999999</v>
      </c>
      <c r="AD1695" s="35">
        <f t="shared" si="108"/>
        <v>2.819115958995555E-2</v>
      </c>
      <c r="AE1695" s="40">
        <v>0.99999800000000005</v>
      </c>
      <c r="AF1695" s="37">
        <v>24950994</v>
      </c>
      <c r="AG1695" s="35">
        <f t="shared" si="109"/>
        <v>-1.999999999946489E-6</v>
      </c>
      <c r="AH1695" s="38" t="str">
        <f t="shared" si="110"/>
        <v/>
      </c>
      <c r="AI1695" s="38">
        <f t="shared" si="111"/>
        <v>-1.999999999946489E-6</v>
      </c>
      <c r="AJ1695" s="42" t="str">
        <f t="shared" si="112"/>
        <v/>
      </c>
      <c r="AK1695" s="41" t="str">
        <f t="shared" si="113"/>
        <v/>
      </c>
      <c r="AL1695" s="41" t="str">
        <f t="shared" si="114"/>
        <v/>
      </c>
      <c r="AM1695" s="41" t="str">
        <f t="shared" si="115"/>
        <v/>
      </c>
    </row>
    <row r="1696" spans="1:39" x14ac:dyDescent="0.2">
      <c r="A1696" s="33">
        <v>42795</v>
      </c>
      <c r="Q1696" s="38"/>
      <c r="V1696" s="37"/>
      <c r="AC1696" s="37">
        <v>1227.4770000000001</v>
      </c>
      <c r="AD1696" s="35">
        <f t="shared" si="108"/>
        <v>3.1206445938146699E-2</v>
      </c>
      <c r="AE1696" s="40">
        <v>0.99997000000000003</v>
      </c>
      <c r="AF1696" s="37">
        <v>24950994</v>
      </c>
      <c r="AG1696" s="35">
        <f t="shared" si="109"/>
        <v>-2.9999999999974492E-5</v>
      </c>
      <c r="AH1696" s="38" t="str">
        <f t="shared" si="110"/>
        <v/>
      </c>
      <c r="AI1696" s="38">
        <f t="shared" si="111"/>
        <v>-2.9999999999974492E-5</v>
      </c>
      <c r="AJ1696" s="42" t="str">
        <f t="shared" si="112"/>
        <v/>
      </c>
      <c r="AK1696" s="41" t="str">
        <f t="shared" si="113"/>
        <v/>
      </c>
      <c r="AL1696" s="41" t="str">
        <f t="shared" si="114"/>
        <v/>
      </c>
      <c r="AM1696" s="41" t="str">
        <f t="shared" si="115"/>
        <v/>
      </c>
    </row>
    <row r="1697" spans="1:39" x14ac:dyDescent="0.2">
      <c r="A1697" s="33">
        <v>42794</v>
      </c>
      <c r="Q1697" s="38"/>
      <c r="V1697" s="37"/>
      <c r="AC1697" s="37">
        <v>1190.3309999999999</v>
      </c>
      <c r="AD1697" s="35">
        <f t="shared" si="108"/>
        <v>-2.3459304518369528E-3</v>
      </c>
      <c r="AE1697" s="40">
        <v>1</v>
      </c>
      <c r="AF1697" s="37">
        <v>24950944.100000001</v>
      </c>
      <c r="AG1697" s="35">
        <f t="shared" si="109"/>
        <v>0</v>
      </c>
      <c r="AH1697" s="38" t="str">
        <f t="shared" si="110"/>
        <v/>
      </c>
      <c r="AI1697" s="38" t="str">
        <f t="shared" si="111"/>
        <v/>
      </c>
      <c r="AJ1697" s="35">
        <f t="shared" si="112"/>
        <v>0</v>
      </c>
      <c r="AK1697" s="41" t="str">
        <f t="shared" si="113"/>
        <v/>
      </c>
      <c r="AL1697" s="41" t="str">
        <f t="shared" si="114"/>
        <v/>
      </c>
      <c r="AM1697" s="41" t="str">
        <f t="shared" si="115"/>
        <v/>
      </c>
    </row>
    <row r="1698" spans="1:39" x14ac:dyDescent="0.2">
      <c r="A1698" s="33">
        <v>42793</v>
      </c>
      <c r="Q1698" s="38"/>
      <c r="V1698" s="37"/>
      <c r="AC1698" s="37">
        <v>1193.1300000000001</v>
      </c>
      <c r="AD1698" s="35">
        <f t="shared" si="108"/>
        <v>1.055076215006201E-2</v>
      </c>
      <c r="AE1698" s="40">
        <v>1</v>
      </c>
      <c r="AF1698" s="37">
        <v>24950245.469999999</v>
      </c>
      <c r="AG1698" s="35">
        <f t="shared" si="109"/>
        <v>0</v>
      </c>
      <c r="AH1698" s="38" t="str">
        <f t="shared" si="110"/>
        <v/>
      </c>
      <c r="AI1698" s="38" t="str">
        <f t="shared" si="111"/>
        <v/>
      </c>
      <c r="AJ1698" s="42" t="str">
        <f t="shared" si="112"/>
        <v/>
      </c>
      <c r="AK1698" s="41" t="str">
        <f t="shared" si="113"/>
        <v/>
      </c>
      <c r="AL1698" s="41" t="str">
        <f t="shared" si="114"/>
        <v/>
      </c>
      <c r="AM1698" s="41" t="str">
        <f t="shared" si="115"/>
        <v/>
      </c>
    </row>
    <row r="1699" spans="1:39" x14ac:dyDescent="0.2">
      <c r="A1699" s="33">
        <v>42792</v>
      </c>
      <c r="Q1699" s="38"/>
      <c r="V1699" s="37"/>
      <c r="AC1699" s="37">
        <v>1180.673</v>
      </c>
      <c r="AD1699" s="35">
        <f t="shared" si="108"/>
        <v>2.7204533827966504E-2</v>
      </c>
      <c r="AE1699" s="40">
        <v>1</v>
      </c>
      <c r="AF1699" s="37">
        <v>24950994</v>
      </c>
      <c r="AG1699" s="35">
        <f t="shared" si="109"/>
        <v>0</v>
      </c>
      <c r="AH1699" s="38" t="str">
        <f t="shared" si="110"/>
        <v/>
      </c>
      <c r="AI1699" s="38" t="str">
        <f t="shared" si="111"/>
        <v/>
      </c>
      <c r="AJ1699" s="42" t="str">
        <f t="shared" si="112"/>
        <v/>
      </c>
      <c r="AK1699" s="41" t="str">
        <f t="shared" si="113"/>
        <v/>
      </c>
      <c r="AL1699" s="41" t="str">
        <f t="shared" si="114"/>
        <v/>
      </c>
      <c r="AM1699" s="41" t="str">
        <f t="shared" si="115"/>
        <v/>
      </c>
    </row>
    <row r="1700" spans="1:39" x14ac:dyDescent="0.2">
      <c r="A1700" s="33">
        <v>42791</v>
      </c>
      <c r="Q1700" s="38"/>
      <c r="V1700" s="37"/>
      <c r="AC1700" s="37">
        <v>1149.404</v>
      </c>
      <c r="AD1700" s="35">
        <f t="shared" si="108"/>
        <v>-2.6647279846825023E-2</v>
      </c>
      <c r="AE1700" s="40">
        <v>0.99999800000000005</v>
      </c>
      <c r="AF1700" s="37">
        <v>24950986</v>
      </c>
      <c r="AG1700" s="35">
        <f t="shared" si="109"/>
        <v>-1.999999999946489E-6</v>
      </c>
      <c r="AH1700" s="38" t="str">
        <f t="shared" si="110"/>
        <v/>
      </c>
      <c r="AI1700" s="38">
        <f t="shared" si="111"/>
        <v>-1.999999999946489E-6</v>
      </c>
      <c r="AJ1700" s="35">
        <f t="shared" si="112"/>
        <v>-1.999999999946489E-6</v>
      </c>
      <c r="AK1700" s="41" t="str">
        <f t="shared" si="113"/>
        <v/>
      </c>
      <c r="AL1700" s="41" t="str">
        <f t="shared" si="114"/>
        <v/>
      </c>
      <c r="AM1700" s="41" t="str">
        <f t="shared" si="115"/>
        <v/>
      </c>
    </row>
    <row r="1701" spans="1:39" x14ac:dyDescent="0.2">
      <c r="A1701" s="33">
        <v>42790</v>
      </c>
      <c r="Q1701" s="38"/>
      <c r="V1701" s="37"/>
      <c r="AC1701" s="37">
        <v>1180.8710000000001</v>
      </c>
      <c r="AD1701" s="35">
        <f t="shared" si="108"/>
        <v>-4.0349005402076088E-3</v>
      </c>
      <c r="AE1701" s="40">
        <v>1</v>
      </c>
      <c r="AF1701" s="37">
        <v>24950996</v>
      </c>
      <c r="AG1701" s="35">
        <f t="shared" si="109"/>
        <v>0</v>
      </c>
      <c r="AH1701" s="38" t="str">
        <f t="shared" si="110"/>
        <v/>
      </c>
      <c r="AI1701" s="38" t="str">
        <f t="shared" si="111"/>
        <v/>
      </c>
      <c r="AJ1701" s="35">
        <f t="shared" si="112"/>
        <v>0</v>
      </c>
      <c r="AK1701" s="41" t="str">
        <f t="shared" si="113"/>
        <v/>
      </c>
      <c r="AL1701" s="41" t="str">
        <f t="shared" si="114"/>
        <v/>
      </c>
      <c r="AM1701" s="41" t="str">
        <f t="shared" si="115"/>
        <v/>
      </c>
    </row>
    <row r="1702" spans="1:39" x14ac:dyDescent="0.2">
      <c r="A1702" s="33">
        <v>42789</v>
      </c>
      <c r="Q1702" s="38"/>
      <c r="V1702" s="37"/>
      <c r="AC1702" s="37">
        <v>1185.655</v>
      </c>
      <c r="AD1702" s="35">
        <f t="shared" si="108"/>
        <v>5.5505851037785714E-2</v>
      </c>
      <c r="AE1702" s="40">
        <v>1</v>
      </c>
      <c r="AF1702" s="37">
        <v>24950946.100000001</v>
      </c>
      <c r="AG1702" s="35">
        <f t="shared" si="109"/>
        <v>0</v>
      </c>
      <c r="AH1702" s="38" t="str">
        <f t="shared" si="110"/>
        <v/>
      </c>
      <c r="AI1702" s="38" t="str">
        <f t="shared" si="111"/>
        <v/>
      </c>
      <c r="AJ1702" s="42" t="str">
        <f t="shared" si="112"/>
        <v/>
      </c>
      <c r="AK1702" s="41" t="str">
        <f t="shared" si="113"/>
        <v/>
      </c>
      <c r="AL1702" s="41" t="str">
        <f t="shared" si="114"/>
        <v/>
      </c>
      <c r="AM1702" s="41" t="str">
        <f t="shared" si="115"/>
        <v/>
      </c>
    </row>
    <row r="1703" spans="1:39" x14ac:dyDescent="0.2">
      <c r="A1703" s="33">
        <v>42788</v>
      </c>
      <c r="Q1703" s="38"/>
      <c r="V1703" s="37"/>
      <c r="AC1703" s="37">
        <v>1123.3050000000001</v>
      </c>
      <c r="AD1703" s="35">
        <f t="shared" si="108"/>
        <v>-1.8695425396456633E-3</v>
      </c>
      <c r="AE1703" s="40">
        <v>1</v>
      </c>
      <c r="AF1703" s="37">
        <v>24950996</v>
      </c>
      <c r="AG1703" s="35">
        <f t="shared" si="109"/>
        <v>0</v>
      </c>
      <c r="AH1703" s="38" t="str">
        <f t="shared" si="110"/>
        <v/>
      </c>
      <c r="AI1703" s="38" t="str">
        <f t="shared" si="111"/>
        <v/>
      </c>
      <c r="AJ1703" s="35">
        <f t="shared" si="112"/>
        <v>0</v>
      </c>
      <c r="AK1703" s="41" t="str">
        <f t="shared" si="113"/>
        <v/>
      </c>
      <c r="AL1703" s="41" t="str">
        <f t="shared" si="114"/>
        <v/>
      </c>
      <c r="AM1703" s="41" t="str">
        <f t="shared" si="115"/>
        <v/>
      </c>
    </row>
    <row r="1704" spans="1:39" x14ac:dyDescent="0.2">
      <c r="A1704" s="33">
        <v>42787</v>
      </c>
      <c r="Q1704" s="38"/>
      <c r="V1704" s="37"/>
      <c r="AC1704" s="37">
        <v>1125.4090000000001</v>
      </c>
      <c r="AD1704" s="35">
        <f t="shared" si="108"/>
        <v>4.0102881932539081E-2</v>
      </c>
      <c r="AE1704" s="40">
        <v>1</v>
      </c>
      <c r="AF1704" s="37">
        <v>24950996</v>
      </c>
      <c r="AG1704" s="35">
        <f t="shared" si="109"/>
        <v>0</v>
      </c>
      <c r="AH1704" s="38" t="str">
        <f t="shared" si="110"/>
        <v/>
      </c>
      <c r="AI1704" s="38" t="str">
        <f t="shared" si="111"/>
        <v/>
      </c>
      <c r="AJ1704" s="42" t="str">
        <f t="shared" si="112"/>
        <v/>
      </c>
      <c r="AK1704" s="41" t="str">
        <f t="shared" si="113"/>
        <v/>
      </c>
      <c r="AL1704" s="41" t="str">
        <f t="shared" si="114"/>
        <v/>
      </c>
      <c r="AM1704" s="41" t="str">
        <f t="shared" si="115"/>
        <v/>
      </c>
    </row>
    <row r="1705" spans="1:39" x14ac:dyDescent="0.2">
      <c r="A1705" s="33">
        <v>42786</v>
      </c>
      <c r="Q1705" s="38"/>
      <c r="V1705" s="37"/>
      <c r="AC1705" s="37">
        <v>1082.0170000000001</v>
      </c>
      <c r="AD1705" s="35">
        <f t="shared" si="108"/>
        <v>2.7066868406514732E-2</v>
      </c>
      <c r="AE1705" s="40">
        <v>0.99990599999999996</v>
      </c>
      <c r="AF1705" s="37">
        <v>24950996</v>
      </c>
      <c r="AG1705" s="35">
        <f t="shared" si="109"/>
        <v>-9.4000000000038497E-5</v>
      </c>
      <c r="AH1705" s="38" t="str">
        <f t="shared" si="110"/>
        <v/>
      </c>
      <c r="AI1705" s="38">
        <f t="shared" si="111"/>
        <v>-9.4000000000038497E-5</v>
      </c>
      <c r="AJ1705" s="42" t="str">
        <f t="shared" si="112"/>
        <v/>
      </c>
      <c r="AK1705" s="41" t="str">
        <f t="shared" si="113"/>
        <v/>
      </c>
      <c r="AL1705" s="41" t="str">
        <f t="shared" si="114"/>
        <v/>
      </c>
      <c r="AM1705" s="41" t="str">
        <f t="shared" si="115"/>
        <v/>
      </c>
    </row>
    <row r="1706" spans="1:39" x14ac:dyDescent="0.2">
      <c r="A1706" s="33">
        <v>42785</v>
      </c>
      <c r="Q1706" s="38"/>
      <c r="V1706" s="37"/>
      <c r="AC1706" s="37">
        <v>1053.502</v>
      </c>
      <c r="AD1706" s="35">
        <f t="shared" si="108"/>
        <v>-4.7979323263878104E-3</v>
      </c>
      <c r="AE1706" s="40">
        <v>1</v>
      </c>
      <c r="AF1706" s="37">
        <v>24950996</v>
      </c>
      <c r="AG1706" s="35">
        <f t="shared" si="109"/>
        <v>0</v>
      </c>
      <c r="AH1706" s="38" t="str">
        <f t="shared" si="110"/>
        <v/>
      </c>
      <c r="AI1706" s="38" t="str">
        <f t="shared" si="111"/>
        <v/>
      </c>
      <c r="AJ1706" s="35">
        <f t="shared" si="112"/>
        <v>0</v>
      </c>
      <c r="AK1706" s="41" t="str">
        <f t="shared" si="113"/>
        <v/>
      </c>
      <c r="AL1706" s="41" t="str">
        <f t="shared" si="114"/>
        <v/>
      </c>
      <c r="AM1706" s="41" t="str">
        <f t="shared" si="115"/>
        <v/>
      </c>
    </row>
    <row r="1707" spans="1:39" x14ac:dyDescent="0.2">
      <c r="A1707" s="33">
        <v>42784</v>
      </c>
      <c r="Q1707" s="38"/>
      <c r="V1707" s="37"/>
      <c r="AC1707" s="37">
        <v>1058.5809999999999</v>
      </c>
      <c r="AD1707" s="35">
        <f t="shared" si="108"/>
        <v>1.9147079478836204E-3</v>
      </c>
      <c r="AE1707" s="40">
        <v>1</v>
      </c>
      <c r="AF1707" s="37">
        <v>24948650.609999999</v>
      </c>
      <c r="AG1707" s="35">
        <f t="shared" si="109"/>
        <v>0</v>
      </c>
      <c r="AH1707" s="38" t="str">
        <f t="shared" si="110"/>
        <v/>
      </c>
      <c r="AI1707" s="38" t="str">
        <f t="shared" si="111"/>
        <v/>
      </c>
      <c r="AJ1707" s="42" t="str">
        <f t="shared" si="112"/>
        <v/>
      </c>
      <c r="AK1707" s="41" t="str">
        <f t="shared" si="113"/>
        <v/>
      </c>
      <c r="AL1707" s="41" t="str">
        <f t="shared" si="114"/>
        <v/>
      </c>
      <c r="AM1707" s="41" t="str">
        <f t="shared" si="115"/>
        <v/>
      </c>
    </row>
    <row r="1708" spans="1:39" x14ac:dyDescent="0.2">
      <c r="A1708" s="33">
        <v>42783</v>
      </c>
      <c r="Q1708" s="38"/>
      <c r="V1708" s="37"/>
      <c r="AC1708" s="37">
        <v>1056.558</v>
      </c>
      <c r="AD1708" s="35">
        <f t="shared" si="108"/>
        <v>2.0923679877553836E-2</v>
      </c>
      <c r="AE1708" s="40">
        <v>1</v>
      </c>
      <c r="AF1708" s="37">
        <v>24950996</v>
      </c>
      <c r="AG1708" s="35">
        <f t="shared" si="109"/>
        <v>0</v>
      </c>
      <c r="AH1708" s="38" t="str">
        <f t="shared" si="110"/>
        <v/>
      </c>
      <c r="AI1708" s="38" t="str">
        <f t="shared" si="111"/>
        <v/>
      </c>
      <c r="AJ1708" s="42" t="str">
        <f t="shared" si="112"/>
        <v/>
      </c>
      <c r="AK1708" s="41" t="str">
        <f t="shared" si="113"/>
        <v/>
      </c>
      <c r="AL1708" s="41" t="str">
        <f t="shared" si="114"/>
        <v/>
      </c>
      <c r="AM1708" s="41" t="str">
        <f t="shared" si="115"/>
        <v/>
      </c>
    </row>
    <row r="1709" spans="1:39" x14ac:dyDescent="0.2">
      <c r="A1709" s="33">
        <v>42782</v>
      </c>
      <c r="Q1709" s="38"/>
      <c r="V1709" s="37"/>
      <c r="AC1709" s="37">
        <v>1034.904</v>
      </c>
      <c r="AD1709" s="35">
        <f t="shared" si="108"/>
        <v>2.5793924159539072E-2</v>
      </c>
      <c r="AE1709" s="40">
        <v>1</v>
      </c>
      <c r="AF1709" s="37">
        <v>24950996</v>
      </c>
      <c r="AG1709" s="35">
        <f t="shared" si="109"/>
        <v>0</v>
      </c>
      <c r="AH1709" s="38" t="str">
        <f t="shared" si="110"/>
        <v/>
      </c>
      <c r="AI1709" s="38" t="str">
        <f t="shared" si="111"/>
        <v/>
      </c>
      <c r="AJ1709" s="42" t="str">
        <f t="shared" si="112"/>
        <v/>
      </c>
      <c r="AK1709" s="41" t="str">
        <f t="shared" si="113"/>
        <v/>
      </c>
      <c r="AL1709" s="41" t="str">
        <f t="shared" si="114"/>
        <v/>
      </c>
      <c r="AM1709" s="41" t="str">
        <f t="shared" si="115"/>
        <v/>
      </c>
    </row>
    <row r="1710" spans="1:39" x14ac:dyDescent="0.2">
      <c r="A1710" s="33">
        <v>42781</v>
      </c>
      <c r="Q1710" s="38"/>
      <c r="V1710" s="37"/>
      <c r="AC1710" s="37">
        <v>1008.881</v>
      </c>
      <c r="AD1710" s="35">
        <f t="shared" si="108"/>
        <v>-1.2087888153869963E-3</v>
      </c>
      <c r="AE1710" s="40">
        <v>1</v>
      </c>
      <c r="AF1710" s="37">
        <v>24950996</v>
      </c>
      <c r="AG1710" s="35">
        <f t="shared" si="109"/>
        <v>0</v>
      </c>
      <c r="AH1710" s="38" t="str">
        <f t="shared" si="110"/>
        <v/>
      </c>
      <c r="AI1710" s="38" t="str">
        <f t="shared" si="111"/>
        <v/>
      </c>
      <c r="AJ1710" s="35">
        <f t="shared" si="112"/>
        <v>0</v>
      </c>
      <c r="AK1710" s="41" t="str">
        <f t="shared" si="113"/>
        <v/>
      </c>
      <c r="AL1710" s="41" t="str">
        <f t="shared" si="114"/>
        <v/>
      </c>
      <c r="AM1710" s="41" t="str">
        <f t="shared" si="115"/>
        <v/>
      </c>
    </row>
    <row r="1711" spans="1:39" x14ac:dyDescent="0.2">
      <c r="A1711" s="33">
        <v>42780</v>
      </c>
      <c r="Q1711" s="38"/>
      <c r="V1711" s="37"/>
      <c r="AC1711" s="37">
        <v>1010.102</v>
      </c>
      <c r="AD1711" s="35">
        <f t="shared" si="108"/>
        <v>1.4052851314004577E-2</v>
      </c>
      <c r="AE1711" s="40">
        <v>1</v>
      </c>
      <c r="AF1711" s="37">
        <v>24950996</v>
      </c>
      <c r="AG1711" s="35">
        <f t="shared" si="109"/>
        <v>0</v>
      </c>
      <c r="AH1711" s="38" t="str">
        <f t="shared" si="110"/>
        <v/>
      </c>
      <c r="AI1711" s="38" t="str">
        <f t="shared" si="111"/>
        <v/>
      </c>
      <c r="AJ1711" s="42" t="str">
        <f t="shared" si="112"/>
        <v/>
      </c>
      <c r="AK1711" s="41" t="str">
        <f t="shared" si="113"/>
        <v/>
      </c>
      <c r="AL1711" s="41" t="str">
        <f t="shared" si="114"/>
        <v/>
      </c>
      <c r="AM1711" s="41" t="str">
        <f t="shared" si="115"/>
        <v/>
      </c>
    </row>
    <row r="1712" spans="1:39" x14ac:dyDescent="0.2">
      <c r="A1712" s="33">
        <v>42779</v>
      </c>
      <c r="Q1712" s="38"/>
      <c r="V1712" s="37"/>
      <c r="AC1712" s="37">
        <v>996.10389999999995</v>
      </c>
      <c r="AD1712" s="35">
        <f t="shared" si="108"/>
        <v>-4.4177850806178531E-3</v>
      </c>
      <c r="AE1712" s="40">
        <v>0.99999899999999997</v>
      </c>
      <c r="AF1712" s="37">
        <v>24950996</v>
      </c>
      <c r="AG1712" s="35">
        <f t="shared" si="109"/>
        <v>-1.0000000000287557E-6</v>
      </c>
      <c r="AH1712" s="38" t="str">
        <f t="shared" si="110"/>
        <v/>
      </c>
      <c r="AI1712" s="38">
        <f t="shared" si="111"/>
        <v>-1.0000000000287557E-6</v>
      </c>
      <c r="AJ1712" s="35">
        <f t="shared" si="112"/>
        <v>-1.0000000000287557E-6</v>
      </c>
      <c r="AK1712" s="41" t="str">
        <f t="shared" si="113"/>
        <v/>
      </c>
      <c r="AL1712" s="41" t="str">
        <f t="shared" si="114"/>
        <v/>
      </c>
      <c r="AM1712" s="41" t="str">
        <f t="shared" si="115"/>
        <v/>
      </c>
    </row>
    <row r="1713" spans="1:39" x14ac:dyDescent="0.2">
      <c r="A1713" s="33">
        <v>42778</v>
      </c>
      <c r="Q1713" s="38"/>
      <c r="V1713" s="37"/>
      <c r="AC1713" s="37">
        <v>1000.524</v>
      </c>
      <c r="AD1713" s="35">
        <f t="shared" si="108"/>
        <v>-1.0309155978657669E-2</v>
      </c>
      <c r="AE1713" s="40">
        <v>0.99999899999999997</v>
      </c>
      <c r="AF1713" s="37">
        <v>24950996</v>
      </c>
      <c r="AG1713" s="35">
        <f t="shared" si="109"/>
        <v>-1.0000000000287557E-6</v>
      </c>
      <c r="AH1713" s="38" t="str">
        <f t="shared" si="110"/>
        <v/>
      </c>
      <c r="AI1713" s="38">
        <f t="shared" si="111"/>
        <v>-1.0000000000287557E-6</v>
      </c>
      <c r="AJ1713" s="35">
        <f t="shared" si="112"/>
        <v>-1.0000000000287557E-6</v>
      </c>
      <c r="AK1713" s="41" t="str">
        <f t="shared" si="113"/>
        <v/>
      </c>
      <c r="AL1713" s="41" t="str">
        <f t="shared" si="114"/>
        <v/>
      </c>
      <c r="AM1713" s="41" t="str">
        <f t="shared" si="115"/>
        <v/>
      </c>
    </row>
    <row r="1714" spans="1:39" x14ac:dyDescent="0.2">
      <c r="A1714" s="33">
        <v>42777</v>
      </c>
      <c r="Q1714" s="38"/>
      <c r="V1714" s="37"/>
      <c r="AC1714" s="37">
        <v>1010.946</v>
      </c>
      <c r="AD1714" s="35">
        <f t="shared" si="108"/>
        <v>1.8984462731147289E-2</v>
      </c>
      <c r="AE1714" s="40">
        <v>0.99999899999999997</v>
      </c>
      <c r="AF1714" s="37">
        <v>24950971.050000001</v>
      </c>
      <c r="AG1714" s="35">
        <f t="shared" si="109"/>
        <v>-1.0000000000287557E-6</v>
      </c>
      <c r="AH1714" s="38" t="str">
        <f t="shared" si="110"/>
        <v/>
      </c>
      <c r="AI1714" s="38">
        <f t="shared" si="111"/>
        <v>-1.0000000000287557E-6</v>
      </c>
      <c r="AJ1714" s="42" t="str">
        <f t="shared" si="112"/>
        <v/>
      </c>
      <c r="AK1714" s="41" t="str">
        <f t="shared" si="113"/>
        <v/>
      </c>
      <c r="AL1714" s="41" t="str">
        <f t="shared" si="114"/>
        <v/>
      </c>
      <c r="AM1714" s="41" t="str">
        <f t="shared" si="115"/>
        <v/>
      </c>
    </row>
    <row r="1715" spans="1:39" x14ac:dyDescent="0.2">
      <c r="A1715" s="33">
        <v>42776</v>
      </c>
      <c r="Q1715" s="38"/>
      <c r="V1715" s="37"/>
      <c r="AC1715" s="37">
        <v>992.11130000000003</v>
      </c>
      <c r="AD1715" s="35">
        <f t="shared" si="108"/>
        <v>1.0600231230359469E-2</v>
      </c>
      <c r="AE1715" s="40">
        <v>0.99999899999999997</v>
      </c>
      <c r="AF1715" s="37">
        <v>24950971.050000001</v>
      </c>
      <c r="AG1715" s="35">
        <f t="shared" si="109"/>
        <v>-1.0000000000287557E-6</v>
      </c>
      <c r="AH1715" s="38" t="str">
        <f t="shared" si="110"/>
        <v/>
      </c>
      <c r="AI1715" s="38">
        <f t="shared" si="111"/>
        <v>-1.0000000000287557E-6</v>
      </c>
      <c r="AJ1715" s="42" t="str">
        <f t="shared" si="112"/>
        <v/>
      </c>
      <c r="AK1715" s="41" t="str">
        <f t="shared" si="113"/>
        <v/>
      </c>
      <c r="AL1715" s="41" t="str">
        <f t="shared" si="114"/>
        <v/>
      </c>
      <c r="AM1715" s="41" t="str">
        <f t="shared" si="115"/>
        <v/>
      </c>
    </row>
    <row r="1716" spans="1:39" x14ac:dyDescent="0.2">
      <c r="A1716" s="33">
        <v>42775</v>
      </c>
      <c r="Q1716" s="38"/>
      <c r="V1716" s="37"/>
      <c r="AC1716" s="37">
        <v>981.70500000000004</v>
      </c>
      <c r="AD1716" s="35">
        <f t="shared" si="108"/>
        <v>-6.9739344509291534E-2</v>
      </c>
      <c r="AE1716" s="40">
        <v>0.99999899999999997</v>
      </c>
      <c r="AF1716" s="37">
        <v>24950971.050000001</v>
      </c>
      <c r="AG1716" s="35">
        <f t="shared" si="109"/>
        <v>-1.0000000000287557E-6</v>
      </c>
      <c r="AH1716" s="38" t="str">
        <f t="shared" si="110"/>
        <v/>
      </c>
      <c r="AI1716" s="38">
        <f t="shared" si="111"/>
        <v>-1.0000000000287557E-6</v>
      </c>
      <c r="AJ1716" s="35">
        <f t="shared" si="112"/>
        <v>-1.0000000000287557E-6</v>
      </c>
      <c r="AK1716" s="43">
        <f t="shared" si="113"/>
        <v>-1.0000000000287557E-6</v>
      </c>
      <c r="AL1716" s="41" t="str">
        <f t="shared" si="114"/>
        <v/>
      </c>
      <c r="AM1716" s="41" t="str">
        <f t="shared" si="115"/>
        <v/>
      </c>
    </row>
    <row r="1717" spans="1:39" x14ac:dyDescent="0.2">
      <c r="A1717" s="33">
        <v>42774</v>
      </c>
      <c r="Q1717" s="38"/>
      <c r="V1717" s="37"/>
      <c r="AC1717" s="37">
        <v>1055.3009999999999</v>
      </c>
      <c r="AD1717" s="35">
        <f t="shared" si="108"/>
        <v>3.6148359486447568E-3</v>
      </c>
      <c r="AE1717" s="40">
        <v>0.99999899999999997</v>
      </c>
      <c r="AF1717" s="37">
        <v>24950971.050000001</v>
      </c>
      <c r="AG1717" s="35">
        <f t="shared" si="109"/>
        <v>-1.0000000000287557E-6</v>
      </c>
      <c r="AH1717" s="38" t="str">
        <f t="shared" si="110"/>
        <v/>
      </c>
      <c r="AI1717" s="38">
        <f t="shared" si="111"/>
        <v>-1.0000000000287557E-6</v>
      </c>
      <c r="AJ1717" s="42" t="str">
        <f t="shared" si="112"/>
        <v/>
      </c>
      <c r="AK1717" s="41" t="str">
        <f t="shared" si="113"/>
        <v/>
      </c>
      <c r="AL1717" s="41" t="str">
        <f t="shared" si="114"/>
        <v/>
      </c>
      <c r="AM1717" s="41" t="str">
        <f t="shared" si="115"/>
        <v/>
      </c>
    </row>
    <row r="1718" spans="1:39" x14ac:dyDescent="0.2">
      <c r="A1718" s="33">
        <v>42773</v>
      </c>
      <c r="Q1718" s="38"/>
      <c r="V1718" s="37"/>
      <c r="AC1718" s="37">
        <v>1051.5</v>
      </c>
      <c r="AD1718" s="35">
        <f t="shared" si="108"/>
        <v>2.6343299388684072E-2</v>
      </c>
      <c r="AE1718" s="40">
        <v>0.99999800000000005</v>
      </c>
      <c r="AF1718" s="37">
        <v>24950971.050000001</v>
      </c>
      <c r="AG1718" s="35">
        <f t="shared" si="109"/>
        <v>-1.999999999946489E-6</v>
      </c>
      <c r="AH1718" s="38" t="str">
        <f t="shared" si="110"/>
        <v/>
      </c>
      <c r="AI1718" s="38">
        <f t="shared" si="111"/>
        <v>-1.999999999946489E-6</v>
      </c>
      <c r="AJ1718" s="42" t="str">
        <f t="shared" si="112"/>
        <v/>
      </c>
      <c r="AK1718" s="41" t="str">
        <f t="shared" si="113"/>
        <v/>
      </c>
      <c r="AL1718" s="41" t="str">
        <f t="shared" si="114"/>
        <v/>
      </c>
      <c r="AM1718" s="41" t="str">
        <f t="shared" si="115"/>
        <v/>
      </c>
    </row>
    <row r="1719" spans="1:39" x14ac:dyDescent="0.2">
      <c r="A1719" s="33">
        <v>42772</v>
      </c>
      <c r="Q1719" s="38"/>
      <c r="V1719" s="37"/>
      <c r="AC1719" s="37">
        <v>1024.511</v>
      </c>
      <c r="AD1719" s="35">
        <f t="shared" si="108"/>
        <v>7.458753144279795E-3</v>
      </c>
      <c r="AE1719" s="40">
        <v>0.99999899999999997</v>
      </c>
      <c r="AF1719" s="37">
        <v>24951546.050000001</v>
      </c>
      <c r="AG1719" s="35">
        <f t="shared" si="109"/>
        <v>-1.0000000000287557E-6</v>
      </c>
      <c r="AH1719" s="38" t="str">
        <f t="shared" si="110"/>
        <v/>
      </c>
      <c r="AI1719" s="38">
        <f t="shared" si="111"/>
        <v>-1.0000000000287557E-6</v>
      </c>
      <c r="AJ1719" s="42" t="str">
        <f t="shared" si="112"/>
        <v/>
      </c>
      <c r="AK1719" s="41" t="str">
        <f t="shared" si="113"/>
        <v/>
      </c>
      <c r="AL1719" s="41" t="str">
        <f t="shared" si="114"/>
        <v/>
      </c>
      <c r="AM1719" s="41" t="str">
        <f t="shared" si="115"/>
        <v/>
      </c>
    </row>
    <row r="1720" spans="1:39" x14ac:dyDescent="0.2">
      <c r="A1720" s="33">
        <v>42771</v>
      </c>
      <c r="Q1720" s="38"/>
      <c r="V1720" s="37"/>
      <c r="AC1720" s="37">
        <v>1016.926</v>
      </c>
      <c r="AD1720" s="35">
        <f t="shared" si="108"/>
        <v>-1.6160521656685689E-2</v>
      </c>
      <c r="AE1720" s="40">
        <v>0.99999899999999997</v>
      </c>
      <c r="AF1720" s="37">
        <v>24951541.100000001</v>
      </c>
      <c r="AG1720" s="35">
        <f t="shared" si="109"/>
        <v>-1.0000000000287557E-6</v>
      </c>
      <c r="AH1720" s="38" t="str">
        <f t="shared" si="110"/>
        <v/>
      </c>
      <c r="AI1720" s="38">
        <f t="shared" si="111"/>
        <v>-1.0000000000287557E-6</v>
      </c>
      <c r="AJ1720" s="35">
        <f t="shared" si="112"/>
        <v>-1.0000000000287557E-6</v>
      </c>
      <c r="AK1720" s="41" t="str">
        <f t="shared" si="113"/>
        <v/>
      </c>
      <c r="AL1720" s="41" t="str">
        <f t="shared" si="114"/>
        <v/>
      </c>
      <c r="AM1720" s="41" t="str">
        <f t="shared" si="115"/>
        <v/>
      </c>
    </row>
    <row r="1721" spans="1:39" x14ac:dyDescent="0.2">
      <c r="A1721" s="33">
        <v>42770</v>
      </c>
      <c r="Q1721" s="38"/>
      <c r="V1721" s="37"/>
      <c r="AC1721" s="37">
        <v>1033.6300000000001</v>
      </c>
      <c r="AD1721" s="35">
        <f t="shared" si="108"/>
        <v>1.7910409545390582E-2</v>
      </c>
      <c r="AE1721" s="40">
        <v>0.99999800000000005</v>
      </c>
      <c r="AF1721" s="37">
        <v>24951566.050000001</v>
      </c>
      <c r="AG1721" s="35">
        <f t="shared" si="109"/>
        <v>-1.999999999946489E-6</v>
      </c>
      <c r="AH1721" s="38" t="str">
        <f t="shared" si="110"/>
        <v/>
      </c>
      <c r="AI1721" s="38">
        <f t="shared" si="111"/>
        <v>-1.999999999946489E-6</v>
      </c>
      <c r="AJ1721" s="42" t="str">
        <f t="shared" si="112"/>
        <v/>
      </c>
      <c r="AK1721" s="41" t="str">
        <f t="shared" si="113"/>
        <v/>
      </c>
      <c r="AL1721" s="41" t="str">
        <f t="shared" si="114"/>
        <v/>
      </c>
      <c r="AM1721" s="41" t="str">
        <f t="shared" si="115"/>
        <v/>
      </c>
    </row>
    <row r="1722" spans="1:39" x14ac:dyDescent="0.2">
      <c r="A1722" s="33">
        <v>42769</v>
      </c>
      <c r="Q1722" s="38"/>
      <c r="V1722" s="37"/>
      <c r="AC1722" s="37">
        <v>1015.443</v>
      </c>
      <c r="AD1722" s="35">
        <f t="shared" si="108"/>
        <v>6.9813358349786192E-3</v>
      </c>
      <c r="AE1722" s="40">
        <v>0.99999400000000005</v>
      </c>
      <c r="AF1722" s="37">
        <v>24951566.050000001</v>
      </c>
      <c r="AG1722" s="35">
        <f t="shared" si="109"/>
        <v>-5.9999999999504894E-6</v>
      </c>
      <c r="AH1722" s="38" t="str">
        <f t="shared" si="110"/>
        <v/>
      </c>
      <c r="AI1722" s="38">
        <f t="shared" si="111"/>
        <v>-5.9999999999504894E-6</v>
      </c>
      <c r="AJ1722" s="42" t="str">
        <f t="shared" si="112"/>
        <v/>
      </c>
      <c r="AK1722" s="41" t="str">
        <f t="shared" si="113"/>
        <v/>
      </c>
      <c r="AL1722" s="41" t="str">
        <f t="shared" si="114"/>
        <v/>
      </c>
      <c r="AM1722" s="41" t="str">
        <f t="shared" si="115"/>
        <v/>
      </c>
    </row>
    <row r="1723" spans="1:39" x14ac:dyDescent="0.2">
      <c r="A1723" s="33">
        <v>42768</v>
      </c>
      <c r="Q1723" s="38"/>
      <c r="V1723" s="37"/>
      <c r="AC1723" s="37">
        <v>1008.403</v>
      </c>
      <c r="AD1723" s="35">
        <f t="shared" si="108"/>
        <v>2.2127204183289395E-2</v>
      </c>
      <c r="AE1723" s="40">
        <v>0.99999899999999997</v>
      </c>
      <c r="AF1723" s="37">
        <v>24951541.100000001</v>
      </c>
      <c r="AG1723" s="35">
        <f t="shared" si="109"/>
        <v>-1.0000000000287557E-6</v>
      </c>
      <c r="AH1723" s="38" t="str">
        <f t="shared" si="110"/>
        <v/>
      </c>
      <c r="AI1723" s="38">
        <f t="shared" si="111"/>
        <v>-1.0000000000287557E-6</v>
      </c>
      <c r="AJ1723" s="42" t="str">
        <f t="shared" si="112"/>
        <v/>
      </c>
      <c r="AK1723" s="41" t="str">
        <f t="shared" si="113"/>
        <v/>
      </c>
      <c r="AL1723" s="41" t="str">
        <f t="shared" si="114"/>
        <v/>
      </c>
      <c r="AM1723" s="41" t="str">
        <f t="shared" si="115"/>
        <v/>
      </c>
    </row>
    <row r="1724" spans="1:39" x14ac:dyDescent="0.2">
      <c r="A1724" s="33">
        <v>42767</v>
      </c>
      <c r="Q1724" s="38"/>
      <c r="V1724" s="37"/>
      <c r="AC1724" s="37">
        <v>986.5729</v>
      </c>
      <c r="AD1724" s="35">
        <f t="shared" si="108"/>
        <v>1.8906575598055975E-2</v>
      </c>
      <c r="AE1724" s="40">
        <v>0.999996</v>
      </c>
      <c r="AF1724" s="37">
        <v>24951441.289999999</v>
      </c>
      <c r="AG1724" s="35">
        <f t="shared" si="109"/>
        <v>-4.0000000000040004E-6</v>
      </c>
      <c r="AH1724" s="38" t="str">
        <f t="shared" si="110"/>
        <v/>
      </c>
      <c r="AI1724" s="38">
        <f t="shared" si="111"/>
        <v>-4.0000000000040004E-6</v>
      </c>
      <c r="AJ1724" s="42" t="str">
        <f t="shared" si="112"/>
        <v/>
      </c>
      <c r="AK1724" s="41" t="str">
        <f t="shared" si="113"/>
        <v/>
      </c>
      <c r="AL1724" s="41" t="str">
        <f t="shared" si="114"/>
        <v/>
      </c>
      <c r="AM1724" s="41" t="str">
        <f t="shared" si="115"/>
        <v/>
      </c>
    </row>
    <row r="1725" spans="1:39" x14ac:dyDescent="0.2">
      <c r="A1725" s="33">
        <v>42766</v>
      </c>
      <c r="Q1725" s="38"/>
      <c r="V1725" s="37"/>
      <c r="AC1725" s="37">
        <v>968.2663</v>
      </c>
      <c r="AD1725" s="35">
        <f t="shared" si="108"/>
        <v>5.1330789190036752E-2</v>
      </c>
      <c r="AE1725" s="40">
        <v>1</v>
      </c>
      <c r="AF1725" s="37">
        <v>24951566.050000001</v>
      </c>
      <c r="AG1725" s="35">
        <f t="shared" si="109"/>
        <v>0</v>
      </c>
      <c r="AH1725" s="38" t="str">
        <f t="shared" si="110"/>
        <v/>
      </c>
      <c r="AI1725" s="38" t="str">
        <f t="shared" si="111"/>
        <v/>
      </c>
      <c r="AJ1725" s="42" t="str">
        <f t="shared" si="112"/>
        <v/>
      </c>
      <c r="AK1725" s="41" t="str">
        <f t="shared" si="113"/>
        <v/>
      </c>
      <c r="AL1725" s="41" t="str">
        <f t="shared" si="114"/>
        <v/>
      </c>
      <c r="AM1725" s="41" t="str">
        <f t="shared" si="115"/>
        <v/>
      </c>
    </row>
    <row r="1726" spans="1:39" x14ac:dyDescent="0.2">
      <c r="A1726" s="33">
        <v>42765</v>
      </c>
      <c r="Q1726" s="38"/>
      <c r="V1726" s="37"/>
      <c r="AC1726" s="37">
        <v>920.99109999999996</v>
      </c>
      <c r="AD1726" s="35">
        <f t="shared" si="108"/>
        <v>7.4918297748982621E-3</v>
      </c>
      <c r="AE1726" s="40">
        <v>1</v>
      </c>
      <c r="AF1726" s="37">
        <v>24951491.190000001</v>
      </c>
      <c r="AG1726" s="35">
        <f t="shared" si="109"/>
        <v>0</v>
      </c>
      <c r="AH1726" s="38" t="str">
        <f t="shared" si="110"/>
        <v/>
      </c>
      <c r="AI1726" s="38" t="str">
        <f t="shared" si="111"/>
        <v/>
      </c>
      <c r="AJ1726" s="42" t="str">
        <f t="shared" si="112"/>
        <v/>
      </c>
      <c r="AK1726" s="41" t="str">
        <f t="shared" si="113"/>
        <v/>
      </c>
      <c r="AL1726" s="41" t="str">
        <f t="shared" si="114"/>
        <v/>
      </c>
      <c r="AM1726" s="41" t="str">
        <f t="shared" si="115"/>
        <v/>
      </c>
    </row>
    <row r="1727" spans="1:39" x14ac:dyDescent="0.2">
      <c r="A1727" s="33">
        <v>42764</v>
      </c>
      <c r="Q1727" s="38"/>
      <c r="V1727" s="37"/>
      <c r="AC1727" s="37">
        <v>914.14250000000004</v>
      </c>
      <c r="AD1727" s="35">
        <f t="shared" si="108"/>
        <v>-6.6313862069339313E-3</v>
      </c>
      <c r="AE1727" s="40">
        <v>1</v>
      </c>
      <c r="AF1727" s="37">
        <v>14951591</v>
      </c>
      <c r="AG1727" s="35">
        <f t="shared" si="109"/>
        <v>0</v>
      </c>
      <c r="AH1727" s="38" t="str">
        <f t="shared" si="110"/>
        <v/>
      </c>
      <c r="AI1727" s="38" t="str">
        <f t="shared" si="111"/>
        <v/>
      </c>
      <c r="AJ1727" s="35">
        <f t="shared" si="112"/>
        <v>0</v>
      </c>
      <c r="AK1727" s="41" t="str">
        <f t="shared" si="113"/>
        <v/>
      </c>
      <c r="AL1727" s="41" t="str">
        <f t="shared" si="114"/>
        <v/>
      </c>
      <c r="AM1727" s="41" t="str">
        <f t="shared" si="115"/>
        <v/>
      </c>
    </row>
    <row r="1728" spans="1:39" x14ac:dyDescent="0.2">
      <c r="A1728" s="33">
        <v>42763</v>
      </c>
      <c r="Q1728" s="38"/>
      <c r="V1728" s="37"/>
      <c r="AC1728" s="37">
        <v>920.245</v>
      </c>
      <c r="AD1728" s="35">
        <f t="shared" si="108"/>
        <v>2.1316853381974088E-3</v>
      </c>
      <c r="AE1728" s="40">
        <v>1</v>
      </c>
      <c r="AF1728" s="37">
        <v>14951591</v>
      </c>
      <c r="AG1728" s="35">
        <f t="shared" si="109"/>
        <v>0</v>
      </c>
      <c r="AH1728" s="38" t="str">
        <f t="shared" si="110"/>
        <v/>
      </c>
      <c r="AI1728" s="38" t="str">
        <f t="shared" si="111"/>
        <v/>
      </c>
      <c r="AJ1728" s="42" t="str">
        <f t="shared" si="112"/>
        <v/>
      </c>
      <c r="AK1728" s="41" t="str">
        <f t="shared" si="113"/>
        <v/>
      </c>
      <c r="AL1728" s="41" t="str">
        <f t="shared" si="114"/>
        <v/>
      </c>
      <c r="AM1728" s="41" t="str">
        <f t="shared" si="115"/>
        <v/>
      </c>
    </row>
    <row r="1729" spans="1:39" x14ac:dyDescent="0.2">
      <c r="A1729" s="33">
        <v>42762</v>
      </c>
      <c r="Q1729" s="38"/>
      <c r="V1729" s="37"/>
      <c r="AC1729" s="37">
        <v>918.28750000000002</v>
      </c>
      <c r="AD1729" s="35">
        <f t="shared" si="108"/>
        <v>3.1981952455863993E-3</v>
      </c>
      <c r="AE1729" s="40">
        <v>1</v>
      </c>
      <c r="AF1729" s="37">
        <v>14951591</v>
      </c>
      <c r="AG1729" s="35">
        <f t="shared" si="109"/>
        <v>0</v>
      </c>
      <c r="AH1729" s="38" t="str">
        <f t="shared" si="110"/>
        <v/>
      </c>
      <c r="AI1729" s="38" t="str">
        <f t="shared" si="111"/>
        <v/>
      </c>
      <c r="AJ1729" s="42" t="str">
        <f t="shared" si="112"/>
        <v/>
      </c>
      <c r="AK1729" s="41" t="str">
        <f t="shared" si="113"/>
        <v/>
      </c>
      <c r="AL1729" s="41" t="str">
        <f t="shared" si="114"/>
        <v/>
      </c>
      <c r="AM1729" s="41" t="str">
        <f t="shared" si="115"/>
        <v/>
      </c>
    </row>
    <row r="1730" spans="1:39" x14ac:dyDescent="0.2">
      <c r="A1730" s="33">
        <v>42761</v>
      </c>
      <c r="Q1730" s="38"/>
      <c r="V1730" s="37"/>
      <c r="AC1730" s="37">
        <v>915.36</v>
      </c>
      <c r="AD1730" s="35">
        <f t="shared" si="108"/>
        <v>2.4495625948964594E-2</v>
      </c>
      <c r="AE1730" s="40">
        <v>1</v>
      </c>
      <c r="AF1730" s="37">
        <v>14951591</v>
      </c>
      <c r="AG1730" s="35">
        <f t="shared" si="109"/>
        <v>0</v>
      </c>
      <c r="AH1730" s="38" t="str">
        <f t="shared" si="110"/>
        <v/>
      </c>
      <c r="AI1730" s="38" t="str">
        <f t="shared" si="111"/>
        <v/>
      </c>
      <c r="AJ1730" s="42" t="str">
        <f t="shared" si="112"/>
        <v/>
      </c>
      <c r="AK1730" s="41" t="str">
        <f t="shared" si="113"/>
        <v/>
      </c>
      <c r="AL1730" s="41" t="str">
        <f t="shared" si="114"/>
        <v/>
      </c>
      <c r="AM1730" s="41" t="str">
        <f t="shared" si="115"/>
        <v/>
      </c>
    </row>
    <row r="1731" spans="1:39" x14ac:dyDescent="0.2">
      <c r="A1731" s="33">
        <v>42760</v>
      </c>
      <c r="Q1731" s="38"/>
      <c r="V1731" s="37"/>
      <c r="AC1731" s="37">
        <v>893.47379999999998</v>
      </c>
      <c r="AD1731" s="35">
        <f t="shared" si="108"/>
        <v>8.6758830095841066E-3</v>
      </c>
      <c r="AE1731" s="40">
        <v>1</v>
      </c>
      <c r="AF1731" s="37">
        <v>14951591</v>
      </c>
      <c r="AG1731" s="35">
        <f t="shared" si="109"/>
        <v>0</v>
      </c>
      <c r="AH1731" s="38" t="str">
        <f t="shared" si="110"/>
        <v/>
      </c>
      <c r="AI1731" s="38" t="str">
        <f t="shared" si="111"/>
        <v/>
      </c>
      <c r="AJ1731" s="42" t="str">
        <f t="shared" si="112"/>
        <v/>
      </c>
      <c r="AK1731" s="41" t="str">
        <f t="shared" si="113"/>
        <v/>
      </c>
      <c r="AL1731" s="41" t="str">
        <f t="shared" si="114"/>
        <v/>
      </c>
      <c r="AM1731" s="41" t="str">
        <f t="shared" si="115"/>
        <v/>
      </c>
    </row>
    <row r="1732" spans="1:39" x14ac:dyDescent="0.2">
      <c r="A1732" s="33">
        <v>42759</v>
      </c>
      <c r="Q1732" s="38"/>
      <c r="V1732" s="37"/>
      <c r="AC1732" s="37">
        <v>885.78880000000004</v>
      </c>
      <c r="AD1732" s="35">
        <f t="shared" si="108"/>
        <v>-3.6041386102518502E-2</v>
      </c>
      <c r="AE1732" s="40">
        <v>1</v>
      </c>
      <c r="AF1732" s="37">
        <v>14951591</v>
      </c>
      <c r="AG1732" s="35">
        <f t="shared" si="109"/>
        <v>0</v>
      </c>
      <c r="AH1732" s="38" t="str">
        <f t="shared" si="110"/>
        <v/>
      </c>
      <c r="AI1732" s="38" t="str">
        <f t="shared" si="111"/>
        <v/>
      </c>
      <c r="AJ1732" s="35">
        <f t="shared" si="112"/>
        <v>0</v>
      </c>
      <c r="AK1732" s="41" t="str">
        <f t="shared" si="113"/>
        <v/>
      </c>
      <c r="AL1732" s="41" t="str">
        <f t="shared" si="114"/>
        <v/>
      </c>
      <c r="AM1732" s="41" t="str">
        <f t="shared" si="115"/>
        <v/>
      </c>
    </row>
    <row r="1733" spans="1:39" x14ac:dyDescent="0.2">
      <c r="A1733" s="33">
        <v>42758</v>
      </c>
      <c r="Q1733" s="38"/>
      <c r="V1733" s="37"/>
      <c r="AC1733" s="37">
        <v>918.90750000000003</v>
      </c>
      <c r="AD1733" s="35">
        <f t="shared" si="108"/>
        <v>1.4007724166043012E-4</v>
      </c>
      <c r="AE1733" s="40">
        <v>1</v>
      </c>
      <c r="AF1733" s="37">
        <v>14951591</v>
      </c>
      <c r="AG1733" s="35">
        <f t="shared" si="109"/>
        <v>0</v>
      </c>
      <c r="AH1733" s="38" t="str">
        <f t="shared" si="110"/>
        <v/>
      </c>
      <c r="AI1733" s="38" t="str">
        <f t="shared" si="111"/>
        <v/>
      </c>
      <c r="AJ1733" s="42" t="str">
        <f t="shared" si="112"/>
        <v/>
      </c>
      <c r="AK1733" s="41" t="str">
        <f t="shared" si="113"/>
        <v/>
      </c>
      <c r="AL1733" s="41" t="str">
        <f t="shared" si="114"/>
        <v/>
      </c>
      <c r="AM1733" s="41" t="str">
        <f t="shared" si="115"/>
        <v/>
      </c>
    </row>
    <row r="1734" spans="1:39" x14ac:dyDescent="0.2">
      <c r="A1734" s="33">
        <v>42757</v>
      </c>
      <c r="Q1734" s="38"/>
      <c r="V1734" s="37"/>
      <c r="AC1734" s="37">
        <v>918.77880000000005</v>
      </c>
      <c r="AD1734" s="35">
        <f t="shared" si="108"/>
        <v>-9.7719037379950802E-4</v>
      </c>
      <c r="AE1734" s="40">
        <v>1</v>
      </c>
      <c r="AF1734" s="37">
        <v>14951591</v>
      </c>
      <c r="AG1734" s="35">
        <f t="shared" si="109"/>
        <v>0</v>
      </c>
      <c r="AH1734" s="38" t="str">
        <f t="shared" si="110"/>
        <v/>
      </c>
      <c r="AI1734" s="38" t="str">
        <f t="shared" si="111"/>
        <v/>
      </c>
      <c r="AJ1734" s="35">
        <f t="shared" si="112"/>
        <v>0</v>
      </c>
      <c r="AK1734" s="41" t="str">
        <f t="shared" si="113"/>
        <v/>
      </c>
      <c r="AL1734" s="41" t="str">
        <f t="shared" si="114"/>
        <v/>
      </c>
      <c r="AM1734" s="41" t="str">
        <f t="shared" si="115"/>
        <v/>
      </c>
    </row>
    <row r="1735" spans="1:39" x14ac:dyDescent="0.2">
      <c r="A1735" s="33">
        <v>42756</v>
      </c>
      <c r="Q1735" s="38"/>
      <c r="V1735" s="37"/>
      <c r="AC1735" s="37">
        <v>919.67750000000001</v>
      </c>
      <c r="AD1735" s="35">
        <f t="shared" si="108"/>
        <v>3.1654519535843972E-2</v>
      </c>
      <c r="AE1735" s="40">
        <v>1</v>
      </c>
      <c r="AF1735" s="37">
        <v>14951591</v>
      </c>
      <c r="AG1735" s="35">
        <f t="shared" si="109"/>
        <v>0</v>
      </c>
      <c r="AH1735" s="38" t="str">
        <f t="shared" si="110"/>
        <v/>
      </c>
      <c r="AI1735" s="38" t="str">
        <f t="shared" si="111"/>
        <v/>
      </c>
      <c r="AJ1735" s="42" t="str">
        <f t="shared" si="112"/>
        <v/>
      </c>
      <c r="AK1735" s="41" t="str">
        <f t="shared" si="113"/>
        <v/>
      </c>
      <c r="AL1735" s="41" t="str">
        <f t="shared" si="114"/>
        <v/>
      </c>
      <c r="AM1735" s="41" t="str">
        <f t="shared" si="115"/>
        <v/>
      </c>
    </row>
    <row r="1736" spans="1:39" x14ac:dyDescent="0.2">
      <c r="A1736" s="33">
        <v>42755</v>
      </c>
      <c r="Q1736" s="38"/>
      <c r="V1736" s="37"/>
      <c r="AC1736" s="37">
        <v>891.4588</v>
      </c>
      <c r="AD1736" s="35">
        <f t="shared" si="108"/>
        <v>-6.0555921015954528E-3</v>
      </c>
      <c r="AE1736" s="40">
        <v>1</v>
      </c>
      <c r="AF1736" s="37">
        <v>14951591</v>
      </c>
      <c r="AG1736" s="35">
        <f t="shared" si="109"/>
        <v>0</v>
      </c>
      <c r="AH1736" s="38" t="str">
        <f t="shared" si="110"/>
        <v/>
      </c>
      <c r="AI1736" s="38" t="str">
        <f t="shared" si="111"/>
        <v/>
      </c>
      <c r="AJ1736" s="35">
        <f t="shared" si="112"/>
        <v>0</v>
      </c>
      <c r="AK1736" s="41" t="str">
        <f t="shared" si="113"/>
        <v/>
      </c>
      <c r="AL1736" s="41" t="str">
        <f t="shared" si="114"/>
        <v/>
      </c>
      <c r="AM1736" s="41" t="str">
        <f t="shared" si="115"/>
        <v/>
      </c>
    </row>
    <row r="1737" spans="1:39" x14ac:dyDescent="0.2">
      <c r="A1737" s="33">
        <v>42754</v>
      </c>
      <c r="Q1737" s="38"/>
      <c r="V1737" s="37"/>
      <c r="AC1737" s="37">
        <v>896.89</v>
      </c>
      <c r="AD1737" s="35">
        <f t="shared" si="108"/>
        <v>2.6266255499550972E-2</v>
      </c>
      <c r="AE1737" s="40">
        <v>1</v>
      </c>
      <c r="AF1737" s="37">
        <v>14951571</v>
      </c>
      <c r="AG1737" s="35">
        <f t="shared" si="109"/>
        <v>0</v>
      </c>
      <c r="AH1737" s="38" t="str">
        <f t="shared" si="110"/>
        <v/>
      </c>
      <c r="AI1737" s="38" t="str">
        <f t="shared" si="111"/>
        <v/>
      </c>
      <c r="AJ1737" s="42" t="str">
        <f t="shared" si="112"/>
        <v/>
      </c>
      <c r="AK1737" s="41" t="str">
        <f t="shared" si="113"/>
        <v/>
      </c>
      <c r="AL1737" s="41" t="str">
        <f t="shared" si="114"/>
        <v/>
      </c>
      <c r="AM1737" s="41" t="str">
        <f t="shared" si="115"/>
        <v/>
      </c>
    </row>
    <row r="1738" spans="1:39" x14ac:dyDescent="0.2">
      <c r="A1738" s="33">
        <v>42753</v>
      </c>
      <c r="Q1738" s="38"/>
      <c r="V1738" s="37"/>
      <c r="AC1738" s="37">
        <v>873.93499999999995</v>
      </c>
      <c r="AD1738" s="35">
        <f t="shared" si="108"/>
        <v>-3.3420800141569118E-2</v>
      </c>
      <c r="AE1738" s="40">
        <v>1</v>
      </c>
      <c r="AF1738" s="37">
        <v>14951571</v>
      </c>
      <c r="AG1738" s="35">
        <f t="shared" si="109"/>
        <v>0</v>
      </c>
      <c r="AH1738" s="38" t="str">
        <f t="shared" si="110"/>
        <v/>
      </c>
      <c r="AI1738" s="38" t="str">
        <f t="shared" si="111"/>
        <v/>
      </c>
      <c r="AJ1738" s="35">
        <f t="shared" si="112"/>
        <v>0</v>
      </c>
      <c r="AK1738" s="41" t="str">
        <f t="shared" si="113"/>
        <v/>
      </c>
      <c r="AL1738" s="41" t="str">
        <f t="shared" si="114"/>
        <v/>
      </c>
      <c r="AM1738" s="41" t="str">
        <f t="shared" si="115"/>
        <v/>
      </c>
    </row>
    <row r="1739" spans="1:39" x14ac:dyDescent="0.2">
      <c r="A1739" s="33">
        <v>42752</v>
      </c>
      <c r="Q1739" s="38"/>
      <c r="V1739" s="37"/>
      <c r="AC1739" s="37">
        <v>904.15250000000003</v>
      </c>
      <c r="AD1739" s="35">
        <f t="shared" si="108"/>
        <v>9.156294141082455E-2</v>
      </c>
      <c r="AE1739" s="40">
        <v>1</v>
      </c>
      <c r="AF1739" s="37">
        <v>14951571</v>
      </c>
      <c r="AG1739" s="35">
        <f t="shared" si="109"/>
        <v>0</v>
      </c>
      <c r="AH1739" s="38" t="str">
        <f t="shared" si="110"/>
        <v/>
      </c>
      <c r="AI1739" s="38" t="str">
        <f t="shared" si="111"/>
        <v/>
      </c>
      <c r="AJ1739" s="42" t="str">
        <f t="shared" si="112"/>
        <v/>
      </c>
      <c r="AK1739" s="41" t="str">
        <f t="shared" si="113"/>
        <v/>
      </c>
      <c r="AL1739" s="41" t="str">
        <f t="shared" si="114"/>
        <v/>
      </c>
      <c r="AM1739" s="41" t="str">
        <f t="shared" si="115"/>
        <v/>
      </c>
    </row>
    <row r="1740" spans="1:39" x14ac:dyDescent="0.2">
      <c r="A1740" s="33">
        <v>42751</v>
      </c>
      <c r="Q1740" s="38"/>
      <c r="V1740" s="37"/>
      <c r="AC1740" s="37">
        <v>828.31</v>
      </c>
      <c r="AD1740" s="35">
        <f t="shared" si="108"/>
        <v>7.7836752695692457E-3</v>
      </c>
      <c r="AE1740" s="40">
        <v>1</v>
      </c>
      <c r="AF1740" s="37">
        <v>14951571</v>
      </c>
      <c r="AG1740" s="35">
        <f t="shared" si="109"/>
        <v>0</v>
      </c>
      <c r="AH1740" s="38" t="str">
        <f t="shared" si="110"/>
        <v/>
      </c>
      <c r="AI1740" s="38" t="str">
        <f t="shared" si="111"/>
        <v/>
      </c>
      <c r="AJ1740" s="42" t="str">
        <f t="shared" si="112"/>
        <v/>
      </c>
      <c r="AK1740" s="41" t="str">
        <f t="shared" si="113"/>
        <v/>
      </c>
      <c r="AL1740" s="41" t="str">
        <f t="shared" si="114"/>
        <v/>
      </c>
      <c r="AM1740" s="41" t="str">
        <f t="shared" si="115"/>
        <v/>
      </c>
    </row>
    <row r="1741" spans="1:39" x14ac:dyDescent="0.2">
      <c r="A1741" s="33">
        <v>42750</v>
      </c>
      <c r="Q1741" s="38"/>
      <c r="V1741" s="37"/>
      <c r="AC1741" s="37">
        <v>821.91250000000002</v>
      </c>
      <c r="AD1741" s="35">
        <f t="shared" si="108"/>
        <v>4.9980130223459263E-3</v>
      </c>
      <c r="AE1741" s="40">
        <v>1</v>
      </c>
      <c r="AF1741" s="37">
        <v>14951571</v>
      </c>
      <c r="AG1741" s="35">
        <f t="shared" si="109"/>
        <v>0</v>
      </c>
      <c r="AH1741" s="38" t="str">
        <f t="shared" si="110"/>
        <v/>
      </c>
      <c r="AI1741" s="38" t="str">
        <f t="shared" si="111"/>
        <v/>
      </c>
      <c r="AJ1741" s="42" t="str">
        <f t="shared" si="112"/>
        <v/>
      </c>
      <c r="AK1741" s="41" t="str">
        <f t="shared" si="113"/>
        <v/>
      </c>
      <c r="AL1741" s="41" t="str">
        <f t="shared" si="114"/>
        <v/>
      </c>
      <c r="AM1741" s="41" t="str">
        <f t="shared" si="115"/>
        <v/>
      </c>
    </row>
    <row r="1742" spans="1:39" x14ac:dyDescent="0.2">
      <c r="A1742" s="33">
        <v>42749</v>
      </c>
      <c r="Q1742" s="38"/>
      <c r="V1742" s="37"/>
      <c r="AC1742" s="37">
        <v>817.82500000000005</v>
      </c>
      <c r="AD1742" s="35">
        <f t="shared" si="108"/>
        <v>-8.0943719990859142E-3</v>
      </c>
      <c r="AE1742" s="40">
        <v>1</v>
      </c>
      <c r="AF1742" s="37">
        <v>14951571</v>
      </c>
      <c r="AG1742" s="35">
        <f t="shared" si="109"/>
        <v>0</v>
      </c>
      <c r="AH1742" s="38" t="str">
        <f t="shared" si="110"/>
        <v/>
      </c>
      <c r="AI1742" s="38" t="str">
        <f t="shared" si="111"/>
        <v/>
      </c>
      <c r="AJ1742" s="35">
        <f t="shared" si="112"/>
        <v>0</v>
      </c>
      <c r="AK1742" s="41" t="str">
        <f t="shared" si="113"/>
        <v/>
      </c>
      <c r="AL1742" s="41" t="str">
        <f t="shared" si="114"/>
        <v/>
      </c>
      <c r="AM1742" s="41" t="str">
        <f t="shared" si="115"/>
        <v/>
      </c>
    </row>
    <row r="1743" spans="1:39" x14ac:dyDescent="0.2">
      <c r="A1743" s="33">
        <v>42748</v>
      </c>
      <c r="Q1743" s="38"/>
      <c r="V1743" s="37"/>
      <c r="AC1743" s="37">
        <v>824.49879999999996</v>
      </c>
      <c r="AD1743" s="35">
        <f t="shared" si="108"/>
        <v>3.1361568122187489E-2</v>
      </c>
      <c r="AE1743" s="40">
        <v>1</v>
      </c>
      <c r="AF1743" s="37">
        <v>14951571</v>
      </c>
      <c r="AG1743" s="35">
        <f t="shared" si="109"/>
        <v>0</v>
      </c>
      <c r="AH1743" s="38" t="str">
        <f t="shared" si="110"/>
        <v/>
      </c>
      <c r="AI1743" s="38" t="str">
        <f t="shared" si="111"/>
        <v/>
      </c>
      <c r="AJ1743" s="42" t="str">
        <f t="shared" si="112"/>
        <v/>
      </c>
      <c r="AK1743" s="41" t="str">
        <f t="shared" si="113"/>
        <v/>
      </c>
      <c r="AL1743" s="41" t="str">
        <f t="shared" si="114"/>
        <v/>
      </c>
      <c r="AM1743" s="41" t="str">
        <f t="shared" si="115"/>
        <v/>
      </c>
    </row>
    <row r="1744" spans="1:39" x14ac:dyDescent="0.2">
      <c r="A1744" s="33">
        <v>42747</v>
      </c>
      <c r="Q1744" s="38"/>
      <c r="V1744" s="37"/>
      <c r="AC1744" s="37">
        <v>799.42750000000001</v>
      </c>
      <c r="AD1744" s="35">
        <f t="shared" si="108"/>
        <v>1.9317142210505844E-2</v>
      </c>
      <c r="AE1744" s="40">
        <v>1</v>
      </c>
      <c r="AF1744" s="37">
        <v>14951571</v>
      </c>
      <c r="AG1744" s="35">
        <f t="shared" si="109"/>
        <v>0</v>
      </c>
      <c r="AH1744" s="38" t="str">
        <f t="shared" si="110"/>
        <v/>
      </c>
      <c r="AI1744" s="38" t="str">
        <f t="shared" si="111"/>
        <v/>
      </c>
      <c r="AJ1744" s="42" t="str">
        <f t="shared" si="112"/>
        <v/>
      </c>
      <c r="AK1744" s="41" t="str">
        <f t="shared" si="113"/>
        <v/>
      </c>
      <c r="AL1744" s="41" t="str">
        <f t="shared" si="114"/>
        <v/>
      </c>
      <c r="AM1744" s="41" t="str">
        <f t="shared" si="115"/>
        <v/>
      </c>
    </row>
    <row r="1745" spans="1:39" x14ac:dyDescent="0.2">
      <c r="A1745" s="33">
        <v>42746</v>
      </c>
      <c r="Q1745" s="38"/>
      <c r="V1745" s="37"/>
      <c r="AC1745" s="37">
        <v>784.27750000000003</v>
      </c>
      <c r="AD1745" s="35">
        <f t="shared" si="108"/>
        <v>-0.13412169565983023</v>
      </c>
      <c r="AE1745" s="40">
        <v>1</v>
      </c>
      <c r="AF1745" s="37">
        <v>14951571</v>
      </c>
      <c r="AG1745" s="35">
        <f t="shared" si="109"/>
        <v>0</v>
      </c>
      <c r="AH1745" s="38" t="str">
        <f t="shared" si="110"/>
        <v/>
      </c>
      <c r="AI1745" s="38" t="str">
        <f t="shared" si="111"/>
        <v/>
      </c>
      <c r="AJ1745" s="35">
        <f t="shared" si="112"/>
        <v>0</v>
      </c>
      <c r="AK1745" s="43">
        <f t="shared" si="113"/>
        <v>0</v>
      </c>
      <c r="AL1745" s="43">
        <f t="shared" si="114"/>
        <v>0</v>
      </c>
      <c r="AM1745" s="43">
        <f t="shared" si="115"/>
        <v>0</v>
      </c>
    </row>
    <row r="1746" spans="1:39" x14ac:dyDescent="0.2">
      <c r="A1746" s="33">
        <v>42745</v>
      </c>
      <c r="Q1746" s="38"/>
      <c r="V1746" s="37"/>
      <c r="AC1746" s="37">
        <v>905.7595</v>
      </c>
      <c r="AD1746" s="35">
        <f t="shared" si="108"/>
        <v>4.3027949761325068E-3</v>
      </c>
      <c r="AE1746" s="40">
        <v>1</v>
      </c>
      <c r="AF1746" s="37">
        <v>14951571</v>
      </c>
      <c r="AG1746" s="35">
        <f t="shared" si="109"/>
        <v>0</v>
      </c>
      <c r="AH1746" s="38" t="str">
        <f t="shared" si="110"/>
        <v/>
      </c>
      <c r="AI1746" s="38" t="str">
        <f t="shared" si="111"/>
        <v/>
      </c>
      <c r="AJ1746" s="42" t="str">
        <f t="shared" si="112"/>
        <v/>
      </c>
      <c r="AK1746" s="41" t="str">
        <f t="shared" si="113"/>
        <v/>
      </c>
      <c r="AL1746" s="41" t="str">
        <f t="shared" si="114"/>
        <v/>
      </c>
      <c r="AM1746" s="41" t="str">
        <f t="shared" si="115"/>
        <v/>
      </c>
    </row>
    <row r="1747" spans="1:39" x14ac:dyDescent="0.2">
      <c r="A1747" s="33">
        <v>42744</v>
      </c>
      <c r="Q1747" s="38"/>
      <c r="V1747" s="37"/>
      <c r="AC1747" s="37">
        <v>901.87890000000004</v>
      </c>
      <c r="AD1747" s="35">
        <f t="shared" si="108"/>
        <v>-6.83427212210308E-3</v>
      </c>
      <c r="AE1747" s="40">
        <v>1</v>
      </c>
      <c r="AF1747" s="37">
        <v>14951571</v>
      </c>
      <c r="AG1747" s="35">
        <f t="shared" si="109"/>
        <v>0</v>
      </c>
      <c r="AH1747" s="38" t="str">
        <f t="shared" si="110"/>
        <v/>
      </c>
      <c r="AI1747" s="38" t="str">
        <f t="shared" si="111"/>
        <v/>
      </c>
      <c r="AJ1747" s="35">
        <f t="shared" si="112"/>
        <v>0</v>
      </c>
      <c r="AK1747" s="41" t="str">
        <f t="shared" si="113"/>
        <v/>
      </c>
      <c r="AL1747" s="41" t="str">
        <f t="shared" si="114"/>
        <v/>
      </c>
      <c r="AM1747" s="41" t="str">
        <f t="shared" si="115"/>
        <v/>
      </c>
    </row>
    <row r="1748" spans="1:39" x14ac:dyDescent="0.2">
      <c r="A1748" s="33">
        <v>42743</v>
      </c>
      <c r="Q1748" s="38"/>
      <c r="V1748" s="37"/>
      <c r="AC1748" s="37">
        <v>908.08500000000004</v>
      </c>
      <c r="AD1748" s="35">
        <f t="shared" si="108"/>
        <v>8.8949989712012734E-3</v>
      </c>
      <c r="AE1748" s="40">
        <v>1</v>
      </c>
      <c r="AF1748" s="37">
        <v>14951591</v>
      </c>
      <c r="AG1748" s="35">
        <f t="shared" si="109"/>
        <v>0</v>
      </c>
      <c r="AH1748" s="38" t="str">
        <f t="shared" si="110"/>
        <v/>
      </c>
      <c r="AI1748" s="38" t="str">
        <f t="shared" si="111"/>
        <v/>
      </c>
      <c r="AJ1748" s="42" t="str">
        <f t="shared" si="112"/>
        <v/>
      </c>
      <c r="AK1748" s="41" t="str">
        <f t="shared" si="113"/>
        <v/>
      </c>
      <c r="AL1748" s="41" t="str">
        <f t="shared" si="114"/>
        <v/>
      </c>
      <c r="AM1748" s="41" t="str">
        <f t="shared" si="115"/>
        <v/>
      </c>
    </row>
    <row r="1749" spans="1:39" x14ac:dyDescent="0.2">
      <c r="A1749" s="33">
        <v>42742</v>
      </c>
      <c r="Q1749" s="38"/>
      <c r="V1749" s="37"/>
      <c r="AC1749" s="37">
        <v>900.0788</v>
      </c>
      <c r="AD1749" s="35">
        <f t="shared" si="108"/>
        <v>6.7629532483437504E-3</v>
      </c>
      <c r="AE1749" s="40">
        <v>1</v>
      </c>
      <c r="AF1749" s="37">
        <v>14951591</v>
      </c>
      <c r="AG1749" s="35">
        <f t="shared" si="109"/>
        <v>0</v>
      </c>
      <c r="AH1749" s="38" t="str">
        <f t="shared" si="110"/>
        <v/>
      </c>
      <c r="AI1749" s="38" t="str">
        <f t="shared" si="111"/>
        <v/>
      </c>
      <c r="AJ1749" s="42" t="str">
        <f t="shared" si="112"/>
        <v/>
      </c>
      <c r="AK1749" s="41" t="str">
        <f t="shared" si="113"/>
        <v/>
      </c>
      <c r="AL1749" s="41" t="str">
        <f t="shared" si="114"/>
        <v/>
      </c>
      <c r="AM1749" s="41" t="str">
        <f t="shared" si="115"/>
        <v/>
      </c>
    </row>
    <row r="1750" spans="1:39" x14ac:dyDescent="0.2">
      <c r="A1750" s="33">
        <v>42741</v>
      </c>
      <c r="Q1750" s="38"/>
      <c r="V1750" s="37"/>
      <c r="AC1750" s="37">
        <v>894.03250000000003</v>
      </c>
      <c r="AD1750" s="35">
        <f t="shared" si="108"/>
        <v>-9.7545341903312655E-2</v>
      </c>
      <c r="AE1750" s="40">
        <v>1</v>
      </c>
      <c r="AF1750" s="37">
        <v>14951591</v>
      </c>
      <c r="AG1750" s="35">
        <f t="shared" si="109"/>
        <v>0</v>
      </c>
      <c r="AH1750" s="38" t="str">
        <f t="shared" si="110"/>
        <v/>
      </c>
      <c r="AI1750" s="38" t="str">
        <f t="shared" si="111"/>
        <v/>
      </c>
      <c r="AJ1750" s="35">
        <f t="shared" si="112"/>
        <v>0</v>
      </c>
      <c r="AK1750" s="43">
        <f t="shared" si="113"/>
        <v>0</v>
      </c>
      <c r="AL1750" s="43">
        <f t="shared" si="114"/>
        <v>0</v>
      </c>
      <c r="AM1750" s="41" t="str">
        <f t="shared" si="115"/>
        <v/>
      </c>
    </row>
    <row r="1751" spans="1:39" x14ac:dyDescent="0.2">
      <c r="A1751" s="33">
        <v>42740</v>
      </c>
      <c r="Q1751" s="38"/>
      <c r="V1751" s="37"/>
      <c r="AC1751" s="37">
        <v>990.66750000000002</v>
      </c>
      <c r="AD1751" s="35">
        <f t="shared" si="108"/>
        <v>-0.12396206393420872</v>
      </c>
      <c r="AE1751" s="40">
        <v>1</v>
      </c>
      <c r="AF1751" s="37">
        <v>14951591</v>
      </c>
      <c r="AG1751" s="35">
        <f t="shared" si="109"/>
        <v>0</v>
      </c>
      <c r="AH1751" s="38" t="str">
        <f t="shared" si="110"/>
        <v/>
      </c>
      <c r="AI1751" s="38" t="str">
        <f t="shared" si="111"/>
        <v/>
      </c>
      <c r="AJ1751" s="35">
        <f t="shared" si="112"/>
        <v>0</v>
      </c>
      <c r="AK1751" s="43">
        <f t="shared" si="113"/>
        <v>0</v>
      </c>
      <c r="AL1751" s="43">
        <f t="shared" si="114"/>
        <v>0</v>
      </c>
      <c r="AM1751" s="43">
        <f t="shared" si="115"/>
        <v>0</v>
      </c>
    </row>
    <row r="1752" spans="1:39" x14ac:dyDescent="0.2">
      <c r="A1752" s="33">
        <v>42739</v>
      </c>
      <c r="Q1752" s="38"/>
      <c r="V1752" s="37"/>
      <c r="AC1752" s="37">
        <v>1130.8499999999999</v>
      </c>
      <c r="AD1752" s="35">
        <f t="shared" si="108"/>
        <v>9.2048427328587978E-2</v>
      </c>
      <c r="AE1752" s="40">
        <v>1</v>
      </c>
      <c r="AF1752" s="37">
        <v>14951590</v>
      </c>
      <c r="AG1752" s="35">
        <f t="shared" si="109"/>
        <v>0</v>
      </c>
      <c r="AH1752" s="38" t="str">
        <f t="shared" si="110"/>
        <v/>
      </c>
      <c r="AI1752" s="38" t="str">
        <f t="shared" si="111"/>
        <v/>
      </c>
      <c r="AJ1752" s="42" t="str">
        <f t="shared" si="112"/>
        <v/>
      </c>
      <c r="AK1752" s="41" t="str">
        <f t="shared" si="113"/>
        <v/>
      </c>
      <c r="AL1752" s="41" t="str">
        <f t="shared" si="114"/>
        <v/>
      </c>
      <c r="AM1752" s="41" t="str">
        <f t="shared" si="115"/>
        <v/>
      </c>
    </row>
    <row r="1753" spans="1:39" x14ac:dyDescent="0.2">
      <c r="A1753" s="33">
        <v>42738</v>
      </c>
      <c r="Q1753" s="38"/>
      <c r="V1753" s="37"/>
      <c r="AC1753" s="37">
        <v>1035.5309999999999</v>
      </c>
      <c r="AD1753" s="35">
        <f t="shared" si="108"/>
        <v>1.6024348532523991E-2</v>
      </c>
      <c r="AE1753" s="40">
        <v>1</v>
      </c>
      <c r="AF1753" s="37">
        <v>9951590</v>
      </c>
      <c r="AG1753" s="35">
        <f t="shared" si="109"/>
        <v>0</v>
      </c>
      <c r="AH1753" s="38" t="str">
        <f t="shared" si="110"/>
        <v/>
      </c>
      <c r="AI1753" s="38" t="str">
        <f t="shared" si="111"/>
        <v/>
      </c>
      <c r="AJ1753" s="42" t="str">
        <f t="shared" si="112"/>
        <v/>
      </c>
      <c r="AK1753" s="41" t="str">
        <f t="shared" si="113"/>
        <v/>
      </c>
      <c r="AL1753" s="41" t="str">
        <f t="shared" si="114"/>
        <v/>
      </c>
      <c r="AM1753" s="41" t="str">
        <f t="shared" si="115"/>
        <v/>
      </c>
    </row>
    <row r="1754" spans="1:39" x14ac:dyDescent="0.2">
      <c r="A1754" s="33">
        <v>42737</v>
      </c>
      <c r="Q1754" s="38"/>
      <c r="V1754" s="37"/>
      <c r="AC1754" s="37">
        <v>1019.199</v>
      </c>
      <c r="AD1754" s="35">
        <f t="shared" si="108"/>
        <v>2.1190321126196121E-2</v>
      </c>
      <c r="AE1754" s="40">
        <v>1</v>
      </c>
      <c r="AF1754" s="37">
        <v>9951590</v>
      </c>
      <c r="AG1754" s="35">
        <f t="shared" si="109"/>
        <v>0</v>
      </c>
      <c r="AH1754" s="38" t="str">
        <f t="shared" si="110"/>
        <v/>
      </c>
      <c r="AI1754" s="38" t="str">
        <f t="shared" si="111"/>
        <v/>
      </c>
      <c r="AJ1754" s="42" t="str">
        <f t="shared" si="112"/>
        <v/>
      </c>
      <c r="AK1754" s="41" t="str">
        <f t="shared" si="113"/>
        <v/>
      </c>
      <c r="AL1754" s="41" t="str">
        <f t="shared" si="114"/>
        <v/>
      </c>
      <c r="AM1754" s="41" t="str">
        <f t="shared" si="115"/>
        <v/>
      </c>
    </row>
    <row r="1755" spans="1:39" x14ac:dyDescent="0.2">
      <c r="A1755" s="33">
        <v>42736</v>
      </c>
      <c r="Q1755" s="38"/>
      <c r="V1755" s="37"/>
      <c r="AC1755" s="37">
        <v>998.05</v>
      </c>
      <c r="AD1755" s="35">
        <f t="shared" si="108"/>
        <v>3.2569842401318549E-2</v>
      </c>
      <c r="AE1755" s="40">
        <v>1</v>
      </c>
      <c r="AF1755" s="37">
        <v>9951590</v>
      </c>
      <c r="AG1755" s="35">
        <f t="shared" si="109"/>
        <v>0</v>
      </c>
      <c r="AH1755" s="38" t="str">
        <f t="shared" si="110"/>
        <v/>
      </c>
      <c r="AI1755" s="38" t="str">
        <f t="shared" si="111"/>
        <v/>
      </c>
      <c r="AJ1755" s="42" t="str">
        <f t="shared" si="112"/>
        <v/>
      </c>
      <c r="AK1755" s="41" t="str">
        <f t="shared" si="113"/>
        <v/>
      </c>
      <c r="AL1755" s="41" t="str">
        <f t="shared" si="114"/>
        <v/>
      </c>
      <c r="AM1755" s="41" t="str">
        <f t="shared" si="115"/>
        <v/>
      </c>
    </row>
    <row r="1756" spans="1:39" x14ac:dyDescent="0.2">
      <c r="A1756" s="33">
        <v>42735</v>
      </c>
      <c r="Q1756" s="38"/>
      <c r="V1756" s="37"/>
      <c r="AC1756" s="37">
        <v>966.56899999999996</v>
      </c>
      <c r="AD1756" s="35">
        <f t="shared" si="108"/>
        <v>5.8735072976559E-3</v>
      </c>
      <c r="AE1756" s="40">
        <v>1</v>
      </c>
      <c r="AF1756" s="37">
        <v>9951590</v>
      </c>
      <c r="AG1756" s="35">
        <f t="shared" si="109"/>
        <v>0</v>
      </c>
      <c r="AH1756" s="38" t="str">
        <f t="shared" si="110"/>
        <v/>
      </c>
      <c r="AI1756" s="38" t="str">
        <f t="shared" si="111"/>
        <v/>
      </c>
      <c r="AJ1756" s="42" t="str">
        <f t="shared" si="112"/>
        <v/>
      </c>
      <c r="AK1756" s="41" t="str">
        <f t="shared" si="113"/>
        <v/>
      </c>
      <c r="AL1756" s="41" t="str">
        <f t="shared" si="114"/>
        <v/>
      </c>
      <c r="AM1756" s="41" t="str">
        <f t="shared" si="115"/>
        <v/>
      </c>
    </row>
    <row r="1757" spans="1:39" x14ac:dyDescent="0.2">
      <c r="A1757" s="33">
        <v>42734</v>
      </c>
      <c r="Q1757" s="38"/>
      <c r="V1757" s="37"/>
      <c r="AC1757" s="37">
        <v>960.92499999999995</v>
      </c>
      <c r="AD1757" s="35">
        <f t="shared" si="108"/>
        <v>-1.1110490219778169E-2</v>
      </c>
      <c r="AE1757" s="40">
        <v>1</v>
      </c>
      <c r="AF1757" s="37">
        <v>9951590</v>
      </c>
      <c r="AG1757" s="35">
        <f t="shared" si="109"/>
        <v>0</v>
      </c>
      <c r="AH1757" s="38" t="str">
        <f t="shared" si="110"/>
        <v/>
      </c>
      <c r="AI1757" s="38" t="str">
        <f t="shared" si="111"/>
        <v/>
      </c>
      <c r="AJ1757" s="35">
        <f t="shared" si="112"/>
        <v>0</v>
      </c>
      <c r="AK1757" s="41" t="str">
        <f t="shared" si="113"/>
        <v/>
      </c>
      <c r="AL1757" s="41" t="str">
        <f t="shared" si="114"/>
        <v/>
      </c>
      <c r="AM1757" s="41" t="str">
        <f t="shared" si="115"/>
        <v/>
      </c>
    </row>
    <row r="1758" spans="1:39" x14ac:dyDescent="0.2">
      <c r="A1758" s="33">
        <v>42733</v>
      </c>
      <c r="Q1758" s="38"/>
      <c r="V1758" s="37"/>
      <c r="AC1758" s="37">
        <v>971.72130000000004</v>
      </c>
      <c r="AD1758" s="35">
        <f t="shared" si="108"/>
        <v>-5.5454694311971586E-3</v>
      </c>
      <c r="AE1758" s="40">
        <v>1</v>
      </c>
      <c r="AF1758" s="37">
        <v>9951590</v>
      </c>
      <c r="AG1758" s="35">
        <f t="shared" si="109"/>
        <v>0</v>
      </c>
      <c r="AH1758" s="38" t="str">
        <f t="shared" si="110"/>
        <v/>
      </c>
      <c r="AI1758" s="38" t="str">
        <f t="shared" si="111"/>
        <v/>
      </c>
      <c r="AJ1758" s="35">
        <f t="shared" si="112"/>
        <v>0</v>
      </c>
      <c r="AK1758" s="41" t="str">
        <f t="shared" si="113"/>
        <v/>
      </c>
      <c r="AL1758" s="41" t="str">
        <f t="shared" si="114"/>
        <v/>
      </c>
      <c r="AM1758" s="41" t="str">
        <f t="shared" si="115"/>
        <v/>
      </c>
    </row>
    <row r="1759" spans="1:39" x14ac:dyDescent="0.2">
      <c r="A1759" s="33">
        <v>42732</v>
      </c>
      <c r="Q1759" s="38"/>
      <c r="V1759" s="37"/>
      <c r="AC1759" s="37">
        <v>977.14</v>
      </c>
      <c r="AD1759" s="35">
        <f t="shared" si="108"/>
        <v>5.1688972839745384E-2</v>
      </c>
      <c r="AE1759" s="40">
        <v>1</v>
      </c>
      <c r="AF1759" s="37">
        <v>6951590</v>
      </c>
      <c r="AG1759" s="35">
        <f t="shared" si="109"/>
        <v>0</v>
      </c>
      <c r="AH1759" s="38" t="str">
        <f t="shared" si="110"/>
        <v/>
      </c>
      <c r="AI1759" s="38" t="str">
        <f t="shared" si="111"/>
        <v/>
      </c>
      <c r="AJ1759" s="42" t="str">
        <f t="shared" si="112"/>
        <v/>
      </c>
      <c r="AK1759" s="41" t="str">
        <f t="shared" si="113"/>
        <v/>
      </c>
      <c r="AL1759" s="41" t="str">
        <f t="shared" si="114"/>
        <v/>
      </c>
      <c r="AM1759" s="41" t="str">
        <f t="shared" si="115"/>
        <v/>
      </c>
    </row>
    <row r="1760" spans="1:39" x14ac:dyDescent="0.2">
      <c r="A1760" s="33">
        <v>42731</v>
      </c>
      <c r="Q1760" s="38"/>
      <c r="V1760" s="37"/>
      <c r="AC1760" s="37">
        <v>929.11500000000001</v>
      </c>
      <c r="AD1760" s="35">
        <f t="shared" si="108"/>
        <v>2.9369061572027455E-2</v>
      </c>
      <c r="AE1760" s="40">
        <v>1</v>
      </c>
      <c r="AF1760" s="37">
        <v>6951590</v>
      </c>
      <c r="AG1760" s="35">
        <f t="shared" si="109"/>
        <v>0</v>
      </c>
      <c r="AH1760" s="38" t="str">
        <f t="shared" si="110"/>
        <v/>
      </c>
      <c r="AI1760" s="38" t="str">
        <f t="shared" si="111"/>
        <v/>
      </c>
      <c r="AJ1760" s="42" t="str">
        <f t="shared" si="112"/>
        <v/>
      </c>
      <c r="AK1760" s="41" t="str">
        <f t="shared" si="113"/>
        <v/>
      </c>
      <c r="AL1760" s="41" t="str">
        <f t="shared" si="114"/>
        <v/>
      </c>
      <c r="AM1760" s="41" t="str">
        <f t="shared" si="115"/>
        <v/>
      </c>
    </row>
    <row r="1761" spans="1:39" x14ac:dyDescent="0.2">
      <c r="A1761" s="33">
        <v>42730</v>
      </c>
      <c r="Q1761" s="38"/>
      <c r="V1761" s="37"/>
      <c r="AC1761" s="37">
        <v>902.60630000000003</v>
      </c>
      <c r="AD1761" s="35">
        <f t="shared" si="108"/>
        <v>9.2461779791983556E-3</v>
      </c>
      <c r="AE1761" s="40">
        <v>1</v>
      </c>
      <c r="AF1761" s="37">
        <v>6951590</v>
      </c>
      <c r="AG1761" s="35">
        <f t="shared" si="109"/>
        <v>0</v>
      </c>
      <c r="AH1761" s="38" t="str">
        <f t="shared" si="110"/>
        <v/>
      </c>
      <c r="AI1761" s="38" t="str">
        <f t="shared" si="111"/>
        <v/>
      </c>
      <c r="AJ1761" s="42" t="str">
        <f t="shared" si="112"/>
        <v/>
      </c>
      <c r="AK1761" s="41" t="str">
        <f t="shared" si="113"/>
        <v/>
      </c>
      <c r="AL1761" s="41" t="str">
        <f t="shared" si="114"/>
        <v/>
      </c>
      <c r="AM1761" s="41" t="str">
        <f t="shared" si="115"/>
        <v/>
      </c>
    </row>
    <row r="1762" spans="1:39" x14ac:dyDescent="0.2">
      <c r="A1762" s="33">
        <v>42729</v>
      </c>
      <c r="Q1762" s="38"/>
      <c r="V1762" s="37"/>
      <c r="AC1762" s="37">
        <v>894.33709999999996</v>
      </c>
      <c r="AD1762" s="35">
        <f t="shared" si="108"/>
        <v>2.9784184102548128E-3</v>
      </c>
      <c r="AE1762" s="40">
        <v>1</v>
      </c>
      <c r="AF1762" s="37">
        <v>6951590</v>
      </c>
      <c r="AG1762" s="35">
        <f t="shared" si="109"/>
        <v>0</v>
      </c>
      <c r="AH1762" s="38" t="str">
        <f t="shared" si="110"/>
        <v/>
      </c>
      <c r="AI1762" s="38" t="str">
        <f t="shared" si="111"/>
        <v/>
      </c>
      <c r="AJ1762" s="42" t="str">
        <f t="shared" si="112"/>
        <v/>
      </c>
      <c r="AK1762" s="41" t="str">
        <f t="shared" si="113"/>
        <v/>
      </c>
      <c r="AL1762" s="41" t="str">
        <f t="shared" si="114"/>
        <v/>
      </c>
      <c r="AM1762" s="41" t="str">
        <f t="shared" si="115"/>
        <v/>
      </c>
    </row>
    <row r="1763" spans="1:39" x14ac:dyDescent="0.2">
      <c r="A1763" s="33">
        <v>42728</v>
      </c>
      <c r="Q1763" s="38"/>
      <c r="V1763" s="37"/>
      <c r="AC1763" s="37">
        <v>891.68129999999996</v>
      </c>
      <c r="AD1763" s="35">
        <f t="shared" si="108"/>
        <v>-2.7715116408395746E-2</v>
      </c>
      <c r="AE1763" s="40">
        <v>1</v>
      </c>
      <c r="AF1763" s="37">
        <v>6951590</v>
      </c>
      <c r="AG1763" s="35">
        <f t="shared" si="109"/>
        <v>0</v>
      </c>
      <c r="AH1763" s="38" t="str">
        <f t="shared" si="110"/>
        <v/>
      </c>
      <c r="AI1763" s="38" t="str">
        <f t="shared" si="111"/>
        <v/>
      </c>
      <c r="AJ1763" s="35">
        <f t="shared" si="112"/>
        <v>0</v>
      </c>
      <c r="AK1763" s="41" t="str">
        <f t="shared" si="113"/>
        <v/>
      </c>
      <c r="AL1763" s="41" t="str">
        <f t="shared" si="114"/>
        <v/>
      </c>
      <c r="AM1763" s="41" t="str">
        <f t="shared" si="115"/>
        <v/>
      </c>
    </row>
    <row r="1764" spans="1:39" x14ac:dyDescent="0.2">
      <c r="A1764" s="33">
        <v>42727</v>
      </c>
      <c r="Q1764" s="38"/>
      <c r="V1764" s="37"/>
      <c r="AC1764" s="37">
        <v>917.09879999999998</v>
      </c>
      <c r="AD1764" s="35">
        <f t="shared" si="108"/>
        <v>6.718031647273115E-2</v>
      </c>
      <c r="AE1764" s="40">
        <v>1</v>
      </c>
      <c r="AF1764" s="37">
        <v>6951590</v>
      </c>
      <c r="AG1764" s="35">
        <f t="shared" si="109"/>
        <v>0</v>
      </c>
      <c r="AH1764" s="38" t="str">
        <f t="shared" si="110"/>
        <v/>
      </c>
      <c r="AI1764" s="38" t="str">
        <f t="shared" si="111"/>
        <v/>
      </c>
      <c r="AJ1764" s="42" t="str">
        <f t="shared" si="112"/>
        <v/>
      </c>
      <c r="AK1764" s="41" t="str">
        <f t="shared" si="113"/>
        <v/>
      </c>
      <c r="AL1764" s="41" t="str">
        <f t="shared" si="114"/>
        <v/>
      </c>
      <c r="AM1764" s="41" t="str">
        <f t="shared" si="115"/>
        <v/>
      </c>
    </row>
    <row r="1765" spans="1:39" x14ac:dyDescent="0.2">
      <c r="A1765" s="33">
        <v>42726</v>
      </c>
      <c r="Q1765" s="38"/>
      <c r="V1765" s="37"/>
      <c r="AC1765" s="37">
        <v>859.36630000000002</v>
      </c>
      <c r="AD1765" s="35">
        <f t="shared" si="108"/>
        <v>3.9613689856340395E-2</v>
      </c>
      <c r="AE1765" s="40">
        <v>1</v>
      </c>
      <c r="AF1765" s="37">
        <v>6951590</v>
      </c>
      <c r="AG1765" s="35">
        <f t="shared" si="109"/>
        <v>0</v>
      </c>
      <c r="AH1765" s="38" t="str">
        <f t="shared" si="110"/>
        <v/>
      </c>
      <c r="AI1765" s="38" t="str">
        <f t="shared" si="111"/>
        <v/>
      </c>
      <c r="AJ1765" s="42" t="str">
        <f t="shared" si="112"/>
        <v/>
      </c>
      <c r="AK1765" s="41" t="str">
        <f t="shared" si="113"/>
        <v/>
      </c>
      <c r="AL1765" s="41" t="str">
        <f t="shared" si="114"/>
        <v/>
      </c>
      <c r="AM1765" s="41" t="str">
        <f t="shared" si="115"/>
        <v/>
      </c>
    </row>
    <row r="1766" spans="1:39" x14ac:dyDescent="0.2">
      <c r="A1766" s="33">
        <v>42725</v>
      </c>
      <c r="Q1766" s="38"/>
      <c r="V1766" s="37"/>
      <c r="AC1766" s="37">
        <v>826.62080000000003</v>
      </c>
      <c r="AD1766" s="35">
        <f t="shared" si="108"/>
        <v>3.3636092973889697E-2</v>
      </c>
      <c r="AE1766" s="40">
        <v>1</v>
      </c>
      <c r="AF1766" s="37">
        <v>6951590</v>
      </c>
      <c r="AG1766" s="35">
        <f t="shared" si="109"/>
        <v>0</v>
      </c>
      <c r="AH1766" s="38" t="str">
        <f t="shared" si="110"/>
        <v/>
      </c>
      <c r="AI1766" s="38" t="str">
        <f t="shared" si="111"/>
        <v/>
      </c>
      <c r="AJ1766" s="42" t="str">
        <f t="shared" si="112"/>
        <v/>
      </c>
      <c r="AK1766" s="41" t="str">
        <f t="shared" si="113"/>
        <v/>
      </c>
      <c r="AL1766" s="41" t="str">
        <f t="shared" si="114"/>
        <v/>
      </c>
      <c r="AM1766" s="41" t="str">
        <f t="shared" si="115"/>
        <v/>
      </c>
    </row>
    <row r="1767" spans="1:39" x14ac:dyDescent="0.2">
      <c r="A1767" s="33">
        <v>42724</v>
      </c>
      <c r="Q1767" s="38"/>
      <c r="V1767" s="37"/>
      <c r="AC1767" s="37">
        <v>799.72130000000004</v>
      </c>
      <c r="AD1767" s="35">
        <f t="shared" si="108"/>
        <v>1.2156438235738198E-2</v>
      </c>
      <c r="AE1767" s="40">
        <v>1</v>
      </c>
      <c r="AF1767" s="37">
        <v>6951590</v>
      </c>
      <c r="AG1767" s="35">
        <f t="shared" si="109"/>
        <v>0</v>
      </c>
      <c r="AH1767" s="38" t="str">
        <f t="shared" si="110"/>
        <v/>
      </c>
      <c r="AI1767" s="38" t="str">
        <f t="shared" si="111"/>
        <v/>
      </c>
      <c r="AJ1767" s="42" t="str">
        <f t="shared" si="112"/>
        <v/>
      </c>
      <c r="AK1767" s="41" t="str">
        <f t="shared" si="113"/>
        <v/>
      </c>
      <c r="AL1767" s="41" t="str">
        <f t="shared" si="114"/>
        <v/>
      </c>
      <c r="AM1767" s="41" t="str">
        <f t="shared" si="115"/>
        <v/>
      </c>
    </row>
    <row r="1768" spans="1:39" x14ac:dyDescent="0.2">
      <c r="A1768" s="33">
        <v>42723</v>
      </c>
      <c r="Q1768" s="38"/>
      <c r="V1768" s="37"/>
      <c r="AC1768" s="37">
        <v>790.11630000000002</v>
      </c>
      <c r="AD1768" s="35">
        <f t="shared" si="108"/>
        <v>2.1244447747728046E-3</v>
      </c>
      <c r="AE1768" s="40">
        <v>1</v>
      </c>
      <c r="AF1768" s="37">
        <v>6951590</v>
      </c>
      <c r="AG1768" s="35">
        <f t="shared" si="109"/>
        <v>0</v>
      </c>
      <c r="AH1768" s="38" t="str">
        <f t="shared" si="110"/>
        <v/>
      </c>
      <c r="AI1768" s="38" t="str">
        <f t="shared" si="111"/>
        <v/>
      </c>
      <c r="AJ1768" s="42" t="str">
        <f t="shared" si="112"/>
        <v/>
      </c>
      <c r="AK1768" s="41" t="str">
        <f t="shared" si="113"/>
        <v/>
      </c>
      <c r="AL1768" s="41" t="str">
        <f t="shared" si="114"/>
        <v/>
      </c>
      <c r="AM1768" s="41" t="str">
        <f t="shared" si="115"/>
        <v/>
      </c>
    </row>
    <row r="1769" spans="1:39" x14ac:dyDescent="0.2">
      <c r="A1769" s="33">
        <v>42722</v>
      </c>
      <c r="Q1769" s="38"/>
      <c r="V1769" s="37"/>
      <c r="AC1769" s="37">
        <v>788.44129999999996</v>
      </c>
      <c r="AD1769" s="35">
        <f t="shared" si="108"/>
        <v>-5.5293756001417727E-4</v>
      </c>
      <c r="AE1769" s="40">
        <v>1</v>
      </c>
      <c r="AF1769" s="37">
        <v>6951590</v>
      </c>
      <c r="AG1769" s="35">
        <f t="shared" si="109"/>
        <v>0</v>
      </c>
      <c r="AH1769" s="38" t="str">
        <f t="shared" si="110"/>
        <v/>
      </c>
      <c r="AI1769" s="38" t="str">
        <f t="shared" si="111"/>
        <v/>
      </c>
      <c r="AJ1769" s="35">
        <f t="shared" si="112"/>
        <v>0</v>
      </c>
      <c r="AK1769" s="41" t="str">
        <f t="shared" si="113"/>
        <v/>
      </c>
      <c r="AL1769" s="41" t="str">
        <f t="shared" si="114"/>
        <v/>
      </c>
      <c r="AM1769" s="41" t="str">
        <f t="shared" si="115"/>
        <v/>
      </c>
    </row>
    <row r="1770" spans="1:39" x14ac:dyDescent="0.2">
      <c r="A1770" s="33">
        <v>42721</v>
      </c>
      <c r="Q1770" s="38"/>
      <c r="V1770" s="37"/>
      <c r="AC1770" s="37">
        <v>788.87750000000005</v>
      </c>
      <c r="AD1770" s="35">
        <f t="shared" si="108"/>
        <v>9.6501191866511515E-3</v>
      </c>
      <c r="AE1770" s="40">
        <v>1</v>
      </c>
      <c r="AF1770" s="37">
        <v>6951590</v>
      </c>
      <c r="AG1770" s="35">
        <f t="shared" si="109"/>
        <v>0</v>
      </c>
      <c r="AH1770" s="38" t="str">
        <f t="shared" si="110"/>
        <v/>
      </c>
      <c r="AI1770" s="38" t="str">
        <f t="shared" si="111"/>
        <v/>
      </c>
      <c r="AJ1770" s="42" t="str">
        <f t="shared" si="112"/>
        <v/>
      </c>
      <c r="AK1770" s="41" t="str">
        <f t="shared" si="113"/>
        <v/>
      </c>
      <c r="AL1770" s="41" t="str">
        <f t="shared" si="114"/>
        <v/>
      </c>
      <c r="AM1770" s="41" t="str">
        <f t="shared" si="115"/>
        <v/>
      </c>
    </row>
    <row r="1771" spans="1:39" x14ac:dyDescent="0.2">
      <c r="A1771" s="33">
        <v>42720</v>
      </c>
      <c r="Q1771" s="38"/>
      <c r="V1771" s="37"/>
      <c r="AC1771" s="37">
        <v>781.33749999999998</v>
      </c>
      <c r="AD1771" s="35">
        <f t="shared" si="108"/>
        <v>7.4332186868411032E-3</v>
      </c>
      <c r="AE1771" s="40">
        <v>1</v>
      </c>
      <c r="AF1771" s="37">
        <v>6951590</v>
      </c>
      <c r="AG1771" s="35">
        <f t="shared" si="109"/>
        <v>0</v>
      </c>
      <c r="AH1771" s="38" t="str">
        <f t="shared" si="110"/>
        <v/>
      </c>
      <c r="AI1771" s="38" t="str">
        <f t="shared" si="111"/>
        <v/>
      </c>
      <c r="AJ1771" s="42" t="str">
        <f t="shared" si="112"/>
        <v/>
      </c>
      <c r="AK1771" s="41" t="str">
        <f t="shared" si="113"/>
        <v/>
      </c>
      <c r="AL1771" s="41" t="str">
        <f t="shared" si="114"/>
        <v/>
      </c>
      <c r="AM1771" s="41" t="str">
        <f t="shared" si="115"/>
        <v/>
      </c>
    </row>
    <row r="1772" spans="1:39" x14ac:dyDescent="0.2">
      <c r="A1772" s="33">
        <v>42719</v>
      </c>
      <c r="Q1772" s="38"/>
      <c r="V1772" s="37"/>
      <c r="AC1772" s="37">
        <v>775.57249999999999</v>
      </c>
      <c r="AD1772" s="35">
        <f t="shared" si="108"/>
        <v>-4.1088229755892325E-4</v>
      </c>
      <c r="AE1772" s="40">
        <v>1</v>
      </c>
      <c r="AF1772" s="37">
        <v>6951590</v>
      </c>
      <c r="AG1772" s="35">
        <f t="shared" si="109"/>
        <v>0</v>
      </c>
      <c r="AH1772" s="38" t="str">
        <f t="shared" si="110"/>
        <v/>
      </c>
      <c r="AI1772" s="38" t="str">
        <f t="shared" si="111"/>
        <v/>
      </c>
      <c r="AJ1772" s="35">
        <f t="shared" si="112"/>
        <v>0</v>
      </c>
      <c r="AK1772" s="41" t="str">
        <f t="shared" si="113"/>
        <v/>
      </c>
      <c r="AL1772" s="41" t="str">
        <f t="shared" si="114"/>
        <v/>
      </c>
      <c r="AM1772" s="41" t="str">
        <f t="shared" si="115"/>
        <v/>
      </c>
    </row>
    <row r="1773" spans="1:39" x14ac:dyDescent="0.2">
      <c r="A1773" s="33">
        <v>42718</v>
      </c>
      <c r="Q1773" s="38"/>
      <c r="V1773" s="37"/>
      <c r="AC1773" s="37">
        <v>775.8913</v>
      </c>
      <c r="AD1773" s="35">
        <f t="shared" si="108"/>
        <v>-2.9859357632531225E-3</v>
      </c>
      <c r="AE1773" s="40">
        <v>1</v>
      </c>
      <c r="AF1773" s="37">
        <v>6951590</v>
      </c>
      <c r="AG1773" s="35">
        <f t="shared" si="109"/>
        <v>0</v>
      </c>
      <c r="AH1773" s="38" t="str">
        <f t="shared" si="110"/>
        <v/>
      </c>
      <c r="AI1773" s="38" t="str">
        <f t="shared" si="111"/>
        <v/>
      </c>
      <c r="AJ1773" s="35">
        <f t="shared" si="112"/>
        <v>0</v>
      </c>
      <c r="AK1773" s="41" t="str">
        <f t="shared" si="113"/>
        <v/>
      </c>
      <c r="AL1773" s="41" t="str">
        <f t="shared" si="114"/>
        <v/>
      </c>
      <c r="AM1773" s="41" t="str">
        <f t="shared" si="115"/>
        <v/>
      </c>
    </row>
    <row r="1774" spans="1:39" x14ac:dyDescent="0.2">
      <c r="A1774" s="33">
        <v>42717</v>
      </c>
      <c r="Q1774" s="38"/>
      <c r="V1774" s="37"/>
      <c r="AC1774" s="37">
        <v>778.21500000000003</v>
      </c>
      <c r="AD1774" s="35">
        <f t="shared" si="108"/>
        <v>-2.7915080091100997E-4</v>
      </c>
      <c r="AE1774" s="40">
        <v>1</v>
      </c>
      <c r="AF1774" s="37">
        <v>6951590</v>
      </c>
      <c r="AG1774" s="35">
        <f t="shared" si="109"/>
        <v>0</v>
      </c>
      <c r="AH1774" s="38" t="str">
        <f t="shared" si="110"/>
        <v/>
      </c>
      <c r="AI1774" s="38" t="str">
        <f t="shared" si="111"/>
        <v/>
      </c>
      <c r="AJ1774" s="35">
        <f t="shared" si="112"/>
        <v>0</v>
      </c>
      <c r="AK1774" s="41" t="str">
        <f t="shared" si="113"/>
        <v/>
      </c>
      <c r="AL1774" s="41" t="str">
        <f t="shared" si="114"/>
        <v/>
      </c>
      <c r="AM1774" s="41" t="str">
        <f t="shared" si="115"/>
        <v/>
      </c>
    </row>
    <row r="1775" spans="1:39" x14ac:dyDescent="0.2">
      <c r="A1775" s="33">
        <v>42716</v>
      </c>
      <c r="Q1775" s="38"/>
      <c r="V1775" s="37"/>
      <c r="AC1775" s="37">
        <v>778.43230000000005</v>
      </c>
      <c r="AD1775" s="35">
        <f t="shared" si="108"/>
        <v>1.3276970188061732E-2</v>
      </c>
      <c r="AE1775" s="40">
        <v>1</v>
      </c>
      <c r="AF1775" s="37">
        <v>6951590</v>
      </c>
      <c r="AG1775" s="35">
        <f t="shared" si="109"/>
        <v>0</v>
      </c>
      <c r="AH1775" s="38" t="str">
        <f t="shared" si="110"/>
        <v/>
      </c>
      <c r="AI1775" s="38" t="str">
        <f t="shared" si="111"/>
        <v/>
      </c>
      <c r="AJ1775" s="42" t="str">
        <f t="shared" si="112"/>
        <v/>
      </c>
      <c r="AK1775" s="41" t="str">
        <f t="shared" si="113"/>
        <v/>
      </c>
      <c r="AL1775" s="41" t="str">
        <f t="shared" si="114"/>
        <v/>
      </c>
      <c r="AM1775" s="41" t="str">
        <f t="shared" si="115"/>
        <v/>
      </c>
    </row>
    <row r="1776" spans="1:39" x14ac:dyDescent="0.2">
      <c r="A1776" s="33">
        <v>42715</v>
      </c>
      <c r="Q1776" s="38"/>
      <c r="V1776" s="37"/>
      <c r="AC1776" s="37">
        <v>768.23249999999996</v>
      </c>
      <c r="AD1776" s="35">
        <f t="shared" si="108"/>
        <v>-6.3298842634121888E-3</v>
      </c>
      <c r="AE1776" s="40">
        <v>1</v>
      </c>
      <c r="AF1776" s="37">
        <v>6951590</v>
      </c>
      <c r="AG1776" s="35">
        <f t="shared" si="109"/>
        <v>0</v>
      </c>
      <c r="AH1776" s="38" t="str">
        <f t="shared" si="110"/>
        <v/>
      </c>
      <c r="AI1776" s="38" t="str">
        <f t="shared" si="111"/>
        <v/>
      </c>
      <c r="AJ1776" s="35">
        <f t="shared" si="112"/>
        <v>0</v>
      </c>
      <c r="AK1776" s="41" t="str">
        <f t="shared" si="113"/>
        <v/>
      </c>
      <c r="AL1776" s="41" t="str">
        <f t="shared" si="114"/>
        <v/>
      </c>
      <c r="AM1776" s="41" t="str">
        <f t="shared" si="115"/>
        <v/>
      </c>
    </row>
    <row r="1777" spans="1:39" x14ac:dyDescent="0.2">
      <c r="A1777" s="33">
        <v>42714</v>
      </c>
      <c r="Q1777" s="38"/>
      <c r="V1777" s="37"/>
      <c r="AC1777" s="37">
        <v>773.12630000000001</v>
      </c>
      <c r="AD1777" s="35">
        <f t="shared" si="108"/>
        <v>4.2671132348965912E-3</v>
      </c>
      <c r="AE1777" s="40">
        <v>1</v>
      </c>
      <c r="AF1777" s="37">
        <v>6951590</v>
      </c>
      <c r="AG1777" s="35">
        <f t="shared" si="109"/>
        <v>0</v>
      </c>
      <c r="AH1777" s="38" t="str">
        <f t="shared" si="110"/>
        <v/>
      </c>
      <c r="AI1777" s="38" t="str">
        <f t="shared" si="111"/>
        <v/>
      </c>
      <c r="AJ1777" s="42" t="str">
        <f t="shared" si="112"/>
        <v/>
      </c>
      <c r="AK1777" s="41" t="str">
        <f t="shared" si="113"/>
        <v/>
      </c>
      <c r="AL1777" s="41" t="str">
        <f t="shared" si="114"/>
        <v/>
      </c>
      <c r="AM1777" s="41" t="str">
        <f t="shared" si="115"/>
        <v/>
      </c>
    </row>
    <row r="1778" spans="1:39" x14ac:dyDescent="0.2">
      <c r="A1778" s="33">
        <v>42713</v>
      </c>
      <c r="Q1778" s="38"/>
      <c r="V1778" s="37"/>
      <c r="AC1778" s="37">
        <v>769.84130000000005</v>
      </c>
      <c r="AD1778" s="35">
        <f t="shared" si="108"/>
        <v>1.5172862393080244E-3</v>
      </c>
      <c r="AE1778" s="40">
        <v>1</v>
      </c>
      <c r="AF1778" s="37">
        <v>6951590</v>
      </c>
      <c r="AG1778" s="35">
        <f t="shared" si="109"/>
        <v>0</v>
      </c>
      <c r="AH1778" s="38" t="str">
        <f t="shared" si="110"/>
        <v/>
      </c>
      <c r="AI1778" s="38" t="str">
        <f t="shared" si="111"/>
        <v/>
      </c>
      <c r="AJ1778" s="42" t="str">
        <f t="shared" si="112"/>
        <v/>
      </c>
      <c r="AK1778" s="41" t="str">
        <f t="shared" si="113"/>
        <v/>
      </c>
      <c r="AL1778" s="41" t="str">
        <f t="shared" si="114"/>
        <v/>
      </c>
      <c r="AM1778" s="41" t="str">
        <f t="shared" si="115"/>
        <v/>
      </c>
    </row>
    <row r="1779" spans="1:39" x14ac:dyDescent="0.2">
      <c r="A1779" s="33">
        <v>42712</v>
      </c>
      <c r="Q1779" s="38"/>
      <c r="V1779" s="37"/>
      <c r="AC1779" s="37">
        <v>768.67499999999995</v>
      </c>
      <c r="AD1779" s="35">
        <f t="shared" si="108"/>
        <v>6.2310597383217203E-3</v>
      </c>
      <c r="AE1779" s="40">
        <v>1</v>
      </c>
      <c r="AF1779" s="37">
        <v>6951590</v>
      </c>
      <c r="AG1779" s="35">
        <f t="shared" si="109"/>
        <v>0</v>
      </c>
      <c r="AH1779" s="38" t="str">
        <f t="shared" si="110"/>
        <v/>
      </c>
      <c r="AI1779" s="38" t="str">
        <f t="shared" si="111"/>
        <v/>
      </c>
      <c r="AJ1779" s="42" t="str">
        <f t="shared" si="112"/>
        <v/>
      </c>
      <c r="AK1779" s="41" t="str">
        <f t="shared" si="113"/>
        <v/>
      </c>
      <c r="AL1779" s="41" t="str">
        <f t="shared" si="114"/>
        <v/>
      </c>
      <c r="AM1779" s="41" t="str">
        <f t="shared" si="115"/>
        <v/>
      </c>
    </row>
    <row r="1780" spans="1:39" x14ac:dyDescent="0.2">
      <c r="A1780" s="33">
        <v>42711</v>
      </c>
      <c r="Q1780" s="38"/>
      <c r="V1780" s="37"/>
      <c r="AC1780" s="37">
        <v>763.91499999999996</v>
      </c>
      <c r="AD1780" s="35">
        <f t="shared" si="108"/>
        <v>6.8835529545896446E-3</v>
      </c>
      <c r="AE1780" s="40">
        <v>1</v>
      </c>
      <c r="AF1780" s="37">
        <v>6951590</v>
      </c>
      <c r="AG1780" s="35">
        <f t="shared" si="109"/>
        <v>0</v>
      </c>
      <c r="AH1780" s="38" t="str">
        <f t="shared" si="110"/>
        <v/>
      </c>
      <c r="AI1780" s="38" t="str">
        <f t="shared" si="111"/>
        <v/>
      </c>
      <c r="AJ1780" s="42" t="str">
        <f t="shared" si="112"/>
        <v/>
      </c>
      <c r="AK1780" s="41" t="str">
        <f t="shared" si="113"/>
        <v/>
      </c>
      <c r="AL1780" s="41" t="str">
        <f t="shared" si="114"/>
        <v/>
      </c>
      <c r="AM1780" s="41" t="str">
        <f t="shared" si="115"/>
        <v/>
      </c>
    </row>
    <row r="1781" spans="1:39" x14ac:dyDescent="0.2">
      <c r="A1781" s="33">
        <v>42710</v>
      </c>
      <c r="Q1781" s="38"/>
      <c r="V1781" s="37"/>
      <c r="AC1781" s="37">
        <v>758.6925</v>
      </c>
      <c r="AD1781" s="35">
        <f t="shared" si="108"/>
        <v>8.5777145591832138E-3</v>
      </c>
      <c r="AE1781" s="40">
        <v>1</v>
      </c>
      <c r="AF1781" s="37">
        <v>6951590</v>
      </c>
      <c r="AG1781" s="35">
        <f t="shared" si="109"/>
        <v>0</v>
      </c>
      <c r="AH1781" s="38" t="str">
        <f t="shared" si="110"/>
        <v/>
      </c>
      <c r="AI1781" s="38" t="str">
        <f t="shared" si="111"/>
        <v/>
      </c>
      <c r="AJ1781" s="42" t="str">
        <f t="shared" si="112"/>
        <v/>
      </c>
      <c r="AK1781" s="41" t="str">
        <f t="shared" si="113"/>
        <v/>
      </c>
      <c r="AL1781" s="41" t="str">
        <f t="shared" si="114"/>
        <v/>
      </c>
      <c r="AM1781" s="41" t="str">
        <f t="shared" si="115"/>
        <v/>
      </c>
    </row>
    <row r="1782" spans="1:39" x14ac:dyDescent="0.2">
      <c r="A1782" s="33">
        <v>42709</v>
      </c>
      <c r="Q1782" s="38"/>
      <c r="V1782" s="37"/>
      <c r="AC1782" s="37">
        <v>752.24</v>
      </c>
      <c r="AD1782" s="35">
        <f t="shared" si="108"/>
        <v>-1.8436032364574251E-2</v>
      </c>
      <c r="AE1782" s="40">
        <v>1</v>
      </c>
      <c r="AF1782" s="37">
        <v>6951590</v>
      </c>
      <c r="AG1782" s="35">
        <f t="shared" si="109"/>
        <v>0</v>
      </c>
      <c r="AH1782" s="38" t="str">
        <f t="shared" si="110"/>
        <v/>
      </c>
      <c r="AI1782" s="38" t="str">
        <f t="shared" si="111"/>
        <v/>
      </c>
      <c r="AJ1782" s="35">
        <f t="shared" si="112"/>
        <v>0</v>
      </c>
      <c r="AK1782" s="41" t="str">
        <f t="shared" si="113"/>
        <v/>
      </c>
      <c r="AL1782" s="41" t="str">
        <f t="shared" si="114"/>
        <v/>
      </c>
      <c r="AM1782" s="41" t="str">
        <f t="shared" si="115"/>
        <v/>
      </c>
    </row>
    <row r="1783" spans="1:39" x14ac:dyDescent="0.2">
      <c r="A1783" s="33">
        <v>42708</v>
      </c>
      <c r="Q1783" s="38"/>
      <c r="V1783" s="37"/>
      <c r="AC1783" s="37">
        <v>766.36879999999996</v>
      </c>
      <c r="AD1783" s="35">
        <f t="shared" si="108"/>
        <v>2.0069719722113355E-3</v>
      </c>
      <c r="AE1783" s="40">
        <v>1</v>
      </c>
      <c r="AF1783" s="37">
        <v>6951590</v>
      </c>
      <c r="AG1783" s="35">
        <f t="shared" si="109"/>
        <v>0</v>
      </c>
      <c r="AH1783" s="38" t="str">
        <f t="shared" si="110"/>
        <v/>
      </c>
      <c r="AI1783" s="38" t="str">
        <f t="shared" si="111"/>
        <v/>
      </c>
      <c r="AJ1783" s="42" t="str">
        <f t="shared" si="112"/>
        <v/>
      </c>
      <c r="AK1783" s="41" t="str">
        <f t="shared" si="113"/>
        <v/>
      </c>
      <c r="AL1783" s="41" t="str">
        <f t="shared" si="114"/>
        <v/>
      </c>
      <c r="AM1783" s="41" t="str">
        <f t="shared" si="115"/>
        <v/>
      </c>
    </row>
    <row r="1784" spans="1:39" x14ac:dyDescent="0.2">
      <c r="A1784" s="33">
        <v>42707</v>
      </c>
      <c r="Q1784" s="38"/>
      <c r="V1784" s="37"/>
      <c r="AC1784" s="37">
        <v>764.8338</v>
      </c>
      <c r="AD1784" s="35">
        <f t="shared" si="108"/>
        <v>-8.2180184869431461E-3</v>
      </c>
      <c r="AE1784" s="40">
        <v>1</v>
      </c>
      <c r="AF1784" s="37">
        <v>6951590</v>
      </c>
      <c r="AG1784" s="35">
        <f t="shared" si="109"/>
        <v>0</v>
      </c>
      <c r="AH1784" s="38" t="str">
        <f t="shared" si="110"/>
        <v/>
      </c>
      <c r="AI1784" s="38" t="str">
        <f t="shared" si="111"/>
        <v/>
      </c>
      <c r="AJ1784" s="35">
        <f t="shared" si="112"/>
        <v>0</v>
      </c>
      <c r="AK1784" s="41" t="str">
        <f t="shared" si="113"/>
        <v/>
      </c>
      <c r="AL1784" s="41" t="str">
        <f t="shared" si="114"/>
        <v/>
      </c>
      <c r="AM1784" s="41" t="str">
        <f t="shared" si="115"/>
        <v/>
      </c>
    </row>
    <row r="1785" spans="1:39" x14ac:dyDescent="0.2">
      <c r="A1785" s="33">
        <v>42706</v>
      </c>
      <c r="Q1785" s="38"/>
      <c r="V1785" s="37"/>
      <c r="AC1785" s="37">
        <v>771.17129999999997</v>
      </c>
      <c r="AD1785" s="35">
        <f t="shared" si="108"/>
        <v>2.4057074184488547E-2</v>
      </c>
      <c r="AE1785" s="40">
        <v>1</v>
      </c>
      <c r="AF1785" s="37">
        <v>6951590</v>
      </c>
      <c r="AG1785" s="35">
        <f t="shared" si="109"/>
        <v>0</v>
      </c>
      <c r="AH1785" s="38" t="str">
        <f t="shared" si="110"/>
        <v/>
      </c>
      <c r="AI1785" s="38" t="str">
        <f t="shared" si="111"/>
        <v/>
      </c>
      <c r="AJ1785" s="42" t="str">
        <f t="shared" si="112"/>
        <v/>
      </c>
      <c r="AK1785" s="41" t="str">
        <f t="shared" si="113"/>
        <v/>
      </c>
      <c r="AL1785" s="41" t="str">
        <f t="shared" si="114"/>
        <v/>
      </c>
      <c r="AM1785" s="41" t="str">
        <f t="shared" si="115"/>
        <v/>
      </c>
    </row>
    <row r="1786" spans="1:39" x14ac:dyDescent="0.2">
      <c r="A1786" s="33">
        <v>42705</v>
      </c>
      <c r="Q1786" s="38"/>
      <c r="V1786" s="37"/>
      <c r="AC1786" s="37">
        <v>753.05499999999995</v>
      </c>
      <c r="AD1786" s="35">
        <f t="shared" si="108"/>
        <v>1.440839658666393E-2</v>
      </c>
      <c r="AE1786" s="40">
        <v>1</v>
      </c>
      <c r="AF1786" s="37">
        <v>6951590</v>
      </c>
      <c r="AG1786" s="35">
        <f t="shared" si="109"/>
        <v>0</v>
      </c>
      <c r="AH1786" s="38" t="str">
        <f t="shared" si="110"/>
        <v/>
      </c>
      <c r="AI1786" s="38" t="str">
        <f t="shared" si="111"/>
        <v/>
      </c>
      <c r="AJ1786" s="42" t="str">
        <f t="shared" si="112"/>
        <v/>
      </c>
      <c r="AK1786" s="41" t="str">
        <f t="shared" si="113"/>
        <v/>
      </c>
      <c r="AL1786" s="41" t="str">
        <f t="shared" si="114"/>
        <v/>
      </c>
      <c r="AM1786" s="41" t="str">
        <f t="shared" si="115"/>
        <v/>
      </c>
    </row>
    <row r="1787" spans="1:39" x14ac:dyDescent="0.2">
      <c r="A1787" s="33">
        <v>42704</v>
      </c>
      <c r="Q1787" s="38"/>
      <c r="V1787" s="37"/>
      <c r="AC1787" s="37">
        <v>742.35879999999997</v>
      </c>
      <c r="AD1787" s="35">
        <f t="shared" si="108"/>
        <v>1.4414670474576674E-2</v>
      </c>
      <c r="AE1787" s="40">
        <v>1</v>
      </c>
      <c r="AF1787" s="37">
        <v>6951590</v>
      </c>
      <c r="AG1787" s="35">
        <f t="shared" si="109"/>
        <v>0</v>
      </c>
      <c r="AH1787" s="38" t="str">
        <f t="shared" si="110"/>
        <v/>
      </c>
      <c r="AI1787" s="38" t="str">
        <f t="shared" si="111"/>
        <v/>
      </c>
      <c r="AJ1787" s="42" t="str">
        <f t="shared" si="112"/>
        <v/>
      </c>
      <c r="AK1787" s="41" t="str">
        <f t="shared" si="113"/>
        <v/>
      </c>
      <c r="AL1787" s="41" t="str">
        <f t="shared" si="114"/>
        <v/>
      </c>
      <c r="AM1787" s="41" t="str">
        <f t="shared" si="115"/>
        <v/>
      </c>
    </row>
    <row r="1788" spans="1:39" x14ac:dyDescent="0.2">
      <c r="A1788" s="33">
        <v>42703</v>
      </c>
      <c r="Q1788" s="38"/>
      <c r="V1788" s="37"/>
      <c r="AC1788" s="37">
        <v>731.81</v>
      </c>
      <c r="AD1788" s="35">
        <f t="shared" si="108"/>
        <v>-4.4408462203326948E-5</v>
      </c>
      <c r="AE1788" s="40">
        <v>1</v>
      </c>
      <c r="AF1788" s="37">
        <v>6951590</v>
      </c>
      <c r="AG1788" s="35">
        <f t="shared" si="109"/>
        <v>0</v>
      </c>
      <c r="AH1788" s="38" t="str">
        <f t="shared" si="110"/>
        <v/>
      </c>
      <c r="AI1788" s="38" t="str">
        <f t="shared" si="111"/>
        <v/>
      </c>
      <c r="AJ1788" s="35">
        <f t="shared" si="112"/>
        <v>0</v>
      </c>
      <c r="AK1788" s="41" t="str">
        <f t="shared" si="113"/>
        <v/>
      </c>
      <c r="AL1788" s="41" t="str">
        <f t="shared" si="114"/>
        <v/>
      </c>
      <c r="AM1788" s="41" t="str">
        <f t="shared" si="115"/>
        <v/>
      </c>
    </row>
    <row r="1789" spans="1:39" x14ac:dyDescent="0.2">
      <c r="A1789" s="33">
        <v>42702</v>
      </c>
      <c r="Q1789" s="38"/>
      <c r="V1789" s="37"/>
      <c r="AC1789" s="37">
        <v>731.84249999999997</v>
      </c>
      <c r="AD1789" s="35">
        <f t="shared" si="108"/>
        <v>5.6131334957041368E-3</v>
      </c>
      <c r="AE1789" s="40">
        <v>1</v>
      </c>
      <c r="AF1789" s="37">
        <v>6951590</v>
      </c>
      <c r="AG1789" s="35">
        <f t="shared" si="109"/>
        <v>0</v>
      </c>
      <c r="AH1789" s="38" t="str">
        <f t="shared" si="110"/>
        <v/>
      </c>
      <c r="AI1789" s="38" t="str">
        <f t="shared" si="111"/>
        <v/>
      </c>
      <c r="AJ1789" s="42" t="str">
        <f t="shared" si="112"/>
        <v/>
      </c>
      <c r="AK1789" s="41" t="str">
        <f t="shared" si="113"/>
        <v/>
      </c>
      <c r="AL1789" s="41" t="str">
        <f t="shared" si="114"/>
        <v/>
      </c>
      <c r="AM1789" s="41" t="str">
        <f t="shared" si="115"/>
        <v/>
      </c>
    </row>
    <row r="1790" spans="1:39" x14ac:dyDescent="0.2">
      <c r="A1790" s="33">
        <v>42701</v>
      </c>
      <c r="Q1790" s="38"/>
      <c r="V1790" s="37"/>
      <c r="AC1790" s="37">
        <v>727.75750000000005</v>
      </c>
      <c r="AD1790" s="35">
        <f t="shared" ref="AD1790:AD2044" si="116">AC1790/AC1791-1</f>
        <v>-6.7914159275850317E-3</v>
      </c>
      <c r="AE1790" s="40">
        <v>1</v>
      </c>
      <c r="AF1790" s="37">
        <v>6951590</v>
      </c>
      <c r="AG1790" s="35">
        <f t="shared" ref="AG1790:AG2044" si="117">(AE1790-1)/1</f>
        <v>0</v>
      </c>
      <c r="AH1790" s="38" t="str">
        <f t="shared" ref="AH1790:AH2044" si="118">IF(AE1790&gt;1,AE1790-1,"")</f>
        <v/>
      </c>
      <c r="AI1790" s="38" t="str">
        <f t="shared" ref="AI1790:AI2044" si="119">IF(AE1790&lt;1,AE1790-1,"")</f>
        <v/>
      </c>
      <c r="AJ1790" s="35">
        <f t="shared" ref="AJ1790:AJ2044" si="120">IF(AD1790&lt;0,AG1790,"")</f>
        <v>0</v>
      </c>
      <c r="AK1790" s="41" t="str">
        <f t="shared" ref="AK1790:AK2044" si="121">IF(AD1790&lt;-5%,AG1790,"")</f>
        <v/>
      </c>
      <c r="AL1790" s="41" t="str">
        <f t="shared" ref="AL1790:AL2044" si="122">IF(AD1790&lt;-7.5%,AG1790,"")</f>
        <v/>
      </c>
      <c r="AM1790" s="41" t="str">
        <f t="shared" ref="AM1790:AM2044" si="123">IF(AD1790&lt;-10%,AG1790,"")</f>
        <v/>
      </c>
    </row>
    <row r="1791" spans="1:39" x14ac:dyDescent="0.2">
      <c r="A1791" s="33">
        <v>42700</v>
      </c>
      <c r="Q1791" s="38"/>
      <c r="V1791" s="37"/>
      <c r="AC1791" s="37">
        <v>732.73379999999997</v>
      </c>
      <c r="AD1791" s="35">
        <f t="shared" si="116"/>
        <v>-7.4100123285720798E-3</v>
      </c>
      <c r="AE1791" s="40">
        <v>1</v>
      </c>
      <c r="AF1791" s="37">
        <v>6951590</v>
      </c>
      <c r="AG1791" s="35">
        <f t="shared" si="117"/>
        <v>0</v>
      </c>
      <c r="AH1791" s="38" t="str">
        <f t="shared" si="118"/>
        <v/>
      </c>
      <c r="AI1791" s="38" t="str">
        <f t="shared" si="119"/>
        <v/>
      </c>
      <c r="AJ1791" s="35">
        <f t="shared" si="120"/>
        <v>0</v>
      </c>
      <c r="AK1791" s="41" t="str">
        <f t="shared" si="121"/>
        <v/>
      </c>
      <c r="AL1791" s="41" t="str">
        <f t="shared" si="122"/>
        <v/>
      </c>
      <c r="AM1791" s="41" t="str">
        <f t="shared" si="123"/>
        <v/>
      </c>
    </row>
    <row r="1792" spans="1:39" x14ac:dyDescent="0.2">
      <c r="A1792" s="33">
        <v>42699</v>
      </c>
      <c r="Q1792" s="38"/>
      <c r="V1792" s="37"/>
      <c r="AC1792" s="37">
        <v>738.20389999999998</v>
      </c>
      <c r="AD1792" s="35">
        <f t="shared" si="116"/>
        <v>1.9751646660524091E-3</v>
      </c>
      <c r="AE1792" s="40">
        <v>1</v>
      </c>
      <c r="AF1792" s="37">
        <v>6951590</v>
      </c>
      <c r="AG1792" s="35">
        <f t="shared" si="117"/>
        <v>0</v>
      </c>
      <c r="AH1792" s="38" t="str">
        <f t="shared" si="118"/>
        <v/>
      </c>
      <c r="AI1792" s="38" t="str">
        <f t="shared" si="119"/>
        <v/>
      </c>
      <c r="AJ1792" s="42" t="str">
        <f t="shared" si="120"/>
        <v/>
      </c>
      <c r="AK1792" s="41" t="str">
        <f t="shared" si="121"/>
        <v/>
      </c>
      <c r="AL1792" s="41" t="str">
        <f t="shared" si="122"/>
        <v/>
      </c>
      <c r="AM1792" s="41" t="str">
        <f t="shared" si="123"/>
        <v/>
      </c>
    </row>
    <row r="1793" spans="1:39" x14ac:dyDescent="0.2">
      <c r="A1793" s="33">
        <v>42698</v>
      </c>
      <c r="Q1793" s="38"/>
      <c r="V1793" s="37"/>
      <c r="AC1793" s="37">
        <v>736.74869999999999</v>
      </c>
      <c r="AD1793" s="35">
        <f t="shared" si="116"/>
        <v>-5.9602016389845858E-3</v>
      </c>
      <c r="AE1793" s="40">
        <v>1</v>
      </c>
      <c r="AF1793" s="37">
        <v>6951590</v>
      </c>
      <c r="AG1793" s="35">
        <f t="shared" si="117"/>
        <v>0</v>
      </c>
      <c r="AH1793" s="38" t="str">
        <f t="shared" si="118"/>
        <v/>
      </c>
      <c r="AI1793" s="38" t="str">
        <f t="shared" si="119"/>
        <v/>
      </c>
      <c r="AJ1793" s="35">
        <f t="shared" si="120"/>
        <v>0</v>
      </c>
      <c r="AK1793" s="41" t="str">
        <f t="shared" si="121"/>
        <v/>
      </c>
      <c r="AL1793" s="41" t="str">
        <f t="shared" si="122"/>
        <v/>
      </c>
      <c r="AM1793" s="41" t="str">
        <f t="shared" si="123"/>
        <v/>
      </c>
    </row>
    <row r="1794" spans="1:39" x14ac:dyDescent="0.2">
      <c r="A1794" s="33">
        <v>42697</v>
      </c>
      <c r="Q1794" s="38"/>
      <c r="V1794" s="37"/>
      <c r="AC1794" s="37">
        <v>741.1662</v>
      </c>
      <c r="AD1794" s="35">
        <f t="shared" si="116"/>
        <v>-9.2983435199448516E-3</v>
      </c>
      <c r="AE1794" s="40">
        <v>1</v>
      </c>
      <c r="AF1794" s="37">
        <v>6951590</v>
      </c>
      <c r="AG1794" s="35">
        <f t="shared" si="117"/>
        <v>0</v>
      </c>
      <c r="AH1794" s="38" t="str">
        <f t="shared" si="118"/>
        <v/>
      </c>
      <c r="AI1794" s="38" t="str">
        <f t="shared" si="119"/>
        <v/>
      </c>
      <c r="AJ1794" s="35">
        <f t="shared" si="120"/>
        <v>0</v>
      </c>
      <c r="AK1794" s="41" t="str">
        <f t="shared" si="121"/>
        <v/>
      </c>
      <c r="AL1794" s="41" t="str">
        <f t="shared" si="122"/>
        <v/>
      </c>
      <c r="AM1794" s="41" t="str">
        <f t="shared" si="123"/>
        <v/>
      </c>
    </row>
    <row r="1795" spans="1:39" x14ac:dyDescent="0.2">
      <c r="A1795" s="33">
        <v>42696</v>
      </c>
      <c r="Q1795" s="38"/>
      <c r="V1795" s="37"/>
      <c r="AC1795" s="37">
        <v>748.12249999999995</v>
      </c>
      <c r="AD1795" s="35">
        <f t="shared" si="116"/>
        <v>1.5773823667184717E-2</v>
      </c>
      <c r="AE1795" s="40">
        <v>1</v>
      </c>
      <c r="AF1795" s="37">
        <v>6951590</v>
      </c>
      <c r="AG1795" s="35">
        <f t="shared" si="117"/>
        <v>0</v>
      </c>
      <c r="AH1795" s="38" t="str">
        <f t="shared" si="118"/>
        <v/>
      </c>
      <c r="AI1795" s="38" t="str">
        <f t="shared" si="119"/>
        <v/>
      </c>
      <c r="AJ1795" s="42" t="str">
        <f t="shared" si="120"/>
        <v/>
      </c>
      <c r="AK1795" s="41" t="str">
        <f t="shared" si="121"/>
        <v/>
      </c>
      <c r="AL1795" s="41" t="str">
        <f t="shared" si="122"/>
        <v/>
      </c>
      <c r="AM1795" s="41" t="str">
        <f t="shared" si="123"/>
        <v/>
      </c>
    </row>
    <row r="1796" spans="1:39" x14ac:dyDescent="0.2">
      <c r="A1796" s="33">
        <v>42695</v>
      </c>
      <c r="Q1796" s="38"/>
      <c r="V1796" s="37"/>
      <c r="AC1796" s="37">
        <v>736.505</v>
      </c>
      <c r="AD1796" s="35">
        <f t="shared" si="116"/>
        <v>1.1166969373999081E-2</v>
      </c>
      <c r="AE1796" s="40">
        <v>1</v>
      </c>
      <c r="AF1796" s="37">
        <v>6951590</v>
      </c>
      <c r="AG1796" s="35">
        <f t="shared" si="117"/>
        <v>0</v>
      </c>
      <c r="AH1796" s="38" t="str">
        <f t="shared" si="118"/>
        <v/>
      </c>
      <c r="AI1796" s="38" t="str">
        <f t="shared" si="119"/>
        <v/>
      </c>
      <c r="AJ1796" s="42" t="str">
        <f t="shared" si="120"/>
        <v/>
      </c>
      <c r="AK1796" s="41" t="str">
        <f t="shared" si="121"/>
        <v/>
      </c>
      <c r="AL1796" s="41" t="str">
        <f t="shared" si="122"/>
        <v/>
      </c>
      <c r="AM1796" s="41" t="str">
        <f t="shared" si="123"/>
        <v/>
      </c>
    </row>
    <row r="1797" spans="1:39" x14ac:dyDescent="0.2">
      <c r="A1797" s="33">
        <v>42694</v>
      </c>
      <c r="Q1797" s="38"/>
      <c r="V1797" s="37"/>
      <c r="AC1797" s="37">
        <v>728.37130000000002</v>
      </c>
      <c r="AD1797" s="35">
        <f t="shared" si="116"/>
        <v>-2.9368878346503813E-2</v>
      </c>
      <c r="AE1797" s="40">
        <v>1</v>
      </c>
      <c r="AF1797" s="37">
        <v>6951590</v>
      </c>
      <c r="AG1797" s="35">
        <f t="shared" si="117"/>
        <v>0</v>
      </c>
      <c r="AH1797" s="38" t="str">
        <f t="shared" si="118"/>
        <v/>
      </c>
      <c r="AI1797" s="38" t="str">
        <f t="shared" si="119"/>
        <v/>
      </c>
      <c r="AJ1797" s="35">
        <f t="shared" si="120"/>
        <v>0</v>
      </c>
      <c r="AK1797" s="41" t="str">
        <f t="shared" si="121"/>
        <v/>
      </c>
      <c r="AL1797" s="41" t="str">
        <f t="shared" si="122"/>
        <v/>
      </c>
      <c r="AM1797" s="41" t="str">
        <f t="shared" si="123"/>
        <v/>
      </c>
    </row>
    <row r="1798" spans="1:39" x14ac:dyDescent="0.2">
      <c r="A1798" s="33">
        <v>42693</v>
      </c>
      <c r="Q1798" s="38"/>
      <c r="V1798" s="37"/>
      <c r="AC1798" s="37">
        <v>750.41</v>
      </c>
      <c r="AD1798" s="35">
        <f t="shared" si="116"/>
        <v>2.6504947781764709E-3</v>
      </c>
      <c r="AE1798" s="40">
        <v>1</v>
      </c>
      <c r="AF1798" s="37">
        <v>6951590</v>
      </c>
      <c r="AG1798" s="35">
        <f t="shared" si="117"/>
        <v>0</v>
      </c>
      <c r="AH1798" s="38" t="str">
        <f t="shared" si="118"/>
        <v/>
      </c>
      <c r="AI1798" s="38" t="str">
        <f t="shared" si="119"/>
        <v/>
      </c>
      <c r="AJ1798" s="42" t="str">
        <f t="shared" si="120"/>
        <v/>
      </c>
      <c r="AK1798" s="41" t="str">
        <f t="shared" si="121"/>
        <v/>
      </c>
      <c r="AL1798" s="41" t="str">
        <f t="shared" si="122"/>
        <v/>
      </c>
      <c r="AM1798" s="41" t="str">
        <f t="shared" si="123"/>
        <v/>
      </c>
    </row>
    <row r="1799" spans="1:39" x14ac:dyDescent="0.2">
      <c r="A1799" s="33">
        <v>42692</v>
      </c>
      <c r="Q1799" s="38"/>
      <c r="V1799" s="37"/>
      <c r="AC1799" s="37">
        <v>748.42629999999997</v>
      </c>
      <c r="AD1799" s="35">
        <f t="shared" si="116"/>
        <v>1.3468611201386649E-2</v>
      </c>
      <c r="AE1799" s="40">
        <v>1</v>
      </c>
      <c r="AF1799" s="37">
        <v>6951590</v>
      </c>
      <c r="AG1799" s="35">
        <f t="shared" si="117"/>
        <v>0</v>
      </c>
      <c r="AH1799" s="38" t="str">
        <f t="shared" si="118"/>
        <v/>
      </c>
      <c r="AI1799" s="38" t="str">
        <f t="shared" si="119"/>
        <v/>
      </c>
      <c r="AJ1799" s="42" t="str">
        <f t="shared" si="120"/>
        <v/>
      </c>
      <c r="AK1799" s="41" t="str">
        <f t="shared" si="121"/>
        <v/>
      </c>
      <c r="AL1799" s="41" t="str">
        <f t="shared" si="122"/>
        <v/>
      </c>
      <c r="AM1799" s="41" t="str">
        <f t="shared" si="123"/>
        <v/>
      </c>
    </row>
    <row r="1800" spans="1:39" x14ac:dyDescent="0.2">
      <c r="A1800" s="33">
        <v>42691</v>
      </c>
      <c r="Q1800" s="38"/>
      <c r="V1800" s="37"/>
      <c r="AC1800" s="37">
        <v>738.48</v>
      </c>
      <c r="AD1800" s="35">
        <f t="shared" si="116"/>
        <v>-3.2654905645759236E-3</v>
      </c>
      <c r="AE1800" s="40">
        <v>1</v>
      </c>
      <c r="AF1800" s="37">
        <v>6951590</v>
      </c>
      <c r="AG1800" s="35">
        <f t="shared" si="117"/>
        <v>0</v>
      </c>
      <c r="AH1800" s="38" t="str">
        <f t="shared" si="118"/>
        <v/>
      </c>
      <c r="AI1800" s="38" t="str">
        <f t="shared" si="119"/>
        <v/>
      </c>
      <c r="AJ1800" s="35">
        <f t="shared" si="120"/>
        <v>0</v>
      </c>
      <c r="AK1800" s="41" t="str">
        <f t="shared" si="121"/>
        <v/>
      </c>
      <c r="AL1800" s="41" t="str">
        <f t="shared" si="122"/>
        <v/>
      </c>
      <c r="AM1800" s="41" t="str">
        <f t="shared" si="123"/>
        <v/>
      </c>
    </row>
    <row r="1801" spans="1:39" x14ac:dyDescent="0.2">
      <c r="A1801" s="33">
        <v>42690</v>
      </c>
      <c r="Q1801" s="38"/>
      <c r="V1801" s="37"/>
      <c r="AC1801" s="37">
        <v>740.89940000000001</v>
      </c>
      <c r="AD1801" s="35">
        <f t="shared" si="116"/>
        <v>4.0356864177362617E-2</v>
      </c>
      <c r="AE1801" s="40">
        <v>1</v>
      </c>
      <c r="AF1801" s="37">
        <v>6951590</v>
      </c>
      <c r="AG1801" s="35">
        <f t="shared" si="117"/>
        <v>0</v>
      </c>
      <c r="AH1801" s="38" t="str">
        <f t="shared" si="118"/>
        <v/>
      </c>
      <c r="AI1801" s="38" t="str">
        <f t="shared" si="119"/>
        <v/>
      </c>
      <c r="AJ1801" s="42" t="str">
        <f t="shared" si="120"/>
        <v/>
      </c>
      <c r="AK1801" s="41" t="str">
        <f t="shared" si="121"/>
        <v/>
      </c>
      <c r="AL1801" s="41" t="str">
        <f t="shared" si="122"/>
        <v/>
      </c>
      <c r="AM1801" s="41" t="str">
        <f t="shared" si="123"/>
        <v/>
      </c>
    </row>
    <row r="1802" spans="1:39" x14ac:dyDescent="0.2">
      <c r="A1802" s="33">
        <v>42689</v>
      </c>
      <c r="Q1802" s="38"/>
      <c r="V1802" s="37"/>
      <c r="AC1802" s="37">
        <v>712.15890000000002</v>
      </c>
      <c r="AD1802" s="35">
        <f t="shared" si="116"/>
        <v>9.3670186379422038E-3</v>
      </c>
      <c r="AE1802" s="40">
        <v>1</v>
      </c>
      <c r="AF1802" s="37">
        <v>6951590</v>
      </c>
      <c r="AG1802" s="35">
        <f t="shared" si="117"/>
        <v>0</v>
      </c>
      <c r="AH1802" s="38" t="str">
        <f t="shared" si="118"/>
        <v/>
      </c>
      <c r="AI1802" s="38" t="str">
        <f t="shared" si="119"/>
        <v/>
      </c>
      <c r="AJ1802" s="42" t="str">
        <f t="shared" si="120"/>
        <v/>
      </c>
      <c r="AK1802" s="41" t="str">
        <f t="shared" si="121"/>
        <v/>
      </c>
      <c r="AL1802" s="41" t="str">
        <f t="shared" si="122"/>
        <v/>
      </c>
      <c r="AM1802" s="41" t="str">
        <f t="shared" si="123"/>
        <v/>
      </c>
    </row>
    <row r="1803" spans="1:39" x14ac:dyDescent="0.2">
      <c r="A1803" s="33">
        <v>42688</v>
      </c>
      <c r="Q1803" s="38"/>
      <c r="V1803" s="37"/>
      <c r="AC1803" s="37">
        <v>705.55</v>
      </c>
      <c r="AD1803" s="35">
        <f t="shared" si="116"/>
        <v>4.5614250406100787E-3</v>
      </c>
      <c r="AE1803" s="40">
        <v>1</v>
      </c>
      <c r="AF1803" s="37">
        <v>6951590</v>
      </c>
      <c r="AG1803" s="35">
        <f t="shared" si="117"/>
        <v>0</v>
      </c>
      <c r="AH1803" s="38" t="str">
        <f t="shared" si="118"/>
        <v/>
      </c>
      <c r="AI1803" s="38" t="str">
        <f t="shared" si="119"/>
        <v/>
      </c>
      <c r="AJ1803" s="42" t="str">
        <f t="shared" si="120"/>
        <v/>
      </c>
      <c r="AK1803" s="41" t="str">
        <f t="shared" si="121"/>
        <v/>
      </c>
      <c r="AL1803" s="41" t="str">
        <f t="shared" si="122"/>
        <v/>
      </c>
      <c r="AM1803" s="41" t="str">
        <f t="shared" si="123"/>
        <v/>
      </c>
    </row>
    <row r="1804" spans="1:39" x14ac:dyDescent="0.2">
      <c r="A1804" s="33">
        <v>42687</v>
      </c>
      <c r="Q1804" s="38"/>
      <c r="V1804" s="37"/>
      <c r="AC1804" s="37">
        <v>702.34630000000004</v>
      </c>
      <c r="AD1804" s="35">
        <f t="shared" si="116"/>
        <v>-2.0087814027508477E-3</v>
      </c>
      <c r="AE1804" s="40">
        <v>1</v>
      </c>
      <c r="AF1804" s="37">
        <v>6951590</v>
      </c>
      <c r="AG1804" s="35">
        <f t="shared" si="117"/>
        <v>0</v>
      </c>
      <c r="AH1804" s="38" t="str">
        <f t="shared" si="118"/>
        <v/>
      </c>
      <c r="AI1804" s="38" t="str">
        <f t="shared" si="119"/>
        <v/>
      </c>
      <c r="AJ1804" s="35">
        <f t="shared" si="120"/>
        <v>0</v>
      </c>
      <c r="AK1804" s="41" t="str">
        <f t="shared" si="121"/>
        <v/>
      </c>
      <c r="AL1804" s="41" t="str">
        <f t="shared" si="122"/>
        <v/>
      </c>
      <c r="AM1804" s="41" t="str">
        <f t="shared" si="123"/>
        <v/>
      </c>
    </row>
    <row r="1805" spans="1:39" x14ac:dyDescent="0.2">
      <c r="A1805" s="33">
        <v>42686</v>
      </c>
      <c r="Q1805" s="38"/>
      <c r="V1805" s="37"/>
      <c r="AC1805" s="37">
        <v>703.76</v>
      </c>
      <c r="AD1805" s="35">
        <f t="shared" si="116"/>
        <v>-1.6603960776505056E-2</v>
      </c>
      <c r="AE1805" s="40">
        <v>1</v>
      </c>
      <c r="AF1805" s="37">
        <v>6951590</v>
      </c>
      <c r="AG1805" s="35">
        <f t="shared" si="117"/>
        <v>0</v>
      </c>
      <c r="AH1805" s="38" t="str">
        <f t="shared" si="118"/>
        <v/>
      </c>
      <c r="AI1805" s="38" t="str">
        <f t="shared" si="119"/>
        <v/>
      </c>
      <c r="AJ1805" s="35">
        <f t="shared" si="120"/>
        <v>0</v>
      </c>
      <c r="AK1805" s="41" t="str">
        <f t="shared" si="121"/>
        <v/>
      </c>
      <c r="AL1805" s="41" t="str">
        <f t="shared" si="122"/>
        <v/>
      </c>
      <c r="AM1805" s="41" t="str">
        <f t="shared" si="123"/>
        <v/>
      </c>
    </row>
    <row r="1806" spans="1:39" x14ac:dyDescent="0.2">
      <c r="A1806" s="33">
        <v>42685</v>
      </c>
      <c r="Q1806" s="38"/>
      <c r="V1806" s="37"/>
      <c r="AC1806" s="37">
        <v>715.64250000000004</v>
      </c>
      <c r="AD1806" s="35">
        <f t="shared" si="116"/>
        <v>3.4048681875471498E-3</v>
      </c>
      <c r="AE1806" s="40">
        <v>0.99999700000000002</v>
      </c>
      <c r="AF1806" s="37">
        <v>6951590</v>
      </c>
      <c r="AG1806" s="35">
        <f t="shared" si="117"/>
        <v>-2.9999999999752447E-6</v>
      </c>
      <c r="AH1806" s="38" t="str">
        <f t="shared" si="118"/>
        <v/>
      </c>
      <c r="AI1806" s="38">
        <f t="shared" si="119"/>
        <v>-2.9999999999752447E-6</v>
      </c>
      <c r="AJ1806" s="42" t="str">
        <f t="shared" si="120"/>
        <v/>
      </c>
      <c r="AK1806" s="41" t="str">
        <f t="shared" si="121"/>
        <v/>
      </c>
      <c r="AL1806" s="41" t="str">
        <f t="shared" si="122"/>
        <v/>
      </c>
      <c r="AM1806" s="41" t="str">
        <f t="shared" si="123"/>
        <v/>
      </c>
    </row>
    <row r="1807" spans="1:39" x14ac:dyDescent="0.2">
      <c r="A1807" s="33">
        <v>42684</v>
      </c>
      <c r="Q1807" s="38"/>
      <c r="V1807" s="37"/>
      <c r="AC1807" s="37">
        <v>713.21410000000003</v>
      </c>
      <c r="AD1807" s="35">
        <f t="shared" si="116"/>
        <v>-1.1042219148545196E-2</v>
      </c>
      <c r="AE1807" s="40">
        <v>1</v>
      </c>
      <c r="AF1807" s="37">
        <v>6951589</v>
      </c>
      <c r="AG1807" s="35">
        <f t="shared" si="117"/>
        <v>0</v>
      </c>
      <c r="AH1807" s="38" t="str">
        <f t="shared" si="118"/>
        <v/>
      </c>
      <c r="AI1807" s="38" t="str">
        <f t="shared" si="119"/>
        <v/>
      </c>
      <c r="AJ1807" s="35">
        <f t="shared" si="120"/>
        <v>0</v>
      </c>
      <c r="AK1807" s="41" t="str">
        <f t="shared" si="121"/>
        <v/>
      </c>
      <c r="AL1807" s="41" t="str">
        <f t="shared" si="122"/>
        <v/>
      </c>
      <c r="AM1807" s="41" t="str">
        <f t="shared" si="123"/>
        <v/>
      </c>
    </row>
    <row r="1808" spans="1:39" x14ac:dyDescent="0.2">
      <c r="A1808" s="33">
        <v>42683</v>
      </c>
      <c r="Q1808" s="38"/>
      <c r="V1808" s="37"/>
      <c r="AC1808" s="37">
        <v>721.17750000000001</v>
      </c>
      <c r="AD1808" s="35">
        <f t="shared" si="116"/>
        <v>1.7261686461477632E-2</v>
      </c>
      <c r="AE1808" s="40">
        <v>1</v>
      </c>
      <c r="AF1808" s="37">
        <v>6951568.1449999996</v>
      </c>
      <c r="AG1808" s="35">
        <f t="shared" si="117"/>
        <v>0</v>
      </c>
      <c r="AH1808" s="38" t="str">
        <f t="shared" si="118"/>
        <v/>
      </c>
      <c r="AI1808" s="38" t="str">
        <f t="shared" si="119"/>
        <v/>
      </c>
      <c r="AJ1808" s="42" t="str">
        <f t="shared" si="120"/>
        <v/>
      </c>
      <c r="AK1808" s="41" t="str">
        <f t="shared" si="121"/>
        <v/>
      </c>
      <c r="AL1808" s="41" t="str">
        <f t="shared" si="122"/>
        <v/>
      </c>
      <c r="AM1808" s="41" t="str">
        <f t="shared" si="123"/>
        <v/>
      </c>
    </row>
    <row r="1809" spans="1:39" x14ac:dyDescent="0.2">
      <c r="A1809" s="33">
        <v>42682</v>
      </c>
      <c r="Q1809" s="38"/>
      <c r="V1809" s="37"/>
      <c r="AC1809" s="37">
        <v>708.94</v>
      </c>
      <c r="AD1809" s="35">
        <f t="shared" si="116"/>
        <v>4.0327577477456966E-3</v>
      </c>
      <c r="AE1809" s="40">
        <v>1</v>
      </c>
      <c r="AF1809" s="37">
        <v>6951589</v>
      </c>
      <c r="AG1809" s="35">
        <f t="shared" si="117"/>
        <v>0</v>
      </c>
      <c r="AH1809" s="38" t="str">
        <f t="shared" si="118"/>
        <v/>
      </c>
      <c r="AI1809" s="38" t="str">
        <f t="shared" si="119"/>
        <v/>
      </c>
      <c r="AJ1809" s="42" t="str">
        <f t="shared" si="120"/>
        <v/>
      </c>
      <c r="AK1809" s="41" t="str">
        <f t="shared" si="121"/>
        <v/>
      </c>
      <c r="AL1809" s="41" t="str">
        <f t="shared" si="122"/>
        <v/>
      </c>
      <c r="AM1809" s="41" t="str">
        <f t="shared" si="123"/>
        <v/>
      </c>
    </row>
    <row r="1810" spans="1:39" x14ac:dyDescent="0.2">
      <c r="A1810" s="33">
        <v>42681</v>
      </c>
      <c r="Q1810" s="38"/>
      <c r="V1810" s="37"/>
      <c r="AC1810" s="37">
        <v>706.09249999999997</v>
      </c>
      <c r="AD1810" s="35">
        <f t="shared" si="116"/>
        <v>-8.4729352082629772E-3</v>
      </c>
      <c r="AE1810" s="40">
        <v>1</v>
      </c>
      <c r="AF1810" s="37">
        <v>6951589</v>
      </c>
      <c r="AG1810" s="35">
        <f t="shared" si="117"/>
        <v>0</v>
      </c>
      <c r="AH1810" s="38" t="str">
        <f t="shared" si="118"/>
        <v/>
      </c>
      <c r="AI1810" s="38" t="str">
        <f t="shared" si="119"/>
        <v/>
      </c>
      <c r="AJ1810" s="35">
        <f t="shared" si="120"/>
        <v>0</v>
      </c>
      <c r="AK1810" s="41" t="str">
        <f t="shared" si="121"/>
        <v/>
      </c>
      <c r="AL1810" s="41" t="str">
        <f t="shared" si="122"/>
        <v/>
      </c>
      <c r="AM1810" s="41" t="str">
        <f t="shared" si="123"/>
        <v/>
      </c>
    </row>
    <row r="1811" spans="1:39" x14ac:dyDescent="0.2">
      <c r="A1811" s="33">
        <v>42680</v>
      </c>
      <c r="Q1811" s="38"/>
      <c r="V1811" s="37"/>
      <c r="AC1811" s="37">
        <v>712.12630000000001</v>
      </c>
      <c r="AD1811" s="35">
        <f t="shared" si="116"/>
        <v>1.1510711660493778E-2</v>
      </c>
      <c r="AE1811" s="40">
        <v>1</v>
      </c>
      <c r="AF1811" s="37">
        <v>6951589</v>
      </c>
      <c r="AG1811" s="35">
        <f t="shared" si="117"/>
        <v>0</v>
      </c>
      <c r="AH1811" s="38" t="str">
        <f t="shared" si="118"/>
        <v/>
      </c>
      <c r="AI1811" s="38" t="str">
        <f t="shared" si="119"/>
        <v/>
      </c>
      <c r="AJ1811" s="42" t="str">
        <f t="shared" si="120"/>
        <v/>
      </c>
      <c r="AK1811" s="41" t="str">
        <f t="shared" si="121"/>
        <v/>
      </c>
      <c r="AL1811" s="41" t="str">
        <f t="shared" si="122"/>
        <v/>
      </c>
      <c r="AM1811" s="41" t="str">
        <f t="shared" si="123"/>
        <v/>
      </c>
    </row>
    <row r="1812" spans="1:39" x14ac:dyDescent="0.2">
      <c r="A1812" s="33">
        <v>42679</v>
      </c>
      <c r="Q1812" s="38"/>
      <c r="V1812" s="37"/>
      <c r="AC1812" s="37">
        <v>704.02250000000004</v>
      </c>
      <c r="AD1812" s="35">
        <f t="shared" si="116"/>
        <v>2.7239321473844225E-3</v>
      </c>
      <c r="AE1812" s="40">
        <v>1</v>
      </c>
      <c r="AF1812" s="37">
        <v>6951589</v>
      </c>
      <c r="AG1812" s="35">
        <f t="shared" si="117"/>
        <v>0</v>
      </c>
      <c r="AH1812" s="38" t="str">
        <f t="shared" si="118"/>
        <v/>
      </c>
      <c r="AI1812" s="38" t="str">
        <f t="shared" si="119"/>
        <v/>
      </c>
      <c r="AJ1812" s="42" t="str">
        <f t="shared" si="120"/>
        <v/>
      </c>
      <c r="AK1812" s="41" t="str">
        <f t="shared" si="121"/>
        <v/>
      </c>
      <c r="AL1812" s="41" t="str">
        <f t="shared" si="122"/>
        <v/>
      </c>
      <c r="AM1812" s="41" t="str">
        <f t="shared" si="123"/>
        <v/>
      </c>
    </row>
    <row r="1813" spans="1:39" x14ac:dyDescent="0.2">
      <c r="A1813" s="33">
        <v>42678</v>
      </c>
      <c r="Q1813" s="38"/>
      <c r="V1813" s="37"/>
      <c r="AC1813" s="37">
        <v>702.11</v>
      </c>
      <c r="AD1813" s="35">
        <f t="shared" si="116"/>
        <v>2.3392516091492288E-2</v>
      </c>
      <c r="AE1813" s="40">
        <v>1</v>
      </c>
      <c r="AF1813" s="37">
        <v>6951589</v>
      </c>
      <c r="AG1813" s="35">
        <f t="shared" si="117"/>
        <v>0</v>
      </c>
      <c r="AH1813" s="38" t="str">
        <f t="shared" si="118"/>
        <v/>
      </c>
      <c r="AI1813" s="38" t="str">
        <f t="shared" si="119"/>
        <v/>
      </c>
      <c r="AJ1813" s="42" t="str">
        <f t="shared" si="120"/>
        <v/>
      </c>
      <c r="AK1813" s="41" t="str">
        <f t="shared" si="121"/>
        <v/>
      </c>
      <c r="AL1813" s="41" t="str">
        <f t="shared" si="122"/>
        <v/>
      </c>
      <c r="AM1813" s="41" t="str">
        <f t="shared" si="123"/>
        <v/>
      </c>
    </row>
    <row r="1814" spans="1:39" x14ac:dyDescent="0.2">
      <c r="A1814" s="33">
        <v>42677</v>
      </c>
      <c r="Q1814" s="38"/>
      <c r="V1814" s="37"/>
      <c r="AC1814" s="37">
        <v>686.06129999999996</v>
      </c>
      <c r="AD1814" s="35">
        <f t="shared" si="116"/>
        <v>-6.5520119624530748E-2</v>
      </c>
      <c r="AE1814" s="40">
        <v>1</v>
      </c>
      <c r="AF1814" s="37">
        <v>6951589</v>
      </c>
      <c r="AG1814" s="35">
        <f t="shared" si="117"/>
        <v>0</v>
      </c>
      <c r="AH1814" s="38" t="str">
        <f t="shared" si="118"/>
        <v/>
      </c>
      <c r="AI1814" s="38" t="str">
        <f t="shared" si="119"/>
        <v/>
      </c>
      <c r="AJ1814" s="35">
        <f t="shared" si="120"/>
        <v>0</v>
      </c>
      <c r="AK1814" s="43">
        <f t="shared" si="121"/>
        <v>0</v>
      </c>
      <c r="AL1814" s="41" t="str">
        <f t="shared" si="122"/>
        <v/>
      </c>
      <c r="AM1814" s="41" t="str">
        <f t="shared" si="123"/>
        <v/>
      </c>
    </row>
    <row r="1815" spans="1:39" x14ac:dyDescent="0.2">
      <c r="A1815" s="33">
        <v>42676</v>
      </c>
      <c r="Q1815" s="38"/>
      <c r="V1815" s="37"/>
      <c r="AC1815" s="37">
        <v>734.16380000000004</v>
      </c>
      <c r="AD1815" s="35">
        <f t="shared" si="116"/>
        <v>6.800282499434207E-3</v>
      </c>
      <c r="AE1815" s="40">
        <v>1</v>
      </c>
      <c r="AF1815" s="37">
        <v>6951589</v>
      </c>
      <c r="AG1815" s="35">
        <f t="shared" si="117"/>
        <v>0</v>
      </c>
      <c r="AH1815" s="38" t="str">
        <f t="shared" si="118"/>
        <v/>
      </c>
      <c r="AI1815" s="38" t="str">
        <f t="shared" si="119"/>
        <v/>
      </c>
      <c r="AJ1815" s="42" t="str">
        <f t="shared" si="120"/>
        <v/>
      </c>
      <c r="AK1815" s="41" t="str">
        <f t="shared" si="121"/>
        <v/>
      </c>
      <c r="AL1815" s="41" t="str">
        <f t="shared" si="122"/>
        <v/>
      </c>
      <c r="AM1815" s="41" t="str">
        <f t="shared" si="123"/>
        <v/>
      </c>
    </row>
    <row r="1816" spans="1:39" x14ac:dyDescent="0.2">
      <c r="A1816" s="33">
        <v>42675</v>
      </c>
      <c r="Q1816" s="38"/>
      <c r="V1816" s="37"/>
      <c r="AC1816" s="37">
        <v>729.20500000000004</v>
      </c>
      <c r="AD1816" s="35">
        <f t="shared" si="116"/>
        <v>4.384445908056156E-2</v>
      </c>
      <c r="AE1816" s="40">
        <v>1</v>
      </c>
      <c r="AF1816" s="37">
        <v>6951589</v>
      </c>
      <c r="AG1816" s="35">
        <f t="shared" si="117"/>
        <v>0</v>
      </c>
      <c r="AH1816" s="38" t="str">
        <f t="shared" si="118"/>
        <v/>
      </c>
      <c r="AI1816" s="38" t="str">
        <f t="shared" si="119"/>
        <v/>
      </c>
      <c r="AJ1816" s="42" t="str">
        <f t="shared" si="120"/>
        <v/>
      </c>
      <c r="AK1816" s="41" t="str">
        <f t="shared" si="121"/>
        <v/>
      </c>
      <c r="AL1816" s="41" t="str">
        <f t="shared" si="122"/>
        <v/>
      </c>
      <c r="AM1816" s="41" t="str">
        <f t="shared" si="123"/>
        <v/>
      </c>
    </row>
    <row r="1817" spans="1:39" x14ac:dyDescent="0.2">
      <c r="A1817" s="33">
        <v>42674</v>
      </c>
      <c r="Q1817" s="38"/>
      <c r="V1817" s="37"/>
      <c r="AC1817" s="37">
        <v>698.57629999999995</v>
      </c>
      <c r="AD1817" s="35">
        <f t="shared" si="116"/>
        <v>1.8628167211500735E-3</v>
      </c>
      <c r="AE1817" s="40">
        <v>1</v>
      </c>
      <c r="AF1817" s="37">
        <v>6951589</v>
      </c>
      <c r="AG1817" s="35">
        <f t="shared" si="117"/>
        <v>0</v>
      </c>
      <c r="AH1817" s="38" t="str">
        <f t="shared" si="118"/>
        <v/>
      </c>
      <c r="AI1817" s="38" t="str">
        <f t="shared" si="119"/>
        <v/>
      </c>
      <c r="AJ1817" s="42" t="str">
        <f t="shared" si="120"/>
        <v/>
      </c>
      <c r="AK1817" s="41" t="str">
        <f t="shared" si="121"/>
        <v/>
      </c>
      <c r="AL1817" s="41" t="str">
        <f t="shared" si="122"/>
        <v/>
      </c>
      <c r="AM1817" s="41" t="str">
        <f t="shared" si="123"/>
        <v/>
      </c>
    </row>
    <row r="1818" spans="1:39" x14ac:dyDescent="0.2">
      <c r="A1818" s="33">
        <v>42673</v>
      </c>
      <c r="Q1818" s="38"/>
      <c r="V1818" s="37"/>
      <c r="AC1818" s="37">
        <v>697.27739999999994</v>
      </c>
      <c r="AD1818" s="35">
        <f t="shared" si="116"/>
        <v>-2.5346154507420504E-2</v>
      </c>
      <c r="AE1818" s="40">
        <v>1</v>
      </c>
      <c r="AF1818" s="37">
        <v>6951590</v>
      </c>
      <c r="AG1818" s="35">
        <f t="shared" si="117"/>
        <v>0</v>
      </c>
      <c r="AH1818" s="38" t="str">
        <f t="shared" si="118"/>
        <v/>
      </c>
      <c r="AI1818" s="38" t="str">
        <f t="shared" si="119"/>
        <v/>
      </c>
      <c r="AJ1818" s="35">
        <f t="shared" si="120"/>
        <v>0</v>
      </c>
      <c r="AK1818" s="41" t="str">
        <f t="shared" si="121"/>
        <v/>
      </c>
      <c r="AL1818" s="41" t="str">
        <f t="shared" si="122"/>
        <v/>
      </c>
      <c r="AM1818" s="41" t="str">
        <f t="shared" si="123"/>
        <v/>
      </c>
    </row>
    <row r="1819" spans="1:39" x14ac:dyDescent="0.2">
      <c r="A1819" s="33">
        <v>42672</v>
      </c>
      <c r="Q1819" s="38"/>
      <c r="V1819" s="37"/>
      <c r="AC1819" s="37">
        <v>715.41030000000001</v>
      </c>
      <c r="AD1819" s="35">
        <f t="shared" si="116"/>
        <v>4.0507808204912843E-2</v>
      </c>
      <c r="AE1819" s="40">
        <v>1</v>
      </c>
      <c r="AF1819" s="37">
        <v>6951590</v>
      </c>
      <c r="AG1819" s="35">
        <f t="shared" si="117"/>
        <v>0</v>
      </c>
      <c r="AH1819" s="38" t="str">
        <f t="shared" si="118"/>
        <v/>
      </c>
      <c r="AI1819" s="38" t="str">
        <f t="shared" si="119"/>
        <v/>
      </c>
      <c r="AJ1819" s="42" t="str">
        <f t="shared" si="120"/>
        <v/>
      </c>
      <c r="AK1819" s="41" t="str">
        <f t="shared" si="121"/>
        <v/>
      </c>
      <c r="AL1819" s="41" t="str">
        <f t="shared" si="122"/>
        <v/>
      </c>
      <c r="AM1819" s="41" t="str">
        <f t="shared" si="123"/>
        <v/>
      </c>
    </row>
    <row r="1820" spans="1:39" x14ac:dyDescent="0.2">
      <c r="A1820" s="33">
        <v>42671</v>
      </c>
      <c r="Q1820" s="38"/>
      <c r="V1820" s="37"/>
      <c r="AC1820" s="37">
        <v>687.55880000000002</v>
      </c>
      <c r="AD1820" s="35">
        <f t="shared" si="116"/>
        <v>6.1259415618861723E-3</v>
      </c>
      <c r="AE1820" s="40">
        <v>1</v>
      </c>
      <c r="AF1820" s="37">
        <v>6951590</v>
      </c>
      <c r="AG1820" s="35">
        <f t="shared" si="117"/>
        <v>0</v>
      </c>
      <c r="AH1820" s="38" t="str">
        <f t="shared" si="118"/>
        <v/>
      </c>
      <c r="AI1820" s="38" t="str">
        <f t="shared" si="119"/>
        <v/>
      </c>
      <c r="AJ1820" s="42" t="str">
        <f t="shared" si="120"/>
        <v/>
      </c>
      <c r="AK1820" s="41" t="str">
        <f t="shared" si="121"/>
        <v/>
      </c>
      <c r="AL1820" s="41" t="str">
        <f t="shared" si="122"/>
        <v/>
      </c>
      <c r="AM1820" s="41" t="str">
        <f t="shared" si="123"/>
        <v/>
      </c>
    </row>
    <row r="1821" spans="1:39" x14ac:dyDescent="0.2">
      <c r="A1821" s="33">
        <v>42670</v>
      </c>
      <c r="Q1821" s="38"/>
      <c r="V1821" s="37"/>
      <c r="AC1821" s="37">
        <v>683.37249999999995</v>
      </c>
      <c r="AD1821" s="35">
        <f t="shared" si="116"/>
        <v>1.4782805614644623E-2</v>
      </c>
      <c r="AE1821" s="40">
        <v>1</v>
      </c>
      <c r="AF1821" s="37">
        <v>6951590</v>
      </c>
      <c r="AG1821" s="35">
        <f t="shared" si="117"/>
        <v>0</v>
      </c>
      <c r="AH1821" s="38" t="str">
        <f t="shared" si="118"/>
        <v/>
      </c>
      <c r="AI1821" s="38" t="str">
        <f t="shared" si="119"/>
        <v/>
      </c>
      <c r="AJ1821" s="42" t="str">
        <f t="shared" si="120"/>
        <v/>
      </c>
      <c r="AK1821" s="41" t="str">
        <f t="shared" si="121"/>
        <v/>
      </c>
      <c r="AL1821" s="41" t="str">
        <f t="shared" si="122"/>
        <v/>
      </c>
      <c r="AM1821" s="41" t="str">
        <f t="shared" si="123"/>
        <v/>
      </c>
    </row>
    <row r="1822" spans="1:39" x14ac:dyDescent="0.2">
      <c r="A1822" s="33">
        <v>42669</v>
      </c>
      <c r="Q1822" s="38"/>
      <c r="V1822" s="37"/>
      <c r="AC1822" s="37">
        <v>673.41750000000002</v>
      </c>
      <c r="AD1822" s="35">
        <f t="shared" si="116"/>
        <v>3.184588355675122E-2</v>
      </c>
      <c r="AE1822" s="40">
        <v>1</v>
      </c>
      <c r="AF1822" s="37">
        <v>6951590</v>
      </c>
      <c r="AG1822" s="35">
        <f t="shared" si="117"/>
        <v>0</v>
      </c>
      <c r="AH1822" s="38" t="str">
        <f t="shared" si="118"/>
        <v/>
      </c>
      <c r="AI1822" s="38" t="str">
        <f t="shared" si="119"/>
        <v/>
      </c>
      <c r="AJ1822" s="42" t="str">
        <f t="shared" si="120"/>
        <v/>
      </c>
      <c r="AK1822" s="41" t="str">
        <f t="shared" si="121"/>
        <v/>
      </c>
      <c r="AL1822" s="41" t="str">
        <f t="shared" si="122"/>
        <v/>
      </c>
      <c r="AM1822" s="41" t="str">
        <f t="shared" si="123"/>
        <v/>
      </c>
    </row>
    <row r="1823" spans="1:39" x14ac:dyDescent="0.2">
      <c r="A1823" s="33">
        <v>42668</v>
      </c>
      <c r="Q1823" s="38"/>
      <c r="V1823" s="37"/>
      <c r="AC1823" s="37">
        <v>652.63379999999995</v>
      </c>
      <c r="AD1823" s="35">
        <f t="shared" si="116"/>
        <v>5.9613145750634366E-3</v>
      </c>
      <c r="AE1823" s="40">
        <v>1</v>
      </c>
      <c r="AF1823" s="37">
        <v>6951590</v>
      </c>
      <c r="AG1823" s="35">
        <f t="shared" si="117"/>
        <v>0</v>
      </c>
      <c r="AH1823" s="38" t="str">
        <f t="shared" si="118"/>
        <v/>
      </c>
      <c r="AI1823" s="38" t="str">
        <f t="shared" si="119"/>
        <v/>
      </c>
      <c r="AJ1823" s="42" t="str">
        <f t="shared" si="120"/>
        <v/>
      </c>
      <c r="AK1823" s="41" t="str">
        <f t="shared" si="121"/>
        <v/>
      </c>
      <c r="AL1823" s="41" t="str">
        <f t="shared" si="122"/>
        <v/>
      </c>
      <c r="AM1823" s="41" t="str">
        <f t="shared" si="123"/>
        <v/>
      </c>
    </row>
    <row r="1824" spans="1:39" x14ac:dyDescent="0.2">
      <c r="A1824" s="33">
        <v>42667</v>
      </c>
      <c r="Q1824" s="38"/>
      <c r="V1824" s="37"/>
      <c r="AC1824" s="37">
        <v>648.7663</v>
      </c>
      <c r="AD1824" s="35">
        <f t="shared" si="116"/>
        <v>-1.3238380281094253E-3</v>
      </c>
      <c r="AE1824" s="40">
        <v>1</v>
      </c>
      <c r="AF1824" s="37">
        <v>6951590</v>
      </c>
      <c r="AG1824" s="35">
        <f t="shared" si="117"/>
        <v>0</v>
      </c>
      <c r="AH1824" s="38" t="str">
        <f t="shared" si="118"/>
        <v/>
      </c>
      <c r="AI1824" s="38" t="str">
        <f t="shared" si="119"/>
        <v/>
      </c>
      <c r="AJ1824" s="35">
        <f t="shared" si="120"/>
        <v>0</v>
      </c>
      <c r="AK1824" s="41" t="str">
        <f t="shared" si="121"/>
        <v/>
      </c>
      <c r="AL1824" s="41" t="str">
        <f t="shared" si="122"/>
        <v/>
      </c>
      <c r="AM1824" s="41" t="str">
        <f t="shared" si="123"/>
        <v/>
      </c>
    </row>
    <row r="1825" spans="1:39" x14ac:dyDescent="0.2">
      <c r="A1825" s="33">
        <v>42666</v>
      </c>
      <c r="Q1825" s="38"/>
      <c r="V1825" s="37"/>
      <c r="AC1825" s="37">
        <v>649.62630000000001</v>
      </c>
      <c r="AD1825" s="35">
        <f t="shared" si="116"/>
        <v>-3.7743401000631671E-3</v>
      </c>
      <c r="AE1825" s="40">
        <v>1</v>
      </c>
      <c r="AF1825" s="37">
        <v>6951590</v>
      </c>
      <c r="AG1825" s="35">
        <f t="shared" si="117"/>
        <v>0</v>
      </c>
      <c r="AH1825" s="38" t="str">
        <f t="shared" si="118"/>
        <v/>
      </c>
      <c r="AI1825" s="38" t="str">
        <f t="shared" si="119"/>
        <v/>
      </c>
      <c r="AJ1825" s="35">
        <f t="shared" si="120"/>
        <v>0</v>
      </c>
      <c r="AK1825" s="41" t="str">
        <f t="shared" si="121"/>
        <v/>
      </c>
      <c r="AL1825" s="41" t="str">
        <f t="shared" si="122"/>
        <v/>
      </c>
      <c r="AM1825" s="41" t="str">
        <f t="shared" si="123"/>
        <v/>
      </c>
    </row>
    <row r="1826" spans="1:39" x14ac:dyDescent="0.2">
      <c r="A1826" s="33">
        <v>42665</v>
      </c>
      <c r="Q1826" s="38"/>
      <c r="V1826" s="37"/>
      <c r="AC1826" s="37">
        <v>652.08749999999998</v>
      </c>
      <c r="AD1826" s="35">
        <f t="shared" si="116"/>
        <v>3.5521728111023609E-2</v>
      </c>
      <c r="AE1826" s="40">
        <v>1</v>
      </c>
      <c r="AF1826" s="37">
        <v>6951590</v>
      </c>
      <c r="AG1826" s="35">
        <f t="shared" si="117"/>
        <v>0</v>
      </c>
      <c r="AH1826" s="38" t="str">
        <f t="shared" si="118"/>
        <v/>
      </c>
      <c r="AI1826" s="38" t="str">
        <f t="shared" si="119"/>
        <v/>
      </c>
      <c r="AJ1826" s="42" t="str">
        <f t="shared" si="120"/>
        <v/>
      </c>
      <c r="AK1826" s="41" t="str">
        <f t="shared" si="121"/>
        <v/>
      </c>
      <c r="AL1826" s="41" t="str">
        <f t="shared" si="122"/>
        <v/>
      </c>
      <c r="AM1826" s="41" t="str">
        <f t="shared" si="123"/>
        <v/>
      </c>
    </row>
    <row r="1827" spans="1:39" x14ac:dyDescent="0.2">
      <c r="A1827" s="33">
        <v>42664</v>
      </c>
      <c r="Q1827" s="38"/>
      <c r="V1827" s="37"/>
      <c r="AC1827" s="37">
        <v>629.71879999999999</v>
      </c>
      <c r="AD1827" s="35">
        <f t="shared" si="116"/>
        <v>1.8714724939044025E-3</v>
      </c>
      <c r="AE1827" s="40">
        <v>1</v>
      </c>
      <c r="AF1827" s="37">
        <v>6951590</v>
      </c>
      <c r="AG1827" s="35">
        <f t="shared" si="117"/>
        <v>0</v>
      </c>
      <c r="AH1827" s="38" t="str">
        <f t="shared" si="118"/>
        <v/>
      </c>
      <c r="AI1827" s="38" t="str">
        <f t="shared" si="119"/>
        <v/>
      </c>
      <c r="AJ1827" s="42" t="str">
        <f t="shared" si="120"/>
        <v/>
      </c>
      <c r="AK1827" s="41" t="str">
        <f t="shared" si="121"/>
        <v/>
      </c>
      <c r="AL1827" s="41" t="str">
        <f t="shared" si="122"/>
        <v/>
      </c>
      <c r="AM1827" s="41" t="str">
        <f t="shared" si="123"/>
        <v/>
      </c>
    </row>
    <row r="1828" spans="1:39" x14ac:dyDescent="0.2">
      <c r="A1828" s="33">
        <v>42663</v>
      </c>
      <c r="Q1828" s="38"/>
      <c r="V1828" s="37"/>
      <c r="AC1828" s="37">
        <v>628.54250000000002</v>
      </c>
      <c r="AD1828" s="35">
        <f t="shared" si="116"/>
        <v>1.6708105420182306E-4</v>
      </c>
      <c r="AE1828" s="40">
        <v>1</v>
      </c>
      <c r="AF1828" s="37">
        <v>6951590</v>
      </c>
      <c r="AG1828" s="35">
        <f t="shared" si="117"/>
        <v>0</v>
      </c>
      <c r="AH1828" s="38" t="str">
        <f t="shared" si="118"/>
        <v/>
      </c>
      <c r="AI1828" s="38" t="str">
        <f t="shared" si="119"/>
        <v/>
      </c>
      <c r="AJ1828" s="42" t="str">
        <f t="shared" si="120"/>
        <v/>
      </c>
      <c r="AK1828" s="41" t="str">
        <f t="shared" si="121"/>
        <v/>
      </c>
      <c r="AL1828" s="41" t="str">
        <f t="shared" si="122"/>
        <v/>
      </c>
      <c r="AM1828" s="41" t="str">
        <f t="shared" si="123"/>
        <v/>
      </c>
    </row>
    <row r="1829" spans="1:39" x14ac:dyDescent="0.2">
      <c r="A1829" s="33">
        <v>42662</v>
      </c>
      <c r="Q1829" s="38"/>
      <c r="V1829" s="37"/>
      <c r="AC1829" s="37">
        <v>628.4375</v>
      </c>
      <c r="AD1829" s="35">
        <f t="shared" si="116"/>
        <v>-1.1058830934827291E-2</v>
      </c>
      <c r="AE1829" s="40">
        <v>1</v>
      </c>
      <c r="AF1829" s="37">
        <v>6951591</v>
      </c>
      <c r="AG1829" s="35">
        <f t="shared" si="117"/>
        <v>0</v>
      </c>
      <c r="AH1829" s="38" t="str">
        <f t="shared" si="118"/>
        <v/>
      </c>
      <c r="AI1829" s="38" t="str">
        <f t="shared" si="119"/>
        <v/>
      </c>
      <c r="AJ1829" s="35">
        <f t="shared" si="120"/>
        <v>0</v>
      </c>
      <c r="AK1829" s="41" t="str">
        <f t="shared" si="121"/>
        <v/>
      </c>
      <c r="AL1829" s="41" t="str">
        <f t="shared" si="122"/>
        <v/>
      </c>
      <c r="AM1829" s="41" t="str">
        <f t="shared" si="123"/>
        <v/>
      </c>
    </row>
    <row r="1830" spans="1:39" x14ac:dyDescent="0.2">
      <c r="A1830" s="33">
        <v>42661</v>
      </c>
      <c r="Q1830" s="38"/>
      <c r="V1830" s="37"/>
      <c r="AC1830" s="37">
        <v>635.46500000000003</v>
      </c>
      <c r="AD1830" s="35">
        <f t="shared" si="116"/>
        <v>-3.1647927590168212E-3</v>
      </c>
      <c r="AE1830" s="40">
        <v>1</v>
      </c>
      <c r="AF1830" s="37">
        <v>6951591</v>
      </c>
      <c r="AG1830" s="35">
        <f t="shared" si="117"/>
        <v>0</v>
      </c>
      <c r="AH1830" s="38" t="str">
        <f t="shared" si="118"/>
        <v/>
      </c>
      <c r="AI1830" s="38" t="str">
        <f t="shared" si="119"/>
        <v/>
      </c>
      <c r="AJ1830" s="35">
        <f t="shared" si="120"/>
        <v>0</v>
      </c>
      <c r="AK1830" s="41" t="str">
        <f t="shared" si="121"/>
        <v/>
      </c>
      <c r="AL1830" s="41" t="str">
        <f t="shared" si="122"/>
        <v/>
      </c>
      <c r="AM1830" s="41" t="str">
        <f t="shared" si="123"/>
        <v/>
      </c>
    </row>
    <row r="1831" spans="1:39" x14ac:dyDescent="0.2">
      <c r="A1831" s="33">
        <v>42660</v>
      </c>
      <c r="Q1831" s="38"/>
      <c r="V1831" s="37"/>
      <c r="AC1831" s="37">
        <v>637.48249999999996</v>
      </c>
      <c r="AD1831" s="35">
        <f t="shared" si="116"/>
        <v>-4.2234580777501529E-3</v>
      </c>
      <c r="AE1831" s="40">
        <v>1</v>
      </c>
      <c r="AF1831" s="37">
        <v>6951591</v>
      </c>
      <c r="AG1831" s="35">
        <f t="shared" si="117"/>
        <v>0</v>
      </c>
      <c r="AH1831" s="38" t="str">
        <f t="shared" si="118"/>
        <v/>
      </c>
      <c r="AI1831" s="38" t="str">
        <f t="shared" si="119"/>
        <v/>
      </c>
      <c r="AJ1831" s="35">
        <f t="shared" si="120"/>
        <v>0</v>
      </c>
      <c r="AK1831" s="41" t="str">
        <f t="shared" si="121"/>
        <v/>
      </c>
      <c r="AL1831" s="41" t="str">
        <f t="shared" si="122"/>
        <v/>
      </c>
      <c r="AM1831" s="41" t="str">
        <f t="shared" si="123"/>
        <v/>
      </c>
    </row>
    <row r="1832" spans="1:39" x14ac:dyDescent="0.2">
      <c r="A1832" s="33">
        <v>42659</v>
      </c>
      <c r="Q1832" s="38"/>
      <c r="V1832" s="37"/>
      <c r="AC1832" s="37">
        <v>640.18629999999996</v>
      </c>
      <c r="AD1832" s="35">
        <f t="shared" si="116"/>
        <v>4.6727226617082618E-3</v>
      </c>
      <c r="AE1832" s="40">
        <v>1</v>
      </c>
      <c r="AF1832" s="37">
        <v>6951591</v>
      </c>
      <c r="AG1832" s="35">
        <f t="shared" si="117"/>
        <v>0</v>
      </c>
      <c r="AH1832" s="38" t="str">
        <f t="shared" si="118"/>
        <v/>
      </c>
      <c r="AI1832" s="38" t="str">
        <f t="shared" si="119"/>
        <v/>
      </c>
      <c r="AJ1832" s="42" t="str">
        <f t="shared" si="120"/>
        <v/>
      </c>
      <c r="AK1832" s="41" t="str">
        <f t="shared" si="121"/>
        <v/>
      </c>
      <c r="AL1832" s="41" t="str">
        <f t="shared" si="122"/>
        <v/>
      </c>
      <c r="AM1832" s="41" t="str">
        <f t="shared" si="123"/>
        <v/>
      </c>
    </row>
    <row r="1833" spans="1:39" x14ac:dyDescent="0.2">
      <c r="A1833" s="33">
        <v>42658</v>
      </c>
      <c r="Q1833" s="38"/>
      <c r="V1833" s="37"/>
      <c r="AC1833" s="37">
        <v>637.2088</v>
      </c>
      <c r="AD1833" s="35">
        <f t="shared" si="116"/>
        <v>-1.5218276975147438E-3</v>
      </c>
      <c r="AE1833" s="40">
        <v>0.99999899999999997</v>
      </c>
      <c r="AF1833" s="37">
        <v>6951591</v>
      </c>
      <c r="AG1833" s="35">
        <f t="shared" si="117"/>
        <v>-1.0000000000287557E-6</v>
      </c>
      <c r="AH1833" s="38" t="str">
        <f t="shared" si="118"/>
        <v/>
      </c>
      <c r="AI1833" s="38">
        <f t="shared" si="119"/>
        <v>-1.0000000000287557E-6</v>
      </c>
      <c r="AJ1833" s="35">
        <f t="shared" si="120"/>
        <v>-1.0000000000287557E-6</v>
      </c>
      <c r="AK1833" s="41" t="str">
        <f t="shared" si="121"/>
        <v/>
      </c>
      <c r="AL1833" s="41" t="str">
        <f t="shared" si="122"/>
        <v/>
      </c>
      <c r="AM1833" s="41" t="str">
        <f t="shared" si="123"/>
        <v/>
      </c>
    </row>
    <row r="1834" spans="1:39" x14ac:dyDescent="0.2">
      <c r="A1834" s="33">
        <v>42657</v>
      </c>
      <c r="Q1834" s="38"/>
      <c r="V1834" s="37"/>
      <c r="AC1834" s="37">
        <v>638.17999999999995</v>
      </c>
      <c r="AD1834" s="35">
        <f t="shared" si="116"/>
        <v>5.6060116387337544E-3</v>
      </c>
      <c r="AE1834" s="40">
        <v>1</v>
      </c>
      <c r="AF1834" s="37">
        <v>6951591</v>
      </c>
      <c r="AG1834" s="35">
        <f t="shared" si="117"/>
        <v>0</v>
      </c>
      <c r="AH1834" s="38" t="str">
        <f t="shared" si="118"/>
        <v/>
      </c>
      <c r="AI1834" s="38" t="str">
        <f t="shared" si="119"/>
        <v/>
      </c>
      <c r="AJ1834" s="42" t="str">
        <f t="shared" si="120"/>
        <v/>
      </c>
      <c r="AK1834" s="41" t="str">
        <f t="shared" si="121"/>
        <v/>
      </c>
      <c r="AL1834" s="41" t="str">
        <f t="shared" si="122"/>
        <v/>
      </c>
      <c r="AM1834" s="41" t="str">
        <f t="shared" si="123"/>
        <v/>
      </c>
    </row>
    <row r="1835" spans="1:39" x14ac:dyDescent="0.2">
      <c r="A1835" s="33">
        <v>42656</v>
      </c>
      <c r="Q1835" s="38"/>
      <c r="V1835" s="37"/>
      <c r="AC1835" s="37">
        <v>634.6223</v>
      </c>
      <c r="AD1835" s="35">
        <f t="shared" si="116"/>
        <v>-1.5638365473006344E-3</v>
      </c>
      <c r="AE1835" s="40">
        <v>1</v>
      </c>
      <c r="AF1835" s="37">
        <v>6951584.0480000004</v>
      </c>
      <c r="AG1835" s="35">
        <f t="shared" si="117"/>
        <v>0</v>
      </c>
      <c r="AH1835" s="38" t="str">
        <f t="shared" si="118"/>
        <v/>
      </c>
      <c r="AI1835" s="38" t="str">
        <f t="shared" si="119"/>
        <v/>
      </c>
      <c r="AJ1835" s="35">
        <f t="shared" si="120"/>
        <v>0</v>
      </c>
      <c r="AK1835" s="41" t="str">
        <f t="shared" si="121"/>
        <v/>
      </c>
      <c r="AL1835" s="41" t="str">
        <f t="shared" si="122"/>
        <v/>
      </c>
      <c r="AM1835" s="41" t="str">
        <f t="shared" si="123"/>
        <v/>
      </c>
    </row>
    <row r="1836" spans="1:39" x14ac:dyDescent="0.2">
      <c r="A1836" s="33">
        <v>42655</v>
      </c>
      <c r="Q1836" s="38"/>
      <c r="V1836" s="37"/>
      <c r="AC1836" s="37">
        <v>635.61630000000002</v>
      </c>
      <c r="AD1836" s="35">
        <f t="shared" si="116"/>
        <v>-7.9346027782113415E-3</v>
      </c>
      <c r="AE1836" s="40">
        <v>1</v>
      </c>
      <c r="AF1836" s="37">
        <v>6951591</v>
      </c>
      <c r="AG1836" s="35">
        <f t="shared" si="117"/>
        <v>0</v>
      </c>
      <c r="AH1836" s="38" t="str">
        <f t="shared" si="118"/>
        <v/>
      </c>
      <c r="AI1836" s="38" t="str">
        <f t="shared" si="119"/>
        <v/>
      </c>
      <c r="AJ1836" s="35">
        <f t="shared" si="120"/>
        <v>0</v>
      </c>
      <c r="AK1836" s="41" t="str">
        <f t="shared" si="121"/>
        <v/>
      </c>
      <c r="AL1836" s="41" t="str">
        <f t="shared" si="122"/>
        <v/>
      </c>
      <c r="AM1836" s="41" t="str">
        <f t="shared" si="123"/>
        <v/>
      </c>
    </row>
    <row r="1837" spans="1:39" x14ac:dyDescent="0.2">
      <c r="A1837" s="33">
        <v>42654</v>
      </c>
      <c r="Q1837" s="38"/>
      <c r="V1837" s="37"/>
      <c r="AC1837" s="37">
        <v>640.70000000000005</v>
      </c>
      <c r="AD1837" s="35">
        <f t="shared" si="116"/>
        <v>4.2952315249958684E-2</v>
      </c>
      <c r="AE1837" s="40">
        <v>1</v>
      </c>
      <c r="AF1837" s="37">
        <v>6951591</v>
      </c>
      <c r="AG1837" s="35">
        <f t="shared" si="117"/>
        <v>0</v>
      </c>
      <c r="AH1837" s="38" t="str">
        <f t="shared" si="118"/>
        <v/>
      </c>
      <c r="AI1837" s="38" t="str">
        <f t="shared" si="119"/>
        <v/>
      </c>
      <c r="AJ1837" s="42" t="str">
        <f t="shared" si="120"/>
        <v/>
      </c>
      <c r="AK1837" s="41" t="str">
        <f t="shared" si="121"/>
        <v/>
      </c>
      <c r="AL1837" s="41" t="str">
        <f t="shared" si="122"/>
        <v/>
      </c>
      <c r="AM1837" s="41" t="str">
        <f t="shared" si="123"/>
        <v/>
      </c>
    </row>
    <row r="1838" spans="1:39" x14ac:dyDescent="0.2">
      <c r="A1838" s="33">
        <v>42653</v>
      </c>
      <c r="Q1838" s="38"/>
      <c r="V1838" s="37"/>
      <c r="AC1838" s="37">
        <v>614.31380000000001</v>
      </c>
      <c r="AD1838" s="35">
        <f t="shared" si="116"/>
        <v>-5.0437356965338243E-4</v>
      </c>
      <c r="AE1838" s="40">
        <v>1</v>
      </c>
      <c r="AF1838" s="37">
        <v>6951591</v>
      </c>
      <c r="AG1838" s="35">
        <f t="shared" si="117"/>
        <v>0</v>
      </c>
      <c r="AH1838" s="38" t="str">
        <f t="shared" si="118"/>
        <v/>
      </c>
      <c r="AI1838" s="38" t="str">
        <f t="shared" si="119"/>
        <v/>
      </c>
      <c r="AJ1838" s="35">
        <f t="shared" si="120"/>
        <v>0</v>
      </c>
      <c r="AK1838" s="41" t="str">
        <f t="shared" si="121"/>
        <v/>
      </c>
      <c r="AL1838" s="41" t="str">
        <f t="shared" si="122"/>
        <v/>
      </c>
      <c r="AM1838" s="41" t="str">
        <f t="shared" si="123"/>
        <v/>
      </c>
    </row>
    <row r="1839" spans="1:39" x14ac:dyDescent="0.2">
      <c r="A1839" s="33">
        <v>42652</v>
      </c>
      <c r="Q1839" s="38"/>
      <c r="V1839" s="37"/>
      <c r="AC1839" s="37">
        <v>614.62379999999996</v>
      </c>
      <c r="AD1839" s="35">
        <f t="shared" si="116"/>
        <v>-3.0979647831149704E-3</v>
      </c>
      <c r="AE1839" s="40">
        <v>1</v>
      </c>
      <c r="AF1839" s="37">
        <v>6951591</v>
      </c>
      <c r="AG1839" s="35">
        <f t="shared" si="117"/>
        <v>0</v>
      </c>
      <c r="AH1839" s="38" t="str">
        <f t="shared" si="118"/>
        <v/>
      </c>
      <c r="AI1839" s="38" t="str">
        <f t="shared" si="119"/>
        <v/>
      </c>
      <c r="AJ1839" s="35">
        <f t="shared" si="120"/>
        <v>0</v>
      </c>
      <c r="AK1839" s="41" t="str">
        <f t="shared" si="121"/>
        <v/>
      </c>
      <c r="AL1839" s="41" t="str">
        <f t="shared" si="122"/>
        <v/>
      </c>
      <c r="AM1839" s="41" t="str">
        <f t="shared" si="123"/>
        <v/>
      </c>
    </row>
    <row r="1840" spans="1:39" x14ac:dyDescent="0.2">
      <c r="A1840" s="33">
        <v>42651</v>
      </c>
      <c r="Q1840" s="38"/>
      <c r="V1840" s="37"/>
      <c r="AC1840" s="37">
        <v>616.53380000000004</v>
      </c>
      <c r="AD1840" s="35">
        <f t="shared" si="116"/>
        <v>5.11182067149063E-4</v>
      </c>
      <c r="AE1840" s="40">
        <v>1</v>
      </c>
      <c r="AF1840" s="37">
        <v>6951591</v>
      </c>
      <c r="AG1840" s="35">
        <f t="shared" si="117"/>
        <v>0</v>
      </c>
      <c r="AH1840" s="38" t="str">
        <f t="shared" si="118"/>
        <v/>
      </c>
      <c r="AI1840" s="38" t="str">
        <f t="shared" si="119"/>
        <v/>
      </c>
      <c r="AJ1840" s="42" t="str">
        <f t="shared" si="120"/>
        <v/>
      </c>
      <c r="AK1840" s="41" t="str">
        <f t="shared" si="121"/>
        <v/>
      </c>
      <c r="AL1840" s="41" t="str">
        <f t="shared" si="122"/>
        <v/>
      </c>
      <c r="AM1840" s="41" t="str">
        <f t="shared" si="123"/>
        <v/>
      </c>
    </row>
    <row r="1841" spans="1:39" x14ac:dyDescent="0.2">
      <c r="A1841" s="33">
        <v>42650</v>
      </c>
      <c r="Q1841" s="38"/>
      <c r="V1841" s="37"/>
      <c r="AC1841" s="37">
        <v>616.21879999999999</v>
      </c>
      <c r="AD1841" s="35">
        <f t="shared" si="116"/>
        <v>8.5744214213230308E-3</v>
      </c>
      <c r="AE1841" s="40">
        <v>1</v>
      </c>
      <c r="AF1841" s="37">
        <v>6951591</v>
      </c>
      <c r="AG1841" s="35">
        <f t="shared" si="117"/>
        <v>0</v>
      </c>
      <c r="AH1841" s="38" t="str">
        <f t="shared" si="118"/>
        <v/>
      </c>
      <c r="AI1841" s="38" t="str">
        <f t="shared" si="119"/>
        <v/>
      </c>
      <c r="AJ1841" s="42" t="str">
        <f t="shared" si="120"/>
        <v/>
      </c>
      <c r="AK1841" s="41" t="str">
        <f t="shared" si="121"/>
        <v/>
      </c>
      <c r="AL1841" s="41" t="str">
        <f t="shared" si="122"/>
        <v/>
      </c>
      <c r="AM1841" s="41" t="str">
        <f t="shared" si="123"/>
        <v/>
      </c>
    </row>
    <row r="1842" spans="1:39" x14ac:dyDescent="0.2">
      <c r="A1842" s="33">
        <v>42649</v>
      </c>
      <c r="Q1842" s="38"/>
      <c r="V1842" s="37"/>
      <c r="AC1842" s="37">
        <v>610.98</v>
      </c>
      <c r="AD1842" s="35">
        <f t="shared" si="116"/>
        <v>-1.0730232983228172E-3</v>
      </c>
      <c r="AE1842" s="40">
        <v>1</v>
      </c>
      <c r="AF1842" s="37">
        <v>6951591</v>
      </c>
      <c r="AG1842" s="35">
        <f t="shared" si="117"/>
        <v>0</v>
      </c>
      <c r="AH1842" s="38" t="str">
        <f t="shared" si="118"/>
        <v/>
      </c>
      <c r="AI1842" s="38" t="str">
        <f t="shared" si="119"/>
        <v/>
      </c>
      <c r="AJ1842" s="35">
        <f t="shared" si="120"/>
        <v>0</v>
      </c>
      <c r="AK1842" s="41" t="str">
        <f t="shared" si="121"/>
        <v/>
      </c>
      <c r="AL1842" s="41" t="str">
        <f t="shared" si="122"/>
        <v/>
      </c>
      <c r="AM1842" s="41" t="str">
        <f t="shared" si="123"/>
        <v/>
      </c>
    </row>
    <row r="1843" spans="1:39" x14ac:dyDescent="0.2">
      <c r="A1843" s="33">
        <v>42648</v>
      </c>
      <c r="Q1843" s="38"/>
      <c r="V1843" s="37"/>
      <c r="AC1843" s="37">
        <v>611.63630000000001</v>
      </c>
      <c r="AD1843" s="35">
        <f t="shared" si="116"/>
        <v>3.9291415158988485E-3</v>
      </c>
      <c r="AE1843" s="40">
        <v>1</v>
      </c>
      <c r="AF1843" s="37">
        <v>6951591</v>
      </c>
      <c r="AG1843" s="35">
        <f t="shared" si="117"/>
        <v>0</v>
      </c>
      <c r="AH1843" s="38" t="str">
        <f t="shared" si="118"/>
        <v/>
      </c>
      <c r="AI1843" s="38" t="str">
        <f t="shared" si="119"/>
        <v/>
      </c>
      <c r="AJ1843" s="42" t="str">
        <f t="shared" si="120"/>
        <v/>
      </c>
      <c r="AK1843" s="41" t="str">
        <f t="shared" si="121"/>
        <v/>
      </c>
      <c r="AL1843" s="41" t="str">
        <f t="shared" si="122"/>
        <v/>
      </c>
      <c r="AM1843" s="41" t="str">
        <f t="shared" si="123"/>
        <v/>
      </c>
    </row>
    <row r="1844" spans="1:39" x14ac:dyDescent="0.2">
      <c r="A1844" s="33">
        <v>42647</v>
      </c>
      <c r="Q1844" s="38"/>
      <c r="V1844" s="37"/>
      <c r="AC1844" s="37">
        <v>609.24249999999995</v>
      </c>
      <c r="AD1844" s="35">
        <f t="shared" si="116"/>
        <v>-4.442113867078934E-3</v>
      </c>
      <c r="AE1844" s="40">
        <v>0.99999800000000005</v>
      </c>
      <c r="AF1844" s="37">
        <v>6951591</v>
      </c>
      <c r="AG1844" s="35">
        <f t="shared" si="117"/>
        <v>-1.999999999946489E-6</v>
      </c>
      <c r="AH1844" s="38" t="str">
        <f t="shared" si="118"/>
        <v/>
      </c>
      <c r="AI1844" s="38">
        <f t="shared" si="119"/>
        <v>-1.999999999946489E-6</v>
      </c>
      <c r="AJ1844" s="35">
        <f t="shared" si="120"/>
        <v>-1.999999999946489E-6</v>
      </c>
      <c r="AK1844" s="41" t="str">
        <f t="shared" si="121"/>
        <v/>
      </c>
      <c r="AL1844" s="41" t="str">
        <f t="shared" si="122"/>
        <v/>
      </c>
      <c r="AM1844" s="41" t="str">
        <f t="shared" si="123"/>
        <v/>
      </c>
    </row>
    <row r="1845" spans="1:39" x14ac:dyDescent="0.2">
      <c r="A1845" s="33">
        <v>42646</v>
      </c>
      <c r="Q1845" s="38"/>
      <c r="V1845" s="37"/>
      <c r="AC1845" s="37">
        <v>611.96090000000004</v>
      </c>
      <c r="AD1845" s="35">
        <f t="shared" si="116"/>
        <v>2.6248495147445094E-3</v>
      </c>
      <c r="AE1845" s="40">
        <v>0.99999800000000005</v>
      </c>
      <c r="AF1845" s="37">
        <v>6951591</v>
      </c>
      <c r="AG1845" s="35">
        <f t="shared" si="117"/>
        <v>-1.999999999946489E-6</v>
      </c>
      <c r="AH1845" s="38" t="str">
        <f t="shared" si="118"/>
        <v/>
      </c>
      <c r="AI1845" s="38">
        <f t="shared" si="119"/>
        <v>-1.999999999946489E-6</v>
      </c>
      <c r="AJ1845" s="42" t="str">
        <f t="shared" si="120"/>
        <v/>
      </c>
      <c r="AK1845" s="41" t="str">
        <f t="shared" si="121"/>
        <v/>
      </c>
      <c r="AL1845" s="41" t="str">
        <f t="shared" si="122"/>
        <v/>
      </c>
      <c r="AM1845" s="41" t="str">
        <f t="shared" si="123"/>
        <v/>
      </c>
    </row>
    <row r="1846" spans="1:39" x14ac:dyDescent="0.2">
      <c r="A1846" s="33">
        <v>42645</v>
      </c>
      <c r="Q1846" s="38"/>
      <c r="V1846" s="37"/>
      <c r="AC1846" s="37">
        <v>610.35879999999997</v>
      </c>
      <c r="AD1846" s="35">
        <f t="shared" si="116"/>
        <v>-6.027262161232172E-3</v>
      </c>
      <c r="AE1846" s="40">
        <v>1</v>
      </c>
      <c r="AF1846" s="37">
        <v>6951577.0970000001</v>
      </c>
      <c r="AG1846" s="35">
        <f t="shared" si="117"/>
        <v>0</v>
      </c>
      <c r="AH1846" s="38" t="str">
        <f t="shared" si="118"/>
        <v/>
      </c>
      <c r="AI1846" s="38" t="str">
        <f t="shared" si="119"/>
        <v/>
      </c>
      <c r="AJ1846" s="35">
        <f t="shared" si="120"/>
        <v>0</v>
      </c>
      <c r="AK1846" s="41" t="str">
        <f t="shared" si="121"/>
        <v/>
      </c>
      <c r="AL1846" s="41" t="str">
        <f t="shared" si="122"/>
        <v/>
      </c>
      <c r="AM1846" s="41" t="str">
        <f t="shared" si="123"/>
        <v/>
      </c>
    </row>
    <row r="1847" spans="1:39" x14ac:dyDescent="0.2">
      <c r="A1847" s="33">
        <v>42644</v>
      </c>
      <c r="Q1847" s="38"/>
      <c r="V1847" s="37"/>
      <c r="AC1847" s="37">
        <v>614.05989999999997</v>
      </c>
      <c r="AD1847" s="35">
        <f t="shared" si="116"/>
        <v>9.5393809365276194E-3</v>
      </c>
      <c r="AE1847" s="40">
        <v>1</v>
      </c>
      <c r="AF1847" s="37">
        <v>6951577.0970000001</v>
      </c>
      <c r="AG1847" s="35">
        <f t="shared" si="117"/>
        <v>0</v>
      </c>
      <c r="AH1847" s="38" t="str">
        <f t="shared" si="118"/>
        <v/>
      </c>
      <c r="AI1847" s="38" t="str">
        <f t="shared" si="119"/>
        <v/>
      </c>
      <c r="AJ1847" s="42" t="str">
        <f t="shared" si="120"/>
        <v/>
      </c>
      <c r="AK1847" s="41" t="str">
        <f t="shared" si="121"/>
        <v/>
      </c>
      <c r="AL1847" s="41" t="str">
        <f t="shared" si="122"/>
        <v/>
      </c>
      <c r="AM1847" s="41" t="str">
        <f t="shared" si="123"/>
        <v/>
      </c>
    </row>
    <row r="1848" spans="1:39" x14ac:dyDescent="0.2">
      <c r="A1848" s="33">
        <v>42643</v>
      </c>
      <c r="Q1848" s="38"/>
      <c r="V1848" s="37"/>
      <c r="AC1848" s="37">
        <v>608.25750000000005</v>
      </c>
      <c r="AD1848" s="35">
        <f t="shared" si="116"/>
        <v>5.9870583614149986E-3</v>
      </c>
      <c r="AE1848" s="40">
        <v>1</v>
      </c>
      <c r="AF1848" s="37">
        <v>6951591</v>
      </c>
      <c r="AG1848" s="35">
        <f t="shared" si="117"/>
        <v>0</v>
      </c>
      <c r="AH1848" s="38" t="str">
        <f t="shared" si="118"/>
        <v/>
      </c>
      <c r="AI1848" s="38" t="str">
        <f t="shared" si="119"/>
        <v/>
      </c>
      <c r="AJ1848" s="42" t="str">
        <f t="shared" si="120"/>
        <v/>
      </c>
      <c r="AK1848" s="41" t="str">
        <f t="shared" si="121"/>
        <v/>
      </c>
      <c r="AL1848" s="41" t="str">
        <f t="shared" si="122"/>
        <v/>
      </c>
      <c r="AM1848" s="41" t="str">
        <f t="shared" si="123"/>
        <v/>
      </c>
    </row>
    <row r="1849" spans="1:39" x14ac:dyDescent="0.2">
      <c r="A1849" s="33">
        <v>42642</v>
      </c>
      <c r="Q1849" s="38"/>
      <c r="V1849" s="37"/>
      <c r="AC1849" s="37">
        <v>604.63750000000005</v>
      </c>
      <c r="AD1849" s="35">
        <f t="shared" si="116"/>
        <v>1.7935399425075271E-3</v>
      </c>
      <c r="AE1849" s="40">
        <v>1</v>
      </c>
      <c r="AF1849" s="37">
        <v>6951591</v>
      </c>
      <c r="AG1849" s="35">
        <f t="shared" si="117"/>
        <v>0</v>
      </c>
      <c r="AH1849" s="38" t="str">
        <f t="shared" si="118"/>
        <v/>
      </c>
      <c r="AI1849" s="38" t="str">
        <f t="shared" si="119"/>
        <v/>
      </c>
      <c r="AJ1849" s="42" t="str">
        <f t="shared" si="120"/>
        <v/>
      </c>
      <c r="AK1849" s="41" t="str">
        <f t="shared" si="121"/>
        <v/>
      </c>
      <c r="AL1849" s="41" t="str">
        <f t="shared" si="122"/>
        <v/>
      </c>
      <c r="AM1849" s="41" t="str">
        <f t="shared" si="123"/>
        <v/>
      </c>
    </row>
    <row r="1850" spans="1:39" x14ac:dyDescent="0.2">
      <c r="A1850" s="33">
        <v>42641</v>
      </c>
      <c r="Q1850" s="38"/>
      <c r="V1850" s="37"/>
      <c r="AC1850" s="37">
        <v>603.55499999999995</v>
      </c>
      <c r="AD1850" s="35">
        <f t="shared" si="116"/>
        <v>-1.0799270118295734E-3</v>
      </c>
      <c r="AE1850" s="40">
        <v>1</v>
      </c>
      <c r="AF1850" s="37">
        <v>6951591</v>
      </c>
      <c r="AG1850" s="35">
        <f t="shared" si="117"/>
        <v>0</v>
      </c>
      <c r="AH1850" s="38" t="str">
        <f t="shared" si="118"/>
        <v/>
      </c>
      <c r="AI1850" s="38" t="str">
        <f t="shared" si="119"/>
        <v/>
      </c>
      <c r="AJ1850" s="35">
        <f t="shared" si="120"/>
        <v>0</v>
      </c>
      <c r="AK1850" s="41" t="str">
        <f t="shared" si="121"/>
        <v/>
      </c>
      <c r="AL1850" s="41" t="str">
        <f t="shared" si="122"/>
        <v/>
      </c>
      <c r="AM1850" s="41" t="str">
        <f t="shared" si="123"/>
        <v/>
      </c>
    </row>
    <row r="1851" spans="1:39" x14ac:dyDescent="0.2">
      <c r="A1851" s="33">
        <v>42640</v>
      </c>
      <c r="Q1851" s="38"/>
      <c r="V1851" s="37"/>
      <c r="AC1851" s="37">
        <v>604.20749999999998</v>
      </c>
      <c r="AD1851" s="35">
        <f t="shared" si="116"/>
        <v>-3.1176522705684828E-3</v>
      </c>
      <c r="AE1851" s="40">
        <v>1</v>
      </c>
      <c r="AF1851" s="37">
        <v>6951591</v>
      </c>
      <c r="AG1851" s="35">
        <f t="shared" si="117"/>
        <v>0</v>
      </c>
      <c r="AH1851" s="38" t="str">
        <f t="shared" si="118"/>
        <v/>
      </c>
      <c r="AI1851" s="38" t="str">
        <f t="shared" si="119"/>
        <v/>
      </c>
      <c r="AJ1851" s="35">
        <f t="shared" si="120"/>
        <v>0</v>
      </c>
      <c r="AK1851" s="41" t="str">
        <f t="shared" si="121"/>
        <v/>
      </c>
      <c r="AL1851" s="41" t="str">
        <f t="shared" si="122"/>
        <v/>
      </c>
      <c r="AM1851" s="41" t="str">
        <f t="shared" si="123"/>
        <v/>
      </c>
    </row>
    <row r="1852" spans="1:39" x14ac:dyDescent="0.2">
      <c r="A1852" s="33">
        <v>42639</v>
      </c>
      <c r="Q1852" s="38"/>
      <c r="V1852" s="37"/>
      <c r="AC1852" s="37">
        <v>606.09709999999995</v>
      </c>
      <c r="AD1852" s="35">
        <f t="shared" si="116"/>
        <v>1.1322663196906113E-2</v>
      </c>
      <c r="AE1852" s="40">
        <v>1</v>
      </c>
      <c r="AF1852" s="37">
        <v>6951591</v>
      </c>
      <c r="AG1852" s="35">
        <f t="shared" si="117"/>
        <v>0</v>
      </c>
      <c r="AH1852" s="38" t="str">
        <f t="shared" si="118"/>
        <v/>
      </c>
      <c r="AI1852" s="38" t="str">
        <f t="shared" si="119"/>
        <v/>
      </c>
      <c r="AJ1852" s="42" t="str">
        <f t="shared" si="120"/>
        <v/>
      </c>
      <c r="AK1852" s="41" t="str">
        <f t="shared" si="121"/>
        <v/>
      </c>
      <c r="AL1852" s="41" t="str">
        <f t="shared" si="122"/>
        <v/>
      </c>
      <c r="AM1852" s="41" t="str">
        <f t="shared" si="123"/>
        <v/>
      </c>
    </row>
    <row r="1853" spans="1:39" x14ac:dyDescent="0.2">
      <c r="A1853" s="33">
        <v>42638</v>
      </c>
      <c r="Q1853" s="38"/>
      <c r="V1853" s="37"/>
      <c r="AC1853" s="37">
        <v>599.31129999999996</v>
      </c>
      <c r="AD1853" s="35">
        <f t="shared" si="116"/>
        <v>-3.2617490405765226E-3</v>
      </c>
      <c r="AE1853" s="40">
        <v>0.99999899999999997</v>
      </c>
      <c r="AF1853" s="37">
        <v>6951591</v>
      </c>
      <c r="AG1853" s="35">
        <f t="shared" si="117"/>
        <v>-1.0000000000287557E-6</v>
      </c>
      <c r="AH1853" s="38" t="str">
        <f t="shared" si="118"/>
        <v/>
      </c>
      <c r="AI1853" s="38">
        <f t="shared" si="119"/>
        <v>-1.0000000000287557E-6</v>
      </c>
      <c r="AJ1853" s="35">
        <f t="shared" si="120"/>
        <v>-1.0000000000287557E-6</v>
      </c>
      <c r="AK1853" s="41" t="str">
        <f t="shared" si="121"/>
        <v/>
      </c>
      <c r="AL1853" s="41" t="str">
        <f t="shared" si="122"/>
        <v/>
      </c>
      <c r="AM1853" s="41" t="str">
        <f t="shared" si="123"/>
        <v/>
      </c>
    </row>
    <row r="1854" spans="1:39" x14ac:dyDescent="0.2">
      <c r="A1854" s="33">
        <v>42637</v>
      </c>
      <c r="Q1854" s="38"/>
      <c r="V1854" s="37"/>
      <c r="AC1854" s="37">
        <v>601.27250000000004</v>
      </c>
      <c r="AD1854" s="35">
        <f t="shared" si="116"/>
        <v>-1.03008427584661E-3</v>
      </c>
      <c r="AE1854" s="40">
        <v>0.99999899999999997</v>
      </c>
      <c r="AF1854" s="37">
        <v>6951591</v>
      </c>
      <c r="AG1854" s="35">
        <f t="shared" si="117"/>
        <v>-1.0000000000287557E-6</v>
      </c>
      <c r="AH1854" s="38" t="str">
        <f t="shared" si="118"/>
        <v/>
      </c>
      <c r="AI1854" s="38">
        <f t="shared" si="119"/>
        <v>-1.0000000000287557E-6</v>
      </c>
      <c r="AJ1854" s="35">
        <f t="shared" si="120"/>
        <v>-1.0000000000287557E-6</v>
      </c>
      <c r="AK1854" s="41" t="str">
        <f t="shared" si="121"/>
        <v/>
      </c>
      <c r="AL1854" s="41" t="str">
        <f t="shared" si="122"/>
        <v/>
      </c>
      <c r="AM1854" s="41" t="str">
        <f t="shared" si="123"/>
        <v/>
      </c>
    </row>
    <row r="1855" spans="1:39" x14ac:dyDescent="0.2">
      <c r="A1855" s="33">
        <v>42636</v>
      </c>
      <c r="Q1855" s="38"/>
      <c r="V1855" s="37"/>
      <c r="AC1855" s="37">
        <v>601.89250000000004</v>
      </c>
      <c r="AD1855" s="35">
        <f t="shared" si="116"/>
        <v>1.1654084282811006E-2</v>
      </c>
      <c r="AE1855" s="40">
        <v>0.99999899999999997</v>
      </c>
      <c r="AF1855" s="37">
        <v>6951584.0480000004</v>
      </c>
      <c r="AG1855" s="35">
        <f t="shared" si="117"/>
        <v>-1.0000000000287557E-6</v>
      </c>
      <c r="AH1855" s="38" t="str">
        <f t="shared" si="118"/>
        <v/>
      </c>
      <c r="AI1855" s="38">
        <f t="shared" si="119"/>
        <v>-1.0000000000287557E-6</v>
      </c>
      <c r="AJ1855" s="42" t="str">
        <f t="shared" si="120"/>
        <v/>
      </c>
      <c r="AK1855" s="41" t="str">
        <f t="shared" si="121"/>
        <v/>
      </c>
      <c r="AL1855" s="41" t="str">
        <f t="shared" si="122"/>
        <v/>
      </c>
      <c r="AM1855" s="41" t="str">
        <f t="shared" si="123"/>
        <v/>
      </c>
    </row>
    <row r="1856" spans="1:39" x14ac:dyDescent="0.2">
      <c r="A1856" s="33">
        <v>42635</v>
      </c>
      <c r="Q1856" s="38"/>
      <c r="V1856" s="37"/>
      <c r="AC1856" s="37">
        <v>594.9588</v>
      </c>
      <c r="AD1856" s="35">
        <f t="shared" si="116"/>
        <v>-1.4792556796268119E-3</v>
      </c>
      <c r="AE1856" s="40">
        <v>0.99998699999999996</v>
      </c>
      <c r="AF1856" s="37">
        <v>6951584.0480000004</v>
      </c>
      <c r="AG1856" s="35">
        <f t="shared" si="117"/>
        <v>-1.3000000000040757E-5</v>
      </c>
      <c r="AH1856" s="38" t="str">
        <f t="shared" si="118"/>
        <v/>
      </c>
      <c r="AI1856" s="38">
        <f t="shared" si="119"/>
        <v>-1.3000000000040757E-5</v>
      </c>
      <c r="AJ1856" s="35">
        <f t="shared" si="120"/>
        <v>-1.3000000000040757E-5</v>
      </c>
      <c r="AK1856" s="41" t="str">
        <f t="shared" si="121"/>
        <v/>
      </c>
      <c r="AL1856" s="41" t="str">
        <f t="shared" si="122"/>
        <v/>
      </c>
      <c r="AM1856" s="41" t="str">
        <f t="shared" si="123"/>
        <v/>
      </c>
    </row>
    <row r="1857" spans="1:39" x14ac:dyDescent="0.2">
      <c r="A1857" s="33">
        <v>42634</v>
      </c>
      <c r="Q1857" s="38"/>
      <c r="V1857" s="37"/>
      <c r="AC1857" s="37">
        <v>595.84019999999998</v>
      </c>
      <c r="AD1857" s="35">
        <f t="shared" si="116"/>
        <v>-1.9626871270785995E-2</v>
      </c>
      <c r="AE1857" s="40">
        <v>0.99999899999999997</v>
      </c>
      <c r="AF1857" s="37">
        <v>6951584.0480000004</v>
      </c>
      <c r="AG1857" s="35">
        <f t="shared" si="117"/>
        <v>-1.0000000000287557E-6</v>
      </c>
      <c r="AH1857" s="38" t="str">
        <f t="shared" si="118"/>
        <v/>
      </c>
      <c r="AI1857" s="38">
        <f t="shared" si="119"/>
        <v>-1.0000000000287557E-6</v>
      </c>
      <c r="AJ1857" s="35">
        <f t="shared" si="120"/>
        <v>-1.0000000000287557E-6</v>
      </c>
      <c r="AK1857" s="41" t="str">
        <f t="shared" si="121"/>
        <v/>
      </c>
      <c r="AL1857" s="41" t="str">
        <f t="shared" si="122"/>
        <v/>
      </c>
      <c r="AM1857" s="41" t="str">
        <f t="shared" si="123"/>
        <v/>
      </c>
    </row>
    <row r="1858" spans="1:39" x14ac:dyDescent="0.2">
      <c r="A1858" s="33">
        <v>42633</v>
      </c>
      <c r="Q1858" s="38"/>
      <c r="V1858" s="37"/>
      <c r="AC1858" s="37">
        <v>607.76880000000006</v>
      </c>
      <c r="AD1858" s="35">
        <f t="shared" si="116"/>
        <v>-1.3946359750358628E-3</v>
      </c>
      <c r="AE1858" s="40">
        <v>0.99999899999999997</v>
      </c>
      <c r="AF1858" s="37">
        <v>6951500.6289999997</v>
      </c>
      <c r="AG1858" s="35">
        <f t="shared" si="117"/>
        <v>-1.0000000000287557E-6</v>
      </c>
      <c r="AH1858" s="38" t="str">
        <f t="shared" si="118"/>
        <v/>
      </c>
      <c r="AI1858" s="38">
        <f t="shared" si="119"/>
        <v>-1.0000000000287557E-6</v>
      </c>
      <c r="AJ1858" s="35">
        <f t="shared" si="120"/>
        <v>-1.0000000000287557E-6</v>
      </c>
      <c r="AK1858" s="41" t="str">
        <f t="shared" si="121"/>
        <v/>
      </c>
      <c r="AL1858" s="41" t="str">
        <f t="shared" si="122"/>
        <v/>
      </c>
      <c r="AM1858" s="41" t="str">
        <f t="shared" si="123"/>
        <v/>
      </c>
    </row>
    <row r="1859" spans="1:39" x14ac:dyDescent="0.2">
      <c r="A1859" s="33">
        <v>42632</v>
      </c>
      <c r="Q1859" s="38"/>
      <c r="V1859" s="37"/>
      <c r="AC1859" s="37">
        <v>608.61760000000004</v>
      </c>
      <c r="AD1859" s="35">
        <f t="shared" si="116"/>
        <v>-2.9139529726740498E-4</v>
      </c>
      <c r="AE1859" s="40">
        <v>0.99992300000000001</v>
      </c>
      <c r="AF1859" s="37">
        <v>6951584.0480000004</v>
      </c>
      <c r="AG1859" s="35">
        <f t="shared" si="117"/>
        <v>-7.699999999999374E-5</v>
      </c>
      <c r="AH1859" s="38" t="str">
        <f t="shared" si="118"/>
        <v/>
      </c>
      <c r="AI1859" s="38">
        <f t="shared" si="119"/>
        <v>-7.699999999999374E-5</v>
      </c>
      <c r="AJ1859" s="35">
        <f t="shared" si="120"/>
        <v>-7.699999999999374E-5</v>
      </c>
      <c r="AK1859" s="41" t="str">
        <f t="shared" si="121"/>
        <v/>
      </c>
      <c r="AL1859" s="41" t="str">
        <f t="shared" si="122"/>
        <v/>
      </c>
      <c r="AM1859" s="41" t="str">
        <f t="shared" si="123"/>
        <v/>
      </c>
    </row>
    <row r="1860" spans="1:39" x14ac:dyDescent="0.2">
      <c r="A1860" s="33">
        <v>42631</v>
      </c>
      <c r="Q1860" s="38"/>
      <c r="V1860" s="37"/>
      <c r="AC1860" s="37">
        <v>608.79499999999996</v>
      </c>
      <c r="AD1860" s="35">
        <f t="shared" si="116"/>
        <v>5.7012230074875436E-3</v>
      </c>
      <c r="AE1860" s="40">
        <v>0.99999899999999997</v>
      </c>
      <c r="AF1860" s="37">
        <v>6951584.0480000004</v>
      </c>
      <c r="AG1860" s="35">
        <f t="shared" si="117"/>
        <v>-1.0000000000287557E-6</v>
      </c>
      <c r="AH1860" s="38" t="str">
        <f t="shared" si="118"/>
        <v/>
      </c>
      <c r="AI1860" s="38">
        <f t="shared" si="119"/>
        <v>-1.0000000000287557E-6</v>
      </c>
      <c r="AJ1860" s="42" t="str">
        <f t="shared" si="120"/>
        <v/>
      </c>
      <c r="AK1860" s="41" t="str">
        <f t="shared" si="121"/>
        <v/>
      </c>
      <c r="AL1860" s="41" t="str">
        <f t="shared" si="122"/>
        <v/>
      </c>
      <c r="AM1860" s="41" t="str">
        <f t="shared" si="123"/>
        <v/>
      </c>
    </row>
    <row r="1861" spans="1:39" x14ac:dyDescent="0.2">
      <c r="A1861" s="33">
        <v>42630</v>
      </c>
      <c r="Q1861" s="38"/>
      <c r="V1861" s="37"/>
      <c r="AC1861" s="37">
        <v>605.34379999999999</v>
      </c>
      <c r="AD1861" s="35">
        <f t="shared" si="116"/>
        <v>-1.9942184810108898E-3</v>
      </c>
      <c r="AE1861" s="40">
        <v>0.99999899999999997</v>
      </c>
      <c r="AF1861" s="37">
        <v>6951055.727</v>
      </c>
      <c r="AG1861" s="35">
        <f t="shared" si="117"/>
        <v>-1.0000000000287557E-6</v>
      </c>
      <c r="AH1861" s="38" t="str">
        <f t="shared" si="118"/>
        <v/>
      </c>
      <c r="AI1861" s="38">
        <f t="shared" si="119"/>
        <v>-1.0000000000287557E-6</v>
      </c>
      <c r="AJ1861" s="35">
        <f t="shared" si="120"/>
        <v>-1.0000000000287557E-6</v>
      </c>
      <c r="AK1861" s="41" t="str">
        <f t="shared" si="121"/>
        <v/>
      </c>
      <c r="AL1861" s="41" t="str">
        <f t="shared" si="122"/>
        <v/>
      </c>
      <c r="AM1861" s="41" t="str">
        <f t="shared" si="123"/>
        <v/>
      </c>
    </row>
    <row r="1862" spans="1:39" x14ac:dyDescent="0.2">
      <c r="A1862" s="33">
        <v>42629</v>
      </c>
      <c r="Q1862" s="38"/>
      <c r="V1862" s="37"/>
      <c r="AC1862" s="37">
        <v>606.55340000000001</v>
      </c>
      <c r="AD1862" s="35">
        <f t="shared" si="116"/>
        <v>1.601099633114389E-3</v>
      </c>
      <c r="AE1862" s="40">
        <v>0.99999300000000002</v>
      </c>
      <c r="AF1862" s="37">
        <v>6951584.0480000004</v>
      </c>
      <c r="AG1862" s="35">
        <f t="shared" si="117"/>
        <v>-6.999999999979245E-6</v>
      </c>
      <c r="AH1862" s="38" t="str">
        <f t="shared" si="118"/>
        <v/>
      </c>
      <c r="AI1862" s="38">
        <f t="shared" si="119"/>
        <v>-6.999999999979245E-6</v>
      </c>
      <c r="AJ1862" s="42" t="str">
        <f t="shared" si="120"/>
        <v/>
      </c>
      <c r="AK1862" s="41" t="str">
        <f t="shared" si="121"/>
        <v/>
      </c>
      <c r="AL1862" s="41" t="str">
        <f t="shared" si="122"/>
        <v/>
      </c>
      <c r="AM1862" s="41" t="str">
        <f t="shared" si="123"/>
        <v/>
      </c>
    </row>
    <row r="1863" spans="1:39" x14ac:dyDescent="0.2">
      <c r="A1863" s="33">
        <v>42628</v>
      </c>
      <c r="Q1863" s="38"/>
      <c r="V1863" s="37"/>
      <c r="AC1863" s="37">
        <v>605.5838</v>
      </c>
      <c r="AD1863" s="35">
        <f t="shared" si="116"/>
        <v>-4.6697620906438475E-3</v>
      </c>
      <c r="AE1863" s="40">
        <v>1</v>
      </c>
      <c r="AF1863" s="37">
        <v>6951584.0480000004</v>
      </c>
      <c r="AG1863" s="35">
        <f t="shared" si="117"/>
        <v>0</v>
      </c>
      <c r="AH1863" s="38" t="str">
        <f t="shared" si="118"/>
        <v/>
      </c>
      <c r="AI1863" s="38" t="str">
        <f t="shared" si="119"/>
        <v/>
      </c>
      <c r="AJ1863" s="35">
        <f t="shared" si="120"/>
        <v>0</v>
      </c>
      <c r="AK1863" s="41" t="str">
        <f t="shared" si="121"/>
        <v/>
      </c>
      <c r="AL1863" s="41" t="str">
        <f t="shared" si="122"/>
        <v/>
      </c>
      <c r="AM1863" s="41" t="str">
        <f t="shared" si="123"/>
        <v/>
      </c>
    </row>
    <row r="1864" spans="1:39" x14ac:dyDescent="0.2">
      <c r="A1864" s="33">
        <v>42627</v>
      </c>
      <c r="Q1864" s="38"/>
      <c r="V1864" s="37"/>
      <c r="AC1864" s="37">
        <v>608.42499999999995</v>
      </c>
      <c r="AD1864" s="35">
        <f t="shared" si="116"/>
        <v>2.9341707258774274E-3</v>
      </c>
      <c r="AE1864" s="40">
        <v>1</v>
      </c>
      <c r="AF1864" s="37">
        <v>6951542.3389999997</v>
      </c>
      <c r="AG1864" s="35">
        <f t="shared" si="117"/>
        <v>0</v>
      </c>
      <c r="AH1864" s="38" t="str">
        <f t="shared" si="118"/>
        <v/>
      </c>
      <c r="AI1864" s="38" t="str">
        <f t="shared" si="119"/>
        <v/>
      </c>
      <c r="AJ1864" s="42" t="str">
        <f t="shared" si="120"/>
        <v/>
      </c>
      <c r="AK1864" s="41" t="str">
        <f t="shared" si="121"/>
        <v/>
      </c>
      <c r="AL1864" s="41" t="str">
        <f t="shared" si="122"/>
        <v/>
      </c>
      <c r="AM1864" s="41" t="str">
        <f t="shared" si="123"/>
        <v/>
      </c>
    </row>
    <row r="1865" spans="1:39" x14ac:dyDescent="0.2">
      <c r="A1865" s="33">
        <v>42626</v>
      </c>
      <c r="Q1865" s="38"/>
      <c r="V1865" s="37"/>
      <c r="AC1865" s="37">
        <v>606.64499999999998</v>
      </c>
      <c r="AD1865" s="35">
        <f t="shared" si="116"/>
        <v>1.3432784577618317E-3</v>
      </c>
      <c r="AE1865" s="40">
        <v>1</v>
      </c>
      <c r="AF1865" s="37">
        <v>6951591</v>
      </c>
      <c r="AG1865" s="35">
        <f t="shared" si="117"/>
        <v>0</v>
      </c>
      <c r="AH1865" s="38" t="str">
        <f t="shared" si="118"/>
        <v/>
      </c>
      <c r="AI1865" s="38" t="str">
        <f t="shared" si="119"/>
        <v/>
      </c>
      <c r="AJ1865" s="42" t="str">
        <f t="shared" si="120"/>
        <v/>
      </c>
      <c r="AK1865" s="41" t="str">
        <f t="shared" si="121"/>
        <v/>
      </c>
      <c r="AL1865" s="41" t="str">
        <f t="shared" si="122"/>
        <v/>
      </c>
      <c r="AM1865" s="41" t="str">
        <f t="shared" si="123"/>
        <v/>
      </c>
    </row>
    <row r="1866" spans="1:39" x14ac:dyDescent="0.2">
      <c r="A1866" s="33">
        <v>42625</v>
      </c>
      <c r="Q1866" s="38"/>
      <c r="V1866" s="37"/>
      <c r="AC1866" s="37">
        <v>605.83119999999997</v>
      </c>
      <c r="AD1866" s="35">
        <f t="shared" si="116"/>
        <v>8.5211775547100466E-4</v>
      </c>
      <c r="AE1866" s="40">
        <v>1</v>
      </c>
      <c r="AF1866" s="37">
        <v>6951591</v>
      </c>
      <c r="AG1866" s="35">
        <f t="shared" si="117"/>
        <v>0</v>
      </c>
      <c r="AH1866" s="38" t="str">
        <f t="shared" si="118"/>
        <v/>
      </c>
      <c r="AI1866" s="38" t="str">
        <f t="shared" si="119"/>
        <v/>
      </c>
      <c r="AJ1866" s="42" t="str">
        <f t="shared" si="120"/>
        <v/>
      </c>
      <c r="AK1866" s="41" t="str">
        <f t="shared" si="121"/>
        <v/>
      </c>
      <c r="AL1866" s="41" t="str">
        <f t="shared" si="122"/>
        <v/>
      </c>
      <c r="AM1866" s="41" t="str">
        <f t="shared" si="123"/>
        <v/>
      </c>
    </row>
    <row r="1867" spans="1:39" x14ac:dyDescent="0.2">
      <c r="A1867" s="33">
        <v>42624</v>
      </c>
      <c r="Q1867" s="38"/>
      <c r="V1867" s="37"/>
      <c r="AC1867" s="37">
        <v>605.31539999999995</v>
      </c>
      <c r="AD1867" s="35">
        <f t="shared" si="116"/>
        <v>-2.8477890048258736E-2</v>
      </c>
      <c r="AE1867" s="40">
        <v>1</v>
      </c>
      <c r="AF1867" s="37">
        <v>6951591</v>
      </c>
      <c r="AG1867" s="35">
        <f t="shared" si="117"/>
        <v>0</v>
      </c>
      <c r="AH1867" s="38" t="str">
        <f t="shared" si="118"/>
        <v/>
      </c>
      <c r="AI1867" s="38" t="str">
        <f t="shared" si="119"/>
        <v/>
      </c>
      <c r="AJ1867" s="35">
        <f t="shared" si="120"/>
        <v>0</v>
      </c>
      <c r="AK1867" s="41" t="str">
        <f t="shared" si="121"/>
        <v/>
      </c>
      <c r="AL1867" s="41" t="str">
        <f t="shared" si="122"/>
        <v/>
      </c>
      <c r="AM1867" s="41" t="str">
        <f t="shared" si="123"/>
        <v/>
      </c>
    </row>
    <row r="1868" spans="1:39" x14ac:dyDescent="0.2">
      <c r="A1868" s="33">
        <v>42623</v>
      </c>
      <c r="Q1868" s="38"/>
      <c r="V1868" s="37"/>
      <c r="AC1868" s="37">
        <v>623.05880000000002</v>
      </c>
      <c r="AD1868" s="35">
        <f t="shared" si="116"/>
        <v>1.8431853355576067E-3</v>
      </c>
      <c r="AE1868" s="40">
        <v>1</v>
      </c>
      <c r="AF1868" s="37">
        <v>6951591</v>
      </c>
      <c r="AG1868" s="35">
        <f t="shared" si="117"/>
        <v>0</v>
      </c>
      <c r="AH1868" s="38" t="str">
        <f t="shared" si="118"/>
        <v/>
      </c>
      <c r="AI1868" s="38" t="str">
        <f t="shared" si="119"/>
        <v/>
      </c>
      <c r="AJ1868" s="42" t="str">
        <f t="shared" si="120"/>
        <v/>
      </c>
      <c r="AK1868" s="41" t="str">
        <f t="shared" si="121"/>
        <v/>
      </c>
      <c r="AL1868" s="41" t="str">
        <f t="shared" si="122"/>
        <v/>
      </c>
      <c r="AM1868" s="41" t="str">
        <f t="shared" si="123"/>
        <v/>
      </c>
    </row>
    <row r="1869" spans="1:39" x14ac:dyDescent="0.2">
      <c r="A1869" s="33">
        <v>42622</v>
      </c>
      <c r="Q1869" s="38"/>
      <c r="V1869" s="37"/>
      <c r="AC1869" s="37">
        <v>621.91250000000002</v>
      </c>
      <c r="AD1869" s="35">
        <f t="shared" si="116"/>
        <v>-5.6837485560800038E-3</v>
      </c>
      <c r="AE1869" s="40">
        <v>1</v>
      </c>
      <c r="AF1869" s="37">
        <v>6951591</v>
      </c>
      <c r="AG1869" s="35">
        <f t="shared" si="117"/>
        <v>0</v>
      </c>
      <c r="AH1869" s="38" t="str">
        <f t="shared" si="118"/>
        <v/>
      </c>
      <c r="AI1869" s="38" t="str">
        <f t="shared" si="119"/>
        <v/>
      </c>
      <c r="AJ1869" s="35">
        <f t="shared" si="120"/>
        <v>0</v>
      </c>
      <c r="AK1869" s="41" t="str">
        <f t="shared" si="121"/>
        <v/>
      </c>
      <c r="AL1869" s="41" t="str">
        <f t="shared" si="122"/>
        <v/>
      </c>
      <c r="AM1869" s="41" t="str">
        <f t="shared" si="123"/>
        <v/>
      </c>
    </row>
    <row r="1870" spans="1:39" x14ac:dyDescent="0.2">
      <c r="A1870" s="33">
        <v>42621</v>
      </c>
      <c r="Q1870" s="38"/>
      <c r="V1870" s="37"/>
      <c r="AC1870" s="37">
        <v>625.46749999999997</v>
      </c>
      <c r="AD1870" s="35">
        <f t="shared" si="116"/>
        <v>1.813530752783743E-2</v>
      </c>
      <c r="AE1870" s="40">
        <v>1</v>
      </c>
      <c r="AF1870" s="37">
        <v>6951591</v>
      </c>
      <c r="AG1870" s="35">
        <f t="shared" si="117"/>
        <v>0</v>
      </c>
      <c r="AH1870" s="38" t="str">
        <f t="shared" si="118"/>
        <v/>
      </c>
      <c r="AI1870" s="38" t="str">
        <f t="shared" si="119"/>
        <v/>
      </c>
      <c r="AJ1870" s="42" t="str">
        <f t="shared" si="120"/>
        <v/>
      </c>
      <c r="AK1870" s="41" t="str">
        <f t="shared" si="121"/>
        <v/>
      </c>
      <c r="AL1870" s="41" t="str">
        <f t="shared" si="122"/>
        <v/>
      </c>
      <c r="AM1870" s="41" t="str">
        <f t="shared" si="123"/>
        <v/>
      </c>
    </row>
    <row r="1871" spans="1:39" x14ac:dyDescent="0.2">
      <c r="A1871" s="33">
        <v>42620</v>
      </c>
      <c r="Q1871" s="38"/>
      <c r="V1871" s="37"/>
      <c r="AC1871" s="37">
        <v>614.32650000000001</v>
      </c>
      <c r="AD1871" s="35">
        <f t="shared" si="116"/>
        <v>5.9649527300380534E-3</v>
      </c>
      <c r="AE1871" s="40">
        <v>1</v>
      </c>
      <c r="AF1871" s="37">
        <v>6951591</v>
      </c>
      <c r="AG1871" s="35">
        <f t="shared" si="117"/>
        <v>0</v>
      </c>
      <c r="AH1871" s="38" t="str">
        <f t="shared" si="118"/>
        <v/>
      </c>
      <c r="AI1871" s="38" t="str">
        <f t="shared" si="119"/>
        <v/>
      </c>
      <c r="AJ1871" s="42" t="str">
        <f t="shared" si="120"/>
        <v/>
      </c>
      <c r="AK1871" s="41" t="str">
        <f t="shared" si="121"/>
        <v/>
      </c>
      <c r="AL1871" s="41" t="str">
        <f t="shared" si="122"/>
        <v/>
      </c>
      <c r="AM1871" s="41" t="str">
        <f t="shared" si="123"/>
        <v/>
      </c>
    </row>
    <row r="1872" spans="1:39" x14ac:dyDescent="0.2">
      <c r="A1872" s="33">
        <v>42619</v>
      </c>
      <c r="Q1872" s="38"/>
      <c r="V1872" s="37"/>
      <c r="AC1872" s="37">
        <v>610.68380000000002</v>
      </c>
      <c r="AD1872" s="35">
        <f t="shared" si="116"/>
        <v>6.6595916747191897E-3</v>
      </c>
      <c r="AE1872" s="40">
        <v>1</v>
      </c>
      <c r="AF1872" s="37">
        <v>6951591</v>
      </c>
      <c r="AG1872" s="35">
        <f t="shared" si="117"/>
        <v>0</v>
      </c>
      <c r="AH1872" s="38" t="str">
        <f t="shared" si="118"/>
        <v/>
      </c>
      <c r="AI1872" s="38" t="str">
        <f t="shared" si="119"/>
        <v/>
      </c>
      <c r="AJ1872" s="42" t="str">
        <f t="shared" si="120"/>
        <v/>
      </c>
      <c r="AK1872" s="41" t="str">
        <f t="shared" si="121"/>
        <v/>
      </c>
      <c r="AL1872" s="41" t="str">
        <f t="shared" si="122"/>
        <v/>
      </c>
      <c r="AM1872" s="41" t="str">
        <f t="shared" si="123"/>
        <v/>
      </c>
    </row>
    <row r="1873" spans="1:39" x14ac:dyDescent="0.2">
      <c r="A1873" s="33">
        <v>42618</v>
      </c>
      <c r="Q1873" s="38"/>
      <c r="V1873" s="37"/>
      <c r="AC1873" s="37">
        <v>606.64380000000006</v>
      </c>
      <c r="AD1873" s="35">
        <f t="shared" si="116"/>
        <v>-3.3596806775481047E-3</v>
      </c>
      <c r="AE1873" s="40">
        <v>1</v>
      </c>
      <c r="AF1873" s="37">
        <v>6951591</v>
      </c>
      <c r="AG1873" s="35">
        <f t="shared" si="117"/>
        <v>0</v>
      </c>
      <c r="AH1873" s="38" t="str">
        <f t="shared" si="118"/>
        <v/>
      </c>
      <c r="AI1873" s="38" t="str">
        <f t="shared" si="119"/>
        <v/>
      </c>
      <c r="AJ1873" s="35">
        <f t="shared" si="120"/>
        <v>0</v>
      </c>
      <c r="AK1873" s="41" t="str">
        <f t="shared" si="121"/>
        <v/>
      </c>
      <c r="AL1873" s="41" t="str">
        <f t="shared" si="122"/>
        <v/>
      </c>
      <c r="AM1873" s="41" t="str">
        <f t="shared" si="123"/>
        <v/>
      </c>
    </row>
    <row r="1874" spans="1:39" x14ac:dyDescent="0.2">
      <c r="A1874" s="33">
        <v>42617</v>
      </c>
      <c r="Q1874" s="38"/>
      <c r="V1874" s="37"/>
      <c r="AC1874" s="37">
        <v>608.68880000000001</v>
      </c>
      <c r="AD1874" s="35">
        <f t="shared" si="116"/>
        <v>2.0955895302711358E-2</v>
      </c>
      <c r="AE1874" s="40">
        <v>1</v>
      </c>
      <c r="AF1874" s="37">
        <v>6951591</v>
      </c>
      <c r="AG1874" s="35">
        <f t="shared" si="117"/>
        <v>0</v>
      </c>
      <c r="AH1874" s="38" t="str">
        <f t="shared" si="118"/>
        <v/>
      </c>
      <c r="AI1874" s="38" t="str">
        <f t="shared" si="119"/>
        <v/>
      </c>
      <c r="AJ1874" s="42" t="str">
        <f t="shared" si="120"/>
        <v/>
      </c>
      <c r="AK1874" s="41" t="str">
        <f t="shared" si="121"/>
        <v/>
      </c>
      <c r="AL1874" s="41" t="str">
        <f t="shared" si="122"/>
        <v/>
      </c>
      <c r="AM1874" s="41" t="str">
        <f t="shared" si="123"/>
        <v/>
      </c>
    </row>
    <row r="1875" spans="1:39" x14ac:dyDescent="0.2">
      <c r="A1875" s="33">
        <v>42616</v>
      </c>
      <c r="Q1875" s="38"/>
      <c r="V1875" s="37"/>
      <c r="AC1875" s="37">
        <v>596.19500000000005</v>
      </c>
      <c r="AD1875" s="35">
        <f t="shared" si="116"/>
        <v>3.8735109001023726E-2</v>
      </c>
      <c r="AE1875" s="40">
        <v>1</v>
      </c>
      <c r="AF1875" s="37">
        <v>6951591</v>
      </c>
      <c r="AG1875" s="35">
        <f t="shared" si="117"/>
        <v>0</v>
      </c>
      <c r="AH1875" s="38" t="str">
        <f t="shared" si="118"/>
        <v/>
      </c>
      <c r="AI1875" s="38" t="str">
        <f t="shared" si="119"/>
        <v/>
      </c>
      <c r="AJ1875" s="42" t="str">
        <f t="shared" si="120"/>
        <v/>
      </c>
      <c r="AK1875" s="41" t="str">
        <f t="shared" si="121"/>
        <v/>
      </c>
      <c r="AL1875" s="41" t="str">
        <f t="shared" si="122"/>
        <v/>
      </c>
      <c r="AM1875" s="41" t="str">
        <f t="shared" si="123"/>
        <v/>
      </c>
    </row>
    <row r="1876" spans="1:39" x14ac:dyDescent="0.2">
      <c r="A1876" s="33">
        <v>42615</v>
      </c>
      <c r="Q1876" s="38"/>
      <c r="V1876" s="37"/>
      <c r="AC1876" s="37">
        <v>573.96249999999998</v>
      </c>
      <c r="AD1876" s="35">
        <f t="shared" si="116"/>
        <v>4.1507024265643455E-3</v>
      </c>
      <c r="AE1876" s="40">
        <v>1</v>
      </c>
      <c r="AF1876" s="37">
        <v>6951591</v>
      </c>
      <c r="AG1876" s="35">
        <f t="shared" si="117"/>
        <v>0</v>
      </c>
      <c r="AH1876" s="38" t="str">
        <f t="shared" si="118"/>
        <v/>
      </c>
      <c r="AI1876" s="38" t="str">
        <f t="shared" si="119"/>
        <v/>
      </c>
      <c r="AJ1876" s="42" t="str">
        <f t="shared" si="120"/>
        <v/>
      </c>
      <c r="AK1876" s="41" t="str">
        <f t="shared" si="121"/>
        <v/>
      </c>
      <c r="AL1876" s="41" t="str">
        <f t="shared" si="122"/>
        <v/>
      </c>
      <c r="AM1876" s="41" t="str">
        <f t="shared" si="123"/>
        <v/>
      </c>
    </row>
    <row r="1877" spans="1:39" x14ac:dyDescent="0.2">
      <c r="A1877" s="33">
        <v>42614</v>
      </c>
      <c r="Q1877" s="38"/>
      <c r="V1877" s="37"/>
      <c r="AC1877" s="37">
        <v>571.59</v>
      </c>
      <c r="AD1877" s="35">
        <f t="shared" si="116"/>
        <v>-2.9435514971964949E-4</v>
      </c>
      <c r="AE1877" s="40">
        <v>1</v>
      </c>
      <c r="AF1877" s="37">
        <v>6951591</v>
      </c>
      <c r="AG1877" s="35">
        <f t="shared" si="117"/>
        <v>0</v>
      </c>
      <c r="AH1877" s="38" t="str">
        <f t="shared" si="118"/>
        <v/>
      </c>
      <c r="AI1877" s="38" t="str">
        <f t="shared" si="119"/>
        <v/>
      </c>
      <c r="AJ1877" s="35">
        <f t="shared" si="120"/>
        <v>0</v>
      </c>
      <c r="AK1877" s="41" t="str">
        <f t="shared" si="121"/>
        <v/>
      </c>
      <c r="AL1877" s="41" t="str">
        <f t="shared" si="122"/>
        <v/>
      </c>
      <c r="AM1877" s="41" t="str">
        <f t="shared" si="123"/>
        <v/>
      </c>
    </row>
    <row r="1878" spans="1:39" x14ac:dyDescent="0.2">
      <c r="A1878" s="33">
        <v>42613</v>
      </c>
      <c r="Q1878" s="38"/>
      <c r="V1878" s="37"/>
      <c r="AC1878" s="37">
        <v>571.75829999999996</v>
      </c>
      <c r="AD1878" s="35">
        <f t="shared" si="116"/>
        <v>-7.5019094570200062E-3</v>
      </c>
      <c r="AE1878" s="40">
        <v>1</v>
      </c>
      <c r="AF1878" s="37">
        <v>6951591</v>
      </c>
      <c r="AG1878" s="35">
        <f t="shared" si="117"/>
        <v>0</v>
      </c>
      <c r="AH1878" s="38" t="str">
        <f t="shared" si="118"/>
        <v/>
      </c>
      <c r="AI1878" s="38" t="str">
        <f t="shared" si="119"/>
        <v/>
      </c>
      <c r="AJ1878" s="35">
        <f t="shared" si="120"/>
        <v>0</v>
      </c>
      <c r="AK1878" s="41" t="str">
        <f t="shared" si="121"/>
        <v/>
      </c>
      <c r="AL1878" s="41" t="str">
        <f t="shared" si="122"/>
        <v/>
      </c>
      <c r="AM1878" s="41" t="str">
        <f t="shared" si="123"/>
        <v/>
      </c>
    </row>
    <row r="1879" spans="1:39" x14ac:dyDescent="0.2">
      <c r="A1879" s="33">
        <v>42612</v>
      </c>
      <c r="Q1879" s="38"/>
      <c r="V1879" s="37"/>
      <c r="AC1879" s="37">
        <v>576.08000000000004</v>
      </c>
      <c r="AD1879" s="35">
        <f t="shared" si="116"/>
        <v>6.235347422631099E-3</v>
      </c>
      <c r="AE1879" s="40">
        <v>1</v>
      </c>
      <c r="AF1879" s="37">
        <v>6951591</v>
      </c>
      <c r="AG1879" s="35">
        <f t="shared" si="117"/>
        <v>0</v>
      </c>
      <c r="AH1879" s="38" t="str">
        <f t="shared" si="118"/>
        <v/>
      </c>
      <c r="AI1879" s="38" t="str">
        <f t="shared" si="119"/>
        <v/>
      </c>
      <c r="AJ1879" s="42" t="str">
        <f t="shared" si="120"/>
        <v/>
      </c>
      <c r="AK1879" s="41" t="str">
        <f t="shared" si="121"/>
        <v/>
      </c>
      <c r="AL1879" s="41" t="str">
        <f t="shared" si="122"/>
        <v/>
      </c>
      <c r="AM1879" s="41" t="str">
        <f t="shared" si="123"/>
        <v/>
      </c>
    </row>
    <row r="1880" spans="1:39" x14ac:dyDescent="0.2">
      <c r="A1880" s="33">
        <v>42611</v>
      </c>
      <c r="Q1880" s="38"/>
      <c r="V1880" s="37"/>
      <c r="AC1880" s="37">
        <v>572.51020000000005</v>
      </c>
      <c r="AD1880" s="35">
        <f t="shared" si="116"/>
        <v>-1.7760224072443931E-3</v>
      </c>
      <c r="AE1880" s="40">
        <v>1</v>
      </c>
      <c r="AF1880" s="37">
        <v>6951591</v>
      </c>
      <c r="AG1880" s="35">
        <f t="shared" si="117"/>
        <v>0</v>
      </c>
      <c r="AH1880" s="38" t="str">
        <f t="shared" si="118"/>
        <v/>
      </c>
      <c r="AI1880" s="38" t="str">
        <f t="shared" si="119"/>
        <v/>
      </c>
      <c r="AJ1880" s="35">
        <f t="shared" si="120"/>
        <v>0</v>
      </c>
      <c r="AK1880" s="41" t="str">
        <f t="shared" si="121"/>
        <v/>
      </c>
      <c r="AL1880" s="41" t="str">
        <f t="shared" si="122"/>
        <v/>
      </c>
      <c r="AM1880" s="41" t="str">
        <f t="shared" si="123"/>
        <v/>
      </c>
    </row>
    <row r="1881" spans="1:39" x14ac:dyDescent="0.2">
      <c r="A1881" s="33">
        <v>42610</v>
      </c>
      <c r="Q1881" s="38"/>
      <c r="V1881" s="37"/>
      <c r="AC1881" s="37">
        <v>573.52880000000005</v>
      </c>
      <c r="AD1881" s="35">
        <f t="shared" si="116"/>
        <v>8.7126588400827654E-3</v>
      </c>
      <c r="AE1881" s="40">
        <v>1</v>
      </c>
      <c r="AF1881" s="37">
        <v>6951591</v>
      </c>
      <c r="AG1881" s="35">
        <f t="shared" si="117"/>
        <v>0</v>
      </c>
      <c r="AH1881" s="38" t="str">
        <f t="shared" si="118"/>
        <v/>
      </c>
      <c r="AI1881" s="38" t="str">
        <f t="shared" si="119"/>
        <v/>
      </c>
      <c r="AJ1881" s="42" t="str">
        <f t="shared" si="120"/>
        <v/>
      </c>
      <c r="AK1881" s="41" t="str">
        <f t="shared" si="121"/>
        <v/>
      </c>
      <c r="AL1881" s="41" t="str">
        <f t="shared" si="122"/>
        <v/>
      </c>
      <c r="AM1881" s="41" t="str">
        <f t="shared" si="123"/>
        <v/>
      </c>
    </row>
    <row r="1882" spans="1:39" x14ac:dyDescent="0.2">
      <c r="A1882" s="33">
        <v>42609</v>
      </c>
      <c r="Q1882" s="38"/>
      <c r="V1882" s="37"/>
      <c r="AC1882" s="37">
        <v>568.57500000000005</v>
      </c>
      <c r="AD1882" s="35">
        <f t="shared" si="116"/>
        <v>-1.6482853079325732E-2</v>
      </c>
      <c r="AE1882" s="40">
        <v>1</v>
      </c>
      <c r="AF1882" s="37">
        <v>6951591</v>
      </c>
      <c r="AG1882" s="35">
        <f t="shared" si="117"/>
        <v>0</v>
      </c>
      <c r="AH1882" s="38" t="str">
        <f t="shared" si="118"/>
        <v/>
      </c>
      <c r="AI1882" s="38" t="str">
        <f t="shared" si="119"/>
        <v/>
      </c>
      <c r="AJ1882" s="35">
        <f t="shared" si="120"/>
        <v>0</v>
      </c>
      <c r="AK1882" s="41" t="str">
        <f t="shared" si="121"/>
        <v/>
      </c>
      <c r="AL1882" s="41" t="str">
        <f t="shared" si="122"/>
        <v/>
      </c>
      <c r="AM1882" s="41" t="str">
        <f t="shared" si="123"/>
        <v/>
      </c>
    </row>
    <row r="1883" spans="1:39" x14ac:dyDescent="0.2">
      <c r="A1883" s="33">
        <v>42608</v>
      </c>
      <c r="Q1883" s="38"/>
      <c r="V1883" s="37"/>
      <c r="AC1883" s="37">
        <v>578.10379999999998</v>
      </c>
      <c r="AD1883" s="35">
        <f t="shared" si="116"/>
        <v>3.4498242802711854E-3</v>
      </c>
      <c r="AE1883" s="40">
        <v>1</v>
      </c>
      <c r="AF1883" s="37">
        <v>6951591</v>
      </c>
      <c r="AG1883" s="35">
        <f t="shared" si="117"/>
        <v>0</v>
      </c>
      <c r="AH1883" s="38" t="str">
        <f t="shared" si="118"/>
        <v/>
      </c>
      <c r="AI1883" s="38" t="str">
        <f t="shared" si="119"/>
        <v/>
      </c>
      <c r="AJ1883" s="42" t="str">
        <f t="shared" si="120"/>
        <v/>
      </c>
      <c r="AK1883" s="41" t="str">
        <f t="shared" si="121"/>
        <v/>
      </c>
      <c r="AL1883" s="41" t="str">
        <f t="shared" si="122"/>
        <v/>
      </c>
      <c r="AM1883" s="41" t="str">
        <f t="shared" si="123"/>
        <v/>
      </c>
    </row>
    <row r="1884" spans="1:39" x14ac:dyDescent="0.2">
      <c r="A1884" s="33">
        <v>42607</v>
      </c>
      <c r="Q1884" s="38"/>
      <c r="V1884" s="37"/>
      <c r="AC1884" s="37">
        <v>576.11630000000002</v>
      </c>
      <c r="AD1884" s="35">
        <f t="shared" si="116"/>
        <v>-3.0659914955853962E-3</v>
      </c>
      <c r="AE1884" s="40">
        <v>1</v>
      </c>
      <c r="AF1884" s="37">
        <v>6951591</v>
      </c>
      <c r="AG1884" s="35">
        <f t="shared" si="117"/>
        <v>0</v>
      </c>
      <c r="AH1884" s="38" t="str">
        <f t="shared" si="118"/>
        <v/>
      </c>
      <c r="AI1884" s="38" t="str">
        <f t="shared" si="119"/>
        <v/>
      </c>
      <c r="AJ1884" s="35">
        <f t="shared" si="120"/>
        <v>0</v>
      </c>
      <c r="AK1884" s="41" t="str">
        <f t="shared" si="121"/>
        <v/>
      </c>
      <c r="AL1884" s="41" t="str">
        <f t="shared" si="122"/>
        <v/>
      </c>
      <c r="AM1884" s="41" t="str">
        <f t="shared" si="123"/>
        <v/>
      </c>
    </row>
    <row r="1885" spans="1:39" x14ac:dyDescent="0.2">
      <c r="A1885" s="33">
        <v>42606</v>
      </c>
      <c r="Q1885" s="38"/>
      <c r="V1885" s="37"/>
      <c r="AC1885" s="37">
        <v>577.88810000000001</v>
      </c>
      <c r="AD1885" s="35">
        <f t="shared" si="116"/>
        <v>-7.0716033125556299E-3</v>
      </c>
      <c r="AE1885" s="40">
        <v>1</v>
      </c>
      <c r="AF1885" s="37">
        <v>6951591</v>
      </c>
      <c r="AG1885" s="35">
        <f t="shared" si="117"/>
        <v>0</v>
      </c>
      <c r="AH1885" s="38" t="str">
        <f t="shared" si="118"/>
        <v/>
      </c>
      <c r="AI1885" s="38" t="str">
        <f t="shared" si="119"/>
        <v/>
      </c>
      <c r="AJ1885" s="35">
        <f t="shared" si="120"/>
        <v>0</v>
      </c>
      <c r="AK1885" s="41" t="str">
        <f t="shared" si="121"/>
        <v/>
      </c>
      <c r="AL1885" s="41" t="str">
        <f t="shared" si="122"/>
        <v/>
      </c>
      <c r="AM1885" s="41" t="str">
        <f t="shared" si="123"/>
        <v/>
      </c>
    </row>
    <row r="1886" spans="1:39" x14ac:dyDescent="0.2">
      <c r="A1886" s="33">
        <v>42605</v>
      </c>
      <c r="Q1886" s="38"/>
      <c r="V1886" s="37"/>
      <c r="AC1886" s="37">
        <v>582.00379999999996</v>
      </c>
      <c r="AD1886" s="35">
        <f t="shared" si="116"/>
        <v>-5.4914625758799573E-3</v>
      </c>
      <c r="AE1886" s="40">
        <v>1</v>
      </c>
      <c r="AF1886" s="37">
        <v>6951591</v>
      </c>
      <c r="AG1886" s="35">
        <f t="shared" si="117"/>
        <v>0</v>
      </c>
      <c r="AH1886" s="38" t="str">
        <f t="shared" si="118"/>
        <v/>
      </c>
      <c r="AI1886" s="38" t="str">
        <f t="shared" si="119"/>
        <v/>
      </c>
      <c r="AJ1886" s="35">
        <f t="shared" si="120"/>
        <v>0</v>
      </c>
      <c r="AK1886" s="41" t="str">
        <f t="shared" si="121"/>
        <v/>
      </c>
      <c r="AL1886" s="41" t="str">
        <f t="shared" si="122"/>
        <v/>
      </c>
      <c r="AM1886" s="41" t="str">
        <f t="shared" si="123"/>
        <v/>
      </c>
    </row>
    <row r="1887" spans="1:39" x14ac:dyDescent="0.2">
      <c r="A1887" s="33">
        <v>42604</v>
      </c>
      <c r="Q1887" s="38"/>
      <c r="V1887" s="37"/>
      <c r="AC1887" s="37">
        <v>585.21749999999997</v>
      </c>
      <c r="AD1887" s="35">
        <f t="shared" si="116"/>
        <v>7.9755488841466438E-3</v>
      </c>
      <c r="AE1887" s="40">
        <v>1</v>
      </c>
      <c r="AF1887" s="37">
        <v>6951591</v>
      </c>
      <c r="AG1887" s="35">
        <f t="shared" si="117"/>
        <v>0</v>
      </c>
      <c r="AH1887" s="38" t="str">
        <f t="shared" si="118"/>
        <v/>
      </c>
      <c r="AI1887" s="38" t="str">
        <f t="shared" si="119"/>
        <v/>
      </c>
      <c r="AJ1887" s="42" t="str">
        <f t="shared" si="120"/>
        <v/>
      </c>
      <c r="AK1887" s="41" t="str">
        <f t="shared" si="121"/>
        <v/>
      </c>
      <c r="AL1887" s="41" t="str">
        <f t="shared" si="122"/>
        <v/>
      </c>
      <c r="AM1887" s="41" t="str">
        <f t="shared" si="123"/>
        <v/>
      </c>
    </row>
    <row r="1888" spans="1:39" x14ac:dyDescent="0.2">
      <c r="A1888" s="33">
        <v>42603</v>
      </c>
      <c r="Q1888" s="38"/>
      <c r="V1888" s="37"/>
      <c r="AC1888" s="37">
        <v>580.58699999999999</v>
      </c>
      <c r="AD1888" s="35">
        <f t="shared" si="116"/>
        <v>-2.3357825283878419E-3</v>
      </c>
      <c r="AE1888" s="40">
        <v>1</v>
      </c>
      <c r="AF1888" s="37">
        <v>6951591</v>
      </c>
      <c r="AG1888" s="35">
        <f t="shared" si="117"/>
        <v>0</v>
      </c>
      <c r="AH1888" s="38" t="str">
        <f t="shared" si="118"/>
        <v/>
      </c>
      <c r="AI1888" s="38" t="str">
        <f t="shared" si="119"/>
        <v/>
      </c>
      <c r="AJ1888" s="35">
        <f t="shared" si="120"/>
        <v>0</v>
      </c>
      <c r="AK1888" s="41" t="str">
        <f t="shared" si="121"/>
        <v/>
      </c>
      <c r="AL1888" s="41" t="str">
        <f t="shared" si="122"/>
        <v/>
      </c>
      <c r="AM1888" s="41" t="str">
        <f t="shared" si="123"/>
        <v/>
      </c>
    </row>
    <row r="1889" spans="1:39" x14ac:dyDescent="0.2">
      <c r="A1889" s="33">
        <v>42602</v>
      </c>
      <c r="Q1889" s="38"/>
      <c r="V1889" s="37"/>
      <c r="AC1889" s="37">
        <v>581.94629999999995</v>
      </c>
      <c r="AD1889" s="35">
        <f t="shared" si="116"/>
        <v>1.4741792387688024E-2</v>
      </c>
      <c r="AE1889" s="40">
        <v>1</v>
      </c>
      <c r="AF1889" s="37">
        <v>6951591</v>
      </c>
      <c r="AG1889" s="35">
        <f t="shared" si="117"/>
        <v>0</v>
      </c>
      <c r="AH1889" s="38" t="str">
        <f t="shared" si="118"/>
        <v/>
      </c>
      <c r="AI1889" s="38" t="str">
        <f t="shared" si="119"/>
        <v/>
      </c>
      <c r="AJ1889" s="42" t="str">
        <f t="shared" si="120"/>
        <v/>
      </c>
      <c r="AK1889" s="41" t="str">
        <f t="shared" si="121"/>
        <v/>
      </c>
      <c r="AL1889" s="41" t="str">
        <f t="shared" si="122"/>
        <v/>
      </c>
      <c r="AM1889" s="41" t="str">
        <f t="shared" si="123"/>
        <v/>
      </c>
    </row>
    <row r="1890" spans="1:39" x14ac:dyDescent="0.2">
      <c r="A1890" s="33">
        <v>42601</v>
      </c>
      <c r="Q1890" s="38"/>
      <c r="V1890" s="37"/>
      <c r="AC1890" s="37">
        <v>573.49199999999996</v>
      </c>
      <c r="AD1890" s="35">
        <f t="shared" si="116"/>
        <v>2.138157549848918E-3</v>
      </c>
      <c r="AE1890" s="40">
        <v>1</v>
      </c>
      <c r="AF1890" s="37">
        <v>6951591</v>
      </c>
      <c r="AG1890" s="35">
        <f t="shared" si="117"/>
        <v>0</v>
      </c>
      <c r="AH1890" s="38" t="str">
        <f t="shared" si="118"/>
        <v/>
      </c>
      <c r="AI1890" s="38" t="str">
        <f t="shared" si="119"/>
        <v/>
      </c>
      <c r="AJ1890" s="42" t="str">
        <f t="shared" si="120"/>
        <v/>
      </c>
      <c r="AK1890" s="41" t="str">
        <f t="shared" si="121"/>
        <v/>
      </c>
      <c r="AL1890" s="41" t="str">
        <f t="shared" si="122"/>
        <v/>
      </c>
      <c r="AM1890" s="41" t="str">
        <f t="shared" si="123"/>
        <v/>
      </c>
    </row>
    <row r="1891" spans="1:39" x14ac:dyDescent="0.2">
      <c r="A1891" s="33">
        <v>42600</v>
      </c>
      <c r="Q1891" s="38"/>
      <c r="V1891" s="37"/>
      <c r="AC1891" s="37">
        <v>572.26840000000004</v>
      </c>
      <c r="AD1891" s="35">
        <f t="shared" si="116"/>
        <v>1.4112926863540931E-3</v>
      </c>
      <c r="AE1891" s="40">
        <v>1</v>
      </c>
      <c r="AF1891" s="37">
        <v>6951591</v>
      </c>
      <c r="AG1891" s="35">
        <f t="shared" si="117"/>
        <v>0</v>
      </c>
      <c r="AH1891" s="38" t="str">
        <f t="shared" si="118"/>
        <v/>
      </c>
      <c r="AI1891" s="38" t="str">
        <f t="shared" si="119"/>
        <v/>
      </c>
      <c r="AJ1891" s="42" t="str">
        <f t="shared" si="120"/>
        <v/>
      </c>
      <c r="AK1891" s="41" t="str">
        <f t="shared" si="121"/>
        <v/>
      </c>
      <c r="AL1891" s="41" t="str">
        <f t="shared" si="122"/>
        <v/>
      </c>
      <c r="AM1891" s="41" t="str">
        <f t="shared" si="123"/>
        <v/>
      </c>
    </row>
    <row r="1892" spans="1:39" x14ac:dyDescent="0.2">
      <c r="A1892" s="33">
        <v>42599</v>
      </c>
      <c r="Q1892" s="38"/>
      <c r="V1892" s="37"/>
      <c r="AC1892" s="37">
        <v>571.46190000000001</v>
      </c>
      <c r="AD1892" s="35">
        <f t="shared" si="116"/>
        <v>-1.169323541497469E-2</v>
      </c>
      <c r="AE1892" s="40">
        <v>1</v>
      </c>
      <c r="AF1892" s="37">
        <v>6951591</v>
      </c>
      <c r="AG1892" s="35">
        <f t="shared" si="117"/>
        <v>0</v>
      </c>
      <c r="AH1892" s="38" t="str">
        <f t="shared" si="118"/>
        <v/>
      </c>
      <c r="AI1892" s="38" t="str">
        <f t="shared" si="119"/>
        <v/>
      </c>
      <c r="AJ1892" s="35">
        <f t="shared" si="120"/>
        <v>0</v>
      </c>
      <c r="AK1892" s="41" t="str">
        <f t="shared" si="121"/>
        <v/>
      </c>
      <c r="AL1892" s="41" t="str">
        <f t="shared" si="122"/>
        <v/>
      </c>
      <c r="AM1892" s="41" t="str">
        <f t="shared" si="123"/>
        <v/>
      </c>
    </row>
    <row r="1893" spans="1:39" x14ac:dyDescent="0.2">
      <c r="A1893" s="33">
        <v>42598</v>
      </c>
      <c r="Q1893" s="38"/>
      <c r="V1893" s="37"/>
      <c r="AC1893" s="37">
        <v>578.22320000000002</v>
      </c>
      <c r="AD1893" s="35">
        <f t="shared" si="116"/>
        <v>1.8475015513419013E-2</v>
      </c>
      <c r="AE1893" s="40">
        <v>0.99999899999999997</v>
      </c>
      <c r="AF1893" s="37">
        <v>6951591</v>
      </c>
      <c r="AG1893" s="35">
        <f t="shared" si="117"/>
        <v>-1.0000000000287557E-6</v>
      </c>
      <c r="AH1893" s="38" t="str">
        <f t="shared" si="118"/>
        <v/>
      </c>
      <c r="AI1893" s="38">
        <f t="shared" si="119"/>
        <v>-1.0000000000287557E-6</v>
      </c>
      <c r="AJ1893" s="42" t="str">
        <f t="shared" si="120"/>
        <v/>
      </c>
      <c r="AK1893" s="41" t="str">
        <f t="shared" si="121"/>
        <v/>
      </c>
      <c r="AL1893" s="41" t="str">
        <f t="shared" si="122"/>
        <v/>
      </c>
      <c r="AM1893" s="41" t="str">
        <f t="shared" si="123"/>
        <v/>
      </c>
    </row>
    <row r="1894" spans="1:39" x14ac:dyDescent="0.2">
      <c r="A1894" s="33">
        <v>42597</v>
      </c>
      <c r="Q1894" s="38"/>
      <c r="V1894" s="37"/>
      <c r="AC1894" s="37">
        <v>567.73429999999996</v>
      </c>
      <c r="AD1894" s="35">
        <f t="shared" si="116"/>
        <v>-5.260569365874157E-3</v>
      </c>
      <c r="AE1894" s="40">
        <v>0.99999899999999997</v>
      </c>
      <c r="AF1894" s="37">
        <v>6951591</v>
      </c>
      <c r="AG1894" s="35">
        <f t="shared" si="117"/>
        <v>-1.0000000000287557E-6</v>
      </c>
      <c r="AH1894" s="38" t="str">
        <f t="shared" si="118"/>
        <v/>
      </c>
      <c r="AI1894" s="38">
        <f t="shared" si="119"/>
        <v>-1.0000000000287557E-6</v>
      </c>
      <c r="AJ1894" s="35">
        <f t="shared" si="120"/>
        <v>-1.0000000000287557E-6</v>
      </c>
      <c r="AK1894" s="41" t="str">
        <f t="shared" si="121"/>
        <v/>
      </c>
      <c r="AL1894" s="41" t="str">
        <f t="shared" si="122"/>
        <v/>
      </c>
      <c r="AM1894" s="41" t="str">
        <f t="shared" si="123"/>
        <v/>
      </c>
    </row>
    <row r="1895" spans="1:39" x14ac:dyDescent="0.2">
      <c r="A1895" s="33">
        <v>42596</v>
      </c>
      <c r="Q1895" s="38"/>
      <c r="V1895" s="37"/>
      <c r="AC1895" s="37">
        <v>570.73670000000004</v>
      </c>
      <c r="AD1895" s="35">
        <f t="shared" si="116"/>
        <v>-2.3495176561147968E-2</v>
      </c>
      <c r="AE1895" s="40">
        <v>0.99999899999999997</v>
      </c>
      <c r="AF1895" s="37">
        <v>6951584.0480000004</v>
      </c>
      <c r="AG1895" s="35">
        <f t="shared" si="117"/>
        <v>-1.0000000000287557E-6</v>
      </c>
      <c r="AH1895" s="38" t="str">
        <f t="shared" si="118"/>
        <v/>
      </c>
      <c r="AI1895" s="38">
        <f t="shared" si="119"/>
        <v>-1.0000000000287557E-6</v>
      </c>
      <c r="AJ1895" s="35">
        <f t="shared" si="120"/>
        <v>-1.0000000000287557E-6</v>
      </c>
      <c r="AK1895" s="41" t="str">
        <f t="shared" si="121"/>
        <v/>
      </c>
      <c r="AL1895" s="41" t="str">
        <f t="shared" si="122"/>
        <v/>
      </c>
      <c r="AM1895" s="41" t="str">
        <f t="shared" si="123"/>
        <v/>
      </c>
    </row>
    <row r="1896" spans="1:39" x14ac:dyDescent="0.2">
      <c r="A1896" s="33">
        <v>42595</v>
      </c>
      <c r="Q1896" s="38"/>
      <c r="V1896" s="37"/>
      <c r="AC1896" s="37">
        <v>584.46889999999996</v>
      </c>
      <c r="AD1896" s="35">
        <f t="shared" si="116"/>
        <v>-3.5140572519735125E-3</v>
      </c>
      <c r="AE1896" s="40">
        <v>0.96205799999999997</v>
      </c>
      <c r="AF1896" s="37">
        <v>6951584.0480000004</v>
      </c>
      <c r="AG1896" s="35">
        <f t="shared" si="117"/>
        <v>-3.7942000000000031E-2</v>
      </c>
      <c r="AH1896" s="38" t="str">
        <f t="shared" si="118"/>
        <v/>
      </c>
      <c r="AI1896" s="38">
        <f t="shared" si="119"/>
        <v>-3.7942000000000031E-2</v>
      </c>
      <c r="AJ1896" s="35">
        <f t="shared" si="120"/>
        <v>-3.7942000000000031E-2</v>
      </c>
      <c r="AK1896" s="41" t="str">
        <f t="shared" si="121"/>
        <v/>
      </c>
      <c r="AL1896" s="41" t="str">
        <f t="shared" si="122"/>
        <v/>
      </c>
      <c r="AM1896" s="41" t="str">
        <f t="shared" si="123"/>
        <v/>
      </c>
    </row>
    <row r="1897" spans="1:39" x14ac:dyDescent="0.2">
      <c r="A1897" s="33">
        <v>42594</v>
      </c>
      <c r="Q1897" s="38"/>
      <c r="V1897" s="37"/>
      <c r="AC1897" s="37">
        <v>586.53</v>
      </c>
      <c r="AD1897" s="35">
        <f t="shared" si="116"/>
        <v>-1.8444086915589963E-3</v>
      </c>
      <c r="AE1897" s="40">
        <v>0.96239300000000005</v>
      </c>
      <c r="AF1897" s="37">
        <v>6951584.0480000004</v>
      </c>
      <c r="AG1897" s="35">
        <f t="shared" si="117"/>
        <v>-3.7606999999999946E-2</v>
      </c>
      <c r="AH1897" s="38" t="str">
        <f t="shared" si="118"/>
        <v/>
      </c>
      <c r="AI1897" s="38">
        <f t="shared" si="119"/>
        <v>-3.7606999999999946E-2</v>
      </c>
      <c r="AJ1897" s="35">
        <f t="shared" si="120"/>
        <v>-3.7606999999999946E-2</v>
      </c>
      <c r="AK1897" s="41" t="str">
        <f t="shared" si="121"/>
        <v/>
      </c>
      <c r="AL1897" s="41" t="str">
        <f t="shared" si="122"/>
        <v/>
      </c>
      <c r="AM1897" s="41" t="str">
        <f t="shared" si="123"/>
        <v/>
      </c>
    </row>
    <row r="1898" spans="1:39" x14ac:dyDescent="0.2">
      <c r="A1898" s="33">
        <v>42593</v>
      </c>
      <c r="Q1898" s="38"/>
      <c r="V1898" s="37"/>
      <c r="AC1898" s="37">
        <v>587.61379999999997</v>
      </c>
      <c r="AD1898" s="35">
        <f t="shared" si="116"/>
        <v>-7.8562566735127515E-3</v>
      </c>
      <c r="AE1898" s="40">
        <v>0.97410699999999995</v>
      </c>
      <c r="AF1898" s="37">
        <v>6687833.7340000002</v>
      </c>
      <c r="AG1898" s="35">
        <f t="shared" si="117"/>
        <v>-2.5893000000000055E-2</v>
      </c>
      <c r="AH1898" s="38" t="str">
        <f t="shared" si="118"/>
        <v/>
      </c>
      <c r="AI1898" s="38">
        <f t="shared" si="119"/>
        <v>-2.5893000000000055E-2</v>
      </c>
      <c r="AJ1898" s="35">
        <f t="shared" si="120"/>
        <v>-2.5893000000000055E-2</v>
      </c>
      <c r="AK1898" s="41" t="str">
        <f t="shared" si="121"/>
        <v/>
      </c>
      <c r="AL1898" s="41" t="str">
        <f t="shared" si="122"/>
        <v/>
      </c>
      <c r="AM1898" s="41" t="str">
        <f t="shared" si="123"/>
        <v/>
      </c>
    </row>
    <row r="1899" spans="1:39" x14ac:dyDescent="0.2">
      <c r="A1899" s="33">
        <v>42592</v>
      </c>
      <c r="Q1899" s="38"/>
      <c r="V1899" s="37"/>
      <c r="AC1899" s="37">
        <v>592.26679999999999</v>
      </c>
      <c r="AD1899" s="35">
        <f t="shared" si="116"/>
        <v>1.1898633612533738E-2</v>
      </c>
      <c r="AE1899" s="40">
        <v>0.99955700000000003</v>
      </c>
      <c r="AF1899" s="37">
        <v>6690162.517</v>
      </c>
      <c r="AG1899" s="35">
        <f t="shared" si="117"/>
        <v>-4.4299999999997119E-4</v>
      </c>
      <c r="AH1899" s="38" t="str">
        <f t="shared" si="118"/>
        <v/>
      </c>
      <c r="AI1899" s="38">
        <f t="shared" si="119"/>
        <v>-4.4299999999997119E-4</v>
      </c>
      <c r="AJ1899" s="42" t="str">
        <f t="shared" si="120"/>
        <v/>
      </c>
      <c r="AK1899" s="41" t="str">
        <f t="shared" si="121"/>
        <v/>
      </c>
      <c r="AL1899" s="41" t="str">
        <f t="shared" si="122"/>
        <v/>
      </c>
      <c r="AM1899" s="41" t="str">
        <f t="shared" si="123"/>
        <v/>
      </c>
    </row>
    <row r="1900" spans="1:39" x14ac:dyDescent="0.2">
      <c r="A1900" s="33">
        <v>42591</v>
      </c>
      <c r="Q1900" s="38"/>
      <c r="V1900" s="37"/>
      <c r="AC1900" s="37">
        <v>585.30250000000001</v>
      </c>
      <c r="AD1900" s="35">
        <f t="shared" si="116"/>
        <v>-9.1584315551134221E-3</v>
      </c>
      <c r="AE1900" s="40">
        <v>0.99955700000000003</v>
      </c>
      <c r="AF1900" s="37">
        <v>6771593.4539999999</v>
      </c>
      <c r="AG1900" s="35">
        <f t="shared" si="117"/>
        <v>-4.4299999999997119E-4</v>
      </c>
      <c r="AH1900" s="38" t="str">
        <f t="shared" si="118"/>
        <v/>
      </c>
      <c r="AI1900" s="38">
        <f t="shared" si="119"/>
        <v>-4.4299999999997119E-4</v>
      </c>
      <c r="AJ1900" s="35">
        <f t="shared" si="120"/>
        <v>-4.4299999999997119E-4</v>
      </c>
      <c r="AK1900" s="41" t="str">
        <f t="shared" si="121"/>
        <v/>
      </c>
      <c r="AL1900" s="41" t="str">
        <f t="shared" si="122"/>
        <v/>
      </c>
      <c r="AM1900" s="41" t="str">
        <f t="shared" si="123"/>
        <v/>
      </c>
    </row>
    <row r="1901" spans="1:39" x14ac:dyDescent="0.2">
      <c r="A1901" s="33">
        <v>42590</v>
      </c>
      <c r="Q1901" s="38"/>
      <c r="V1901" s="37"/>
      <c r="AC1901" s="37">
        <v>590.71249999999998</v>
      </c>
      <c r="AD1901" s="35">
        <f t="shared" si="116"/>
        <v>-3.298645530588451E-3</v>
      </c>
      <c r="AE1901" s="40">
        <v>0.99955700000000003</v>
      </c>
      <c r="AF1901" s="37">
        <v>6948511.4450000003</v>
      </c>
      <c r="AG1901" s="35">
        <f t="shared" si="117"/>
        <v>-4.4299999999997119E-4</v>
      </c>
      <c r="AH1901" s="38" t="str">
        <f t="shared" si="118"/>
        <v/>
      </c>
      <c r="AI1901" s="38">
        <f t="shared" si="119"/>
        <v>-4.4299999999997119E-4</v>
      </c>
      <c r="AJ1901" s="35">
        <f t="shared" si="120"/>
        <v>-4.4299999999997119E-4</v>
      </c>
      <c r="AK1901" s="41" t="str">
        <f t="shared" si="121"/>
        <v/>
      </c>
      <c r="AL1901" s="41" t="str">
        <f t="shared" si="122"/>
        <v/>
      </c>
      <c r="AM1901" s="41" t="str">
        <f t="shared" si="123"/>
        <v/>
      </c>
    </row>
    <row r="1902" spans="1:39" x14ac:dyDescent="0.2">
      <c r="A1902" s="33">
        <v>42589</v>
      </c>
      <c r="Q1902" s="38"/>
      <c r="V1902" s="37"/>
      <c r="AC1902" s="37">
        <v>592.66750000000002</v>
      </c>
      <c r="AD1902" s="35">
        <f t="shared" si="116"/>
        <v>8.5639895513371922E-3</v>
      </c>
      <c r="AE1902" s="40">
        <v>0.99955700000000003</v>
      </c>
      <c r="AF1902" s="37">
        <v>6948511.4450000003</v>
      </c>
      <c r="AG1902" s="35">
        <f t="shared" si="117"/>
        <v>-4.4299999999997119E-4</v>
      </c>
      <c r="AH1902" s="38" t="str">
        <f t="shared" si="118"/>
        <v/>
      </c>
      <c r="AI1902" s="38">
        <f t="shared" si="119"/>
        <v>-4.4299999999997119E-4</v>
      </c>
      <c r="AJ1902" s="42" t="str">
        <f t="shared" si="120"/>
        <v/>
      </c>
      <c r="AK1902" s="41" t="str">
        <f t="shared" si="121"/>
        <v/>
      </c>
      <c r="AL1902" s="41" t="str">
        <f t="shared" si="122"/>
        <v/>
      </c>
      <c r="AM1902" s="41" t="str">
        <f t="shared" si="123"/>
        <v/>
      </c>
    </row>
    <row r="1903" spans="1:39" x14ac:dyDescent="0.2">
      <c r="A1903" s="33">
        <v>42588</v>
      </c>
      <c r="Q1903" s="38"/>
      <c r="V1903" s="37"/>
      <c r="AC1903" s="37">
        <v>587.63499999999999</v>
      </c>
      <c r="AD1903" s="35">
        <f t="shared" si="116"/>
        <v>2.0139790408132185E-2</v>
      </c>
      <c r="AE1903" s="40">
        <v>0.99984099999999998</v>
      </c>
      <c r="AF1903" s="37">
        <v>6948511.4450000003</v>
      </c>
      <c r="AG1903" s="35">
        <f t="shared" si="117"/>
        <v>-1.5900000000002024E-4</v>
      </c>
      <c r="AH1903" s="38" t="str">
        <f t="shared" si="118"/>
        <v/>
      </c>
      <c r="AI1903" s="38">
        <f t="shared" si="119"/>
        <v>-1.5900000000002024E-4</v>
      </c>
      <c r="AJ1903" s="42" t="str">
        <f t="shared" si="120"/>
        <v/>
      </c>
      <c r="AK1903" s="41" t="str">
        <f t="shared" si="121"/>
        <v/>
      </c>
      <c r="AL1903" s="41" t="str">
        <f t="shared" si="122"/>
        <v/>
      </c>
      <c r="AM1903" s="41" t="str">
        <f t="shared" si="123"/>
        <v/>
      </c>
    </row>
    <row r="1904" spans="1:39" x14ac:dyDescent="0.2">
      <c r="A1904" s="33">
        <v>42587</v>
      </c>
      <c r="Q1904" s="38"/>
      <c r="V1904" s="37"/>
      <c r="AC1904" s="37">
        <v>576.03380000000004</v>
      </c>
      <c r="AD1904" s="35">
        <f t="shared" si="116"/>
        <v>-9.8837381723348994E-4</v>
      </c>
      <c r="AE1904" s="40">
        <v>0.999996</v>
      </c>
      <c r="AF1904" s="37">
        <v>6948511.4450000003</v>
      </c>
      <c r="AG1904" s="35">
        <f t="shared" si="117"/>
        <v>-4.0000000000040004E-6</v>
      </c>
      <c r="AH1904" s="38" t="str">
        <f t="shared" si="118"/>
        <v/>
      </c>
      <c r="AI1904" s="38">
        <f t="shared" si="119"/>
        <v>-4.0000000000040004E-6</v>
      </c>
      <c r="AJ1904" s="35">
        <f t="shared" si="120"/>
        <v>-4.0000000000040004E-6</v>
      </c>
      <c r="AK1904" s="41" t="str">
        <f t="shared" si="121"/>
        <v/>
      </c>
      <c r="AL1904" s="41" t="str">
        <f t="shared" si="122"/>
        <v/>
      </c>
      <c r="AM1904" s="41" t="str">
        <f t="shared" si="123"/>
        <v/>
      </c>
    </row>
    <row r="1905" spans="1:39" x14ac:dyDescent="0.2">
      <c r="A1905" s="33">
        <v>42586</v>
      </c>
      <c r="Q1905" s="38"/>
      <c r="V1905" s="37"/>
      <c r="AC1905" s="37">
        <v>576.6037</v>
      </c>
      <c r="AD1905" s="35">
        <f t="shared" si="116"/>
        <v>1.625468313978029E-2</v>
      </c>
      <c r="AE1905" s="40">
        <v>0.999996</v>
      </c>
      <c r="AF1905" s="37">
        <v>6950485.6969999997</v>
      </c>
      <c r="AG1905" s="35">
        <f t="shared" si="117"/>
        <v>-4.0000000000040004E-6</v>
      </c>
      <c r="AH1905" s="38" t="str">
        <f t="shared" si="118"/>
        <v/>
      </c>
      <c r="AI1905" s="38">
        <f t="shared" si="119"/>
        <v>-4.0000000000040004E-6</v>
      </c>
      <c r="AJ1905" s="42" t="str">
        <f t="shared" si="120"/>
        <v/>
      </c>
      <c r="AK1905" s="41" t="str">
        <f t="shared" si="121"/>
        <v/>
      </c>
      <c r="AL1905" s="41" t="str">
        <f t="shared" si="122"/>
        <v/>
      </c>
      <c r="AM1905" s="41" t="str">
        <f t="shared" si="123"/>
        <v/>
      </c>
    </row>
    <row r="1906" spans="1:39" x14ac:dyDescent="0.2">
      <c r="A1906" s="33">
        <v>42585</v>
      </c>
      <c r="Q1906" s="38"/>
      <c r="V1906" s="37"/>
      <c r="AC1906" s="37">
        <v>567.38109999999995</v>
      </c>
      <c r="AD1906" s="35">
        <f t="shared" si="116"/>
        <v>9.7162655237540418E-2</v>
      </c>
      <c r="AE1906" s="40">
        <v>0.99999499999999997</v>
      </c>
      <c r="AF1906" s="37">
        <v>6951563.1940000001</v>
      </c>
      <c r="AG1906" s="35">
        <f t="shared" si="117"/>
        <v>-5.000000000032756E-6</v>
      </c>
      <c r="AH1906" s="38" t="str">
        <f t="shared" si="118"/>
        <v/>
      </c>
      <c r="AI1906" s="38">
        <f t="shared" si="119"/>
        <v>-5.000000000032756E-6</v>
      </c>
      <c r="AJ1906" s="42" t="str">
        <f t="shared" si="120"/>
        <v/>
      </c>
      <c r="AK1906" s="41" t="str">
        <f t="shared" si="121"/>
        <v/>
      </c>
      <c r="AL1906" s="41" t="str">
        <f t="shared" si="122"/>
        <v/>
      </c>
      <c r="AM1906" s="41" t="str">
        <f t="shared" si="123"/>
        <v/>
      </c>
    </row>
    <row r="1907" spans="1:39" x14ac:dyDescent="0.2">
      <c r="A1907" s="33">
        <v>42584</v>
      </c>
      <c r="Q1907" s="38"/>
      <c r="V1907" s="37"/>
      <c r="AC1907" s="37">
        <v>517.13490000000002</v>
      </c>
      <c r="AD1907" s="35">
        <f t="shared" si="116"/>
        <v>-0.14628566051503344</v>
      </c>
      <c r="AE1907" s="40">
        <v>0.99999899999999997</v>
      </c>
      <c r="AF1907" s="37">
        <v>6951563.1940000001</v>
      </c>
      <c r="AG1907" s="35">
        <f t="shared" si="117"/>
        <v>-1.0000000000287557E-6</v>
      </c>
      <c r="AH1907" s="38" t="str">
        <f t="shared" si="118"/>
        <v/>
      </c>
      <c r="AI1907" s="38">
        <f t="shared" si="119"/>
        <v>-1.0000000000287557E-6</v>
      </c>
      <c r="AJ1907" s="35">
        <f t="shared" si="120"/>
        <v>-1.0000000000287557E-6</v>
      </c>
      <c r="AK1907" s="43">
        <f t="shared" si="121"/>
        <v>-1.0000000000287557E-6</v>
      </c>
      <c r="AL1907" s="43">
        <f t="shared" si="122"/>
        <v>-1.0000000000287557E-6</v>
      </c>
      <c r="AM1907" s="43">
        <f t="shared" si="123"/>
        <v>-1.0000000000287557E-6</v>
      </c>
    </row>
    <row r="1908" spans="1:39" x14ac:dyDescent="0.2">
      <c r="A1908" s="33">
        <v>42583</v>
      </c>
      <c r="Q1908" s="38"/>
      <c r="V1908" s="37"/>
      <c r="AC1908" s="37">
        <v>605.74699999999996</v>
      </c>
      <c r="AD1908" s="35">
        <f t="shared" si="116"/>
        <v>-2.8855985883993296E-2</v>
      </c>
      <c r="AE1908" s="40">
        <v>0.99997199999999997</v>
      </c>
      <c r="AF1908" s="37">
        <v>6951556.2419999996</v>
      </c>
      <c r="AG1908" s="35">
        <f t="shared" si="117"/>
        <v>-2.8000000000028002E-5</v>
      </c>
      <c r="AH1908" s="38" t="str">
        <f t="shared" si="118"/>
        <v/>
      </c>
      <c r="AI1908" s="38">
        <f t="shared" si="119"/>
        <v>-2.8000000000028002E-5</v>
      </c>
      <c r="AJ1908" s="35">
        <f t="shared" si="120"/>
        <v>-2.8000000000028002E-5</v>
      </c>
      <c r="AK1908" s="41" t="str">
        <f t="shared" si="121"/>
        <v/>
      </c>
      <c r="AL1908" s="41" t="str">
        <f t="shared" si="122"/>
        <v/>
      </c>
      <c r="AM1908" s="41" t="str">
        <f t="shared" si="123"/>
        <v/>
      </c>
    </row>
    <row r="1909" spans="1:39" x14ac:dyDescent="0.2">
      <c r="A1909" s="33">
        <v>42582</v>
      </c>
      <c r="Q1909" s="38"/>
      <c r="V1909" s="37"/>
      <c r="AC1909" s="37">
        <v>623.74580000000003</v>
      </c>
      <c r="AD1909" s="35">
        <f t="shared" si="116"/>
        <v>-4.7060189535084396E-2</v>
      </c>
      <c r="AE1909" s="40">
        <v>1</v>
      </c>
      <c r="AF1909" s="37">
        <v>6951584.0480000004</v>
      </c>
      <c r="AG1909" s="35">
        <f t="shared" si="117"/>
        <v>0</v>
      </c>
      <c r="AH1909" s="38" t="str">
        <f t="shared" si="118"/>
        <v/>
      </c>
      <c r="AI1909" s="38" t="str">
        <f t="shared" si="119"/>
        <v/>
      </c>
      <c r="AJ1909" s="35">
        <f t="shared" si="120"/>
        <v>0</v>
      </c>
      <c r="AK1909" s="41" t="str">
        <f t="shared" si="121"/>
        <v/>
      </c>
      <c r="AL1909" s="41" t="str">
        <f t="shared" si="122"/>
        <v/>
      </c>
      <c r="AM1909" s="41" t="str">
        <f t="shared" si="123"/>
        <v/>
      </c>
    </row>
    <row r="1910" spans="1:39" x14ac:dyDescent="0.2">
      <c r="A1910" s="33">
        <v>42581</v>
      </c>
      <c r="Q1910" s="38"/>
      <c r="V1910" s="37"/>
      <c r="AC1910" s="37">
        <v>654.54899999999998</v>
      </c>
      <c r="AD1910" s="35">
        <f t="shared" si="116"/>
        <v>-4.2495357062012351E-3</v>
      </c>
      <c r="AE1910" s="40">
        <v>1</v>
      </c>
      <c r="AF1910" s="37">
        <v>6951396.3550000004</v>
      </c>
      <c r="AG1910" s="35">
        <f t="shared" si="117"/>
        <v>0</v>
      </c>
      <c r="AH1910" s="38" t="str">
        <f t="shared" si="118"/>
        <v/>
      </c>
      <c r="AI1910" s="38" t="str">
        <f t="shared" si="119"/>
        <v/>
      </c>
      <c r="AJ1910" s="35">
        <f t="shared" si="120"/>
        <v>0</v>
      </c>
      <c r="AK1910" s="41" t="str">
        <f t="shared" si="121"/>
        <v/>
      </c>
      <c r="AL1910" s="41" t="str">
        <f t="shared" si="122"/>
        <v/>
      </c>
      <c r="AM1910" s="41" t="str">
        <f t="shared" si="123"/>
        <v/>
      </c>
    </row>
    <row r="1911" spans="1:39" x14ac:dyDescent="0.2">
      <c r="A1911" s="33">
        <v>42580</v>
      </c>
      <c r="Q1911" s="38"/>
      <c r="V1911" s="37"/>
      <c r="AC1911" s="37">
        <v>657.3424</v>
      </c>
      <c r="AD1911" s="35">
        <f t="shared" si="116"/>
        <v>2.213784498141802E-3</v>
      </c>
      <c r="AE1911" s="40">
        <v>1</v>
      </c>
      <c r="AF1911" s="37">
        <v>6951591</v>
      </c>
      <c r="AG1911" s="35">
        <f t="shared" si="117"/>
        <v>0</v>
      </c>
      <c r="AH1911" s="38" t="str">
        <f t="shared" si="118"/>
        <v/>
      </c>
      <c r="AI1911" s="38" t="str">
        <f t="shared" si="119"/>
        <v/>
      </c>
      <c r="AJ1911" s="42" t="str">
        <f t="shared" si="120"/>
        <v/>
      </c>
      <c r="AK1911" s="41" t="str">
        <f t="shared" si="121"/>
        <v/>
      </c>
      <c r="AL1911" s="41" t="str">
        <f t="shared" si="122"/>
        <v/>
      </c>
      <c r="AM1911" s="41" t="str">
        <f t="shared" si="123"/>
        <v/>
      </c>
    </row>
    <row r="1912" spans="1:39" x14ac:dyDescent="0.2">
      <c r="A1912" s="33">
        <v>42579</v>
      </c>
      <c r="Q1912" s="38"/>
      <c r="V1912" s="37"/>
      <c r="AC1912" s="37">
        <v>655.8904</v>
      </c>
      <c r="AD1912" s="35">
        <f t="shared" si="116"/>
        <v>4.1502807349957926E-4</v>
      </c>
      <c r="AE1912" s="40">
        <v>1</v>
      </c>
      <c r="AF1912" s="37">
        <v>6951591</v>
      </c>
      <c r="AG1912" s="35">
        <f t="shared" si="117"/>
        <v>0</v>
      </c>
      <c r="AH1912" s="38" t="str">
        <f t="shared" si="118"/>
        <v/>
      </c>
      <c r="AI1912" s="38" t="str">
        <f t="shared" si="119"/>
        <v/>
      </c>
      <c r="AJ1912" s="42" t="str">
        <f t="shared" si="120"/>
        <v/>
      </c>
      <c r="AK1912" s="41" t="str">
        <f t="shared" si="121"/>
        <v/>
      </c>
      <c r="AL1912" s="41" t="str">
        <f t="shared" si="122"/>
        <v/>
      </c>
      <c r="AM1912" s="41" t="str">
        <f t="shared" si="123"/>
        <v/>
      </c>
    </row>
    <row r="1913" spans="1:39" x14ac:dyDescent="0.2">
      <c r="A1913" s="33">
        <v>42578</v>
      </c>
      <c r="Q1913" s="38"/>
      <c r="V1913" s="37"/>
      <c r="AC1913" s="37">
        <v>655.61829999999998</v>
      </c>
      <c r="AD1913" s="35">
        <f t="shared" si="116"/>
        <v>6.6148224347852835E-3</v>
      </c>
      <c r="AE1913" s="40">
        <v>1</v>
      </c>
      <c r="AF1913" s="37">
        <v>6951591</v>
      </c>
      <c r="AG1913" s="35">
        <f t="shared" si="117"/>
        <v>0</v>
      </c>
      <c r="AH1913" s="38" t="str">
        <f t="shared" si="118"/>
        <v/>
      </c>
      <c r="AI1913" s="38" t="str">
        <f t="shared" si="119"/>
        <v/>
      </c>
      <c r="AJ1913" s="42" t="str">
        <f t="shared" si="120"/>
        <v/>
      </c>
      <c r="AK1913" s="41" t="str">
        <f t="shared" si="121"/>
        <v/>
      </c>
      <c r="AL1913" s="41" t="str">
        <f t="shared" si="122"/>
        <v/>
      </c>
      <c r="AM1913" s="41" t="str">
        <f t="shared" si="123"/>
        <v/>
      </c>
    </row>
    <row r="1914" spans="1:39" x14ac:dyDescent="0.2">
      <c r="A1914" s="33">
        <v>42577</v>
      </c>
      <c r="Q1914" s="38"/>
      <c r="V1914" s="37"/>
      <c r="AC1914" s="37">
        <v>651.30999999999995</v>
      </c>
      <c r="AD1914" s="35">
        <f t="shared" si="116"/>
        <v>-4.9022289053359813E-3</v>
      </c>
      <c r="AE1914" s="40">
        <v>0.99999899999999997</v>
      </c>
      <c r="AF1914" s="37">
        <v>6951591</v>
      </c>
      <c r="AG1914" s="35">
        <f t="shared" si="117"/>
        <v>-1.0000000000287557E-6</v>
      </c>
      <c r="AH1914" s="38" t="str">
        <f t="shared" si="118"/>
        <v/>
      </c>
      <c r="AI1914" s="38">
        <f t="shared" si="119"/>
        <v>-1.0000000000287557E-6</v>
      </c>
      <c r="AJ1914" s="35">
        <f t="shared" si="120"/>
        <v>-1.0000000000287557E-6</v>
      </c>
      <c r="AK1914" s="41" t="str">
        <f t="shared" si="121"/>
        <v/>
      </c>
      <c r="AL1914" s="41" t="str">
        <f t="shared" si="122"/>
        <v/>
      </c>
      <c r="AM1914" s="41" t="str">
        <f t="shared" si="123"/>
        <v/>
      </c>
    </row>
    <row r="1915" spans="1:39" x14ac:dyDescent="0.2">
      <c r="A1915" s="33">
        <v>42576</v>
      </c>
      <c r="Q1915" s="38"/>
      <c r="V1915" s="37"/>
      <c r="AC1915" s="37">
        <v>654.51859999999999</v>
      </c>
      <c r="AD1915" s="35">
        <f t="shared" si="116"/>
        <v>-9.5790429552049527E-3</v>
      </c>
      <c r="AE1915" s="40">
        <v>1</v>
      </c>
      <c r="AF1915" s="37">
        <v>6951591</v>
      </c>
      <c r="AG1915" s="35">
        <f t="shared" si="117"/>
        <v>0</v>
      </c>
      <c r="AH1915" s="38" t="str">
        <f t="shared" si="118"/>
        <v/>
      </c>
      <c r="AI1915" s="38" t="str">
        <f t="shared" si="119"/>
        <v/>
      </c>
      <c r="AJ1915" s="35">
        <f t="shared" si="120"/>
        <v>0</v>
      </c>
      <c r="AK1915" s="41" t="str">
        <f t="shared" si="121"/>
        <v/>
      </c>
      <c r="AL1915" s="41" t="str">
        <f t="shared" si="122"/>
        <v/>
      </c>
      <c r="AM1915" s="41" t="str">
        <f t="shared" si="123"/>
        <v/>
      </c>
    </row>
    <row r="1916" spans="1:39" x14ac:dyDescent="0.2">
      <c r="A1916" s="33">
        <v>42575</v>
      </c>
      <c r="Q1916" s="38"/>
      <c r="V1916" s="37"/>
      <c r="AC1916" s="37">
        <v>660.84889999999996</v>
      </c>
      <c r="AD1916" s="35">
        <f t="shared" si="116"/>
        <v>8.2784705449763241E-3</v>
      </c>
      <c r="AE1916" s="40">
        <v>1</v>
      </c>
      <c r="AF1916" s="37">
        <v>6951584.0480000004</v>
      </c>
      <c r="AG1916" s="35">
        <f t="shared" si="117"/>
        <v>0</v>
      </c>
      <c r="AH1916" s="38" t="str">
        <f t="shared" si="118"/>
        <v/>
      </c>
      <c r="AI1916" s="38" t="str">
        <f t="shared" si="119"/>
        <v/>
      </c>
      <c r="AJ1916" s="42" t="str">
        <f t="shared" si="120"/>
        <v/>
      </c>
      <c r="AK1916" s="41" t="str">
        <f t="shared" si="121"/>
        <v/>
      </c>
      <c r="AL1916" s="41" t="str">
        <f t="shared" si="122"/>
        <v/>
      </c>
      <c r="AM1916" s="41" t="str">
        <f t="shared" si="123"/>
        <v/>
      </c>
    </row>
    <row r="1917" spans="1:39" x14ac:dyDescent="0.2">
      <c r="A1917" s="33">
        <v>42574</v>
      </c>
      <c r="Q1917" s="38"/>
      <c r="V1917" s="37"/>
      <c r="AC1917" s="37">
        <v>655.423</v>
      </c>
      <c r="AD1917" s="35">
        <f t="shared" si="116"/>
        <v>6.6549939332503083E-3</v>
      </c>
      <c r="AE1917" s="40">
        <v>1</v>
      </c>
      <c r="AF1917" s="37">
        <v>6951591</v>
      </c>
      <c r="AG1917" s="35">
        <f t="shared" si="117"/>
        <v>0</v>
      </c>
      <c r="AH1917" s="38" t="str">
        <f t="shared" si="118"/>
        <v/>
      </c>
      <c r="AI1917" s="38" t="str">
        <f t="shared" si="119"/>
        <v/>
      </c>
      <c r="AJ1917" s="42" t="str">
        <f t="shared" si="120"/>
        <v/>
      </c>
      <c r="AK1917" s="41" t="str">
        <f t="shared" si="121"/>
        <v/>
      </c>
      <c r="AL1917" s="41" t="str">
        <f t="shared" si="122"/>
        <v/>
      </c>
      <c r="AM1917" s="41" t="str">
        <f t="shared" si="123"/>
        <v/>
      </c>
    </row>
    <row r="1918" spans="1:39" x14ac:dyDescent="0.2">
      <c r="A1918" s="33">
        <v>42573</v>
      </c>
      <c r="Q1918" s="38"/>
      <c r="V1918" s="37"/>
      <c r="AC1918" s="37">
        <v>651.09</v>
      </c>
      <c r="AD1918" s="35">
        <f t="shared" si="116"/>
        <v>-2.1453507281122941E-2</v>
      </c>
      <c r="AE1918" s="40">
        <v>1</v>
      </c>
      <c r="AF1918" s="37">
        <v>6951591</v>
      </c>
      <c r="AG1918" s="35">
        <f t="shared" si="117"/>
        <v>0</v>
      </c>
      <c r="AH1918" s="38" t="str">
        <f t="shared" si="118"/>
        <v/>
      </c>
      <c r="AI1918" s="38" t="str">
        <f t="shared" si="119"/>
        <v/>
      </c>
      <c r="AJ1918" s="35">
        <f t="shared" si="120"/>
        <v>0</v>
      </c>
      <c r="AK1918" s="41" t="str">
        <f t="shared" si="121"/>
        <v/>
      </c>
      <c r="AL1918" s="41" t="str">
        <f t="shared" si="122"/>
        <v/>
      </c>
      <c r="AM1918" s="41" t="str">
        <f t="shared" si="123"/>
        <v/>
      </c>
    </row>
    <row r="1919" spans="1:39" x14ac:dyDescent="0.2">
      <c r="A1919" s="33">
        <v>42572</v>
      </c>
      <c r="Q1919" s="38"/>
      <c r="V1919" s="37"/>
      <c r="AC1919" s="37">
        <v>665.36440000000005</v>
      </c>
      <c r="AD1919" s="35">
        <f t="shared" si="116"/>
        <v>-8.2413974796297085E-3</v>
      </c>
      <c r="AE1919" s="40">
        <v>1</v>
      </c>
      <c r="AF1919" s="37">
        <v>6951591</v>
      </c>
      <c r="AG1919" s="35">
        <f t="shared" si="117"/>
        <v>0</v>
      </c>
      <c r="AH1919" s="38" t="str">
        <f t="shared" si="118"/>
        <v/>
      </c>
      <c r="AI1919" s="38" t="str">
        <f t="shared" si="119"/>
        <v/>
      </c>
      <c r="AJ1919" s="35">
        <f t="shared" si="120"/>
        <v>0</v>
      </c>
      <c r="AK1919" s="41" t="str">
        <f t="shared" si="121"/>
        <v/>
      </c>
      <c r="AL1919" s="41" t="str">
        <f t="shared" si="122"/>
        <v/>
      </c>
      <c r="AM1919" s="41" t="str">
        <f t="shared" si="123"/>
        <v/>
      </c>
    </row>
    <row r="1920" spans="1:39" x14ac:dyDescent="0.2">
      <c r="A1920" s="33">
        <v>42571</v>
      </c>
      <c r="Q1920" s="38"/>
      <c r="V1920" s="37"/>
      <c r="AC1920" s="37">
        <v>670.89350000000002</v>
      </c>
      <c r="AD1920" s="35">
        <f t="shared" si="116"/>
        <v>-5.4315614949891344E-3</v>
      </c>
      <c r="AE1920" s="40">
        <v>1</v>
      </c>
      <c r="AF1920" s="37">
        <v>6951591</v>
      </c>
      <c r="AG1920" s="35">
        <f t="shared" si="117"/>
        <v>0</v>
      </c>
      <c r="AH1920" s="38" t="str">
        <f t="shared" si="118"/>
        <v/>
      </c>
      <c r="AI1920" s="38" t="str">
        <f t="shared" si="119"/>
        <v/>
      </c>
      <c r="AJ1920" s="35">
        <f t="shared" si="120"/>
        <v>0</v>
      </c>
      <c r="AK1920" s="41" t="str">
        <f t="shared" si="121"/>
        <v/>
      </c>
      <c r="AL1920" s="41" t="str">
        <f t="shared" si="122"/>
        <v/>
      </c>
      <c r="AM1920" s="41" t="str">
        <f t="shared" si="123"/>
        <v/>
      </c>
    </row>
    <row r="1921" spans="1:39" x14ac:dyDescent="0.2">
      <c r="A1921" s="33">
        <v>42570</v>
      </c>
      <c r="Q1921" s="38"/>
      <c r="V1921" s="37"/>
      <c r="AC1921" s="37">
        <v>674.55740000000003</v>
      </c>
      <c r="AD1921" s="35">
        <f t="shared" si="116"/>
        <v>-3.4084809526679916E-4</v>
      </c>
      <c r="AE1921" s="40">
        <v>1</v>
      </c>
      <c r="AF1921" s="37">
        <v>6951591</v>
      </c>
      <c r="AG1921" s="35">
        <f t="shared" si="117"/>
        <v>0</v>
      </c>
      <c r="AH1921" s="38" t="str">
        <f t="shared" si="118"/>
        <v/>
      </c>
      <c r="AI1921" s="38" t="str">
        <f t="shared" si="119"/>
        <v/>
      </c>
      <c r="AJ1921" s="35">
        <f t="shared" si="120"/>
        <v>0</v>
      </c>
      <c r="AK1921" s="41" t="str">
        <f t="shared" si="121"/>
        <v/>
      </c>
      <c r="AL1921" s="41" t="str">
        <f t="shared" si="122"/>
        <v/>
      </c>
      <c r="AM1921" s="41" t="str">
        <f t="shared" si="123"/>
        <v/>
      </c>
    </row>
    <row r="1922" spans="1:39" x14ac:dyDescent="0.2">
      <c r="A1922" s="33">
        <v>42569</v>
      </c>
      <c r="Q1922" s="38"/>
      <c r="V1922" s="37"/>
      <c r="AC1922" s="37">
        <v>674.78740000000005</v>
      </c>
      <c r="AD1922" s="35">
        <f t="shared" si="116"/>
        <v>-5.3113943500984195E-3</v>
      </c>
      <c r="AE1922" s="40">
        <v>1</v>
      </c>
      <c r="AF1922" s="37">
        <v>6951591</v>
      </c>
      <c r="AG1922" s="35">
        <f t="shared" si="117"/>
        <v>0</v>
      </c>
      <c r="AH1922" s="38" t="str">
        <f t="shared" si="118"/>
        <v/>
      </c>
      <c r="AI1922" s="38" t="str">
        <f t="shared" si="119"/>
        <v/>
      </c>
      <c r="AJ1922" s="35">
        <f t="shared" si="120"/>
        <v>0</v>
      </c>
      <c r="AK1922" s="41" t="str">
        <f t="shared" si="121"/>
        <v/>
      </c>
      <c r="AL1922" s="41" t="str">
        <f t="shared" si="122"/>
        <v/>
      </c>
      <c r="AM1922" s="41" t="str">
        <f t="shared" si="123"/>
        <v/>
      </c>
    </row>
    <row r="1923" spans="1:39" x14ac:dyDescent="0.2">
      <c r="A1923" s="33">
        <v>42568</v>
      </c>
      <c r="Q1923" s="38"/>
      <c r="V1923" s="37"/>
      <c r="AC1923" s="37">
        <v>678.39059999999995</v>
      </c>
      <c r="AD1923" s="35">
        <f t="shared" si="116"/>
        <v>2.2440960902847085E-2</v>
      </c>
      <c r="AE1923" s="40">
        <v>1</v>
      </c>
      <c r="AF1923" s="37">
        <v>6951591</v>
      </c>
      <c r="AG1923" s="35">
        <f t="shared" si="117"/>
        <v>0</v>
      </c>
      <c r="AH1923" s="38" t="str">
        <f t="shared" si="118"/>
        <v/>
      </c>
      <c r="AI1923" s="38" t="str">
        <f t="shared" si="119"/>
        <v/>
      </c>
      <c r="AJ1923" s="42" t="str">
        <f t="shared" si="120"/>
        <v/>
      </c>
      <c r="AK1923" s="41" t="str">
        <f t="shared" si="121"/>
        <v/>
      </c>
      <c r="AL1923" s="41" t="str">
        <f t="shared" si="122"/>
        <v/>
      </c>
      <c r="AM1923" s="41" t="str">
        <f t="shared" si="123"/>
        <v/>
      </c>
    </row>
    <row r="1924" spans="1:39" x14ac:dyDescent="0.2">
      <c r="A1924" s="33">
        <v>42567</v>
      </c>
      <c r="Q1924" s="38"/>
      <c r="V1924" s="37"/>
      <c r="AC1924" s="37">
        <v>663.50099999999998</v>
      </c>
      <c r="AD1924" s="35">
        <f t="shared" si="116"/>
        <v>-3.2838255816923789E-3</v>
      </c>
      <c r="AE1924" s="40">
        <v>1</v>
      </c>
      <c r="AF1924" s="37">
        <v>6951591</v>
      </c>
      <c r="AG1924" s="35">
        <f t="shared" si="117"/>
        <v>0</v>
      </c>
      <c r="AH1924" s="38" t="str">
        <f t="shared" si="118"/>
        <v/>
      </c>
      <c r="AI1924" s="38" t="str">
        <f t="shared" si="119"/>
        <v/>
      </c>
      <c r="AJ1924" s="35">
        <f t="shared" si="120"/>
        <v>0</v>
      </c>
      <c r="AK1924" s="41" t="str">
        <f t="shared" si="121"/>
        <v/>
      </c>
      <c r="AL1924" s="41" t="str">
        <f t="shared" si="122"/>
        <v/>
      </c>
      <c r="AM1924" s="41" t="str">
        <f t="shared" si="123"/>
        <v/>
      </c>
    </row>
    <row r="1925" spans="1:39" x14ac:dyDescent="0.2">
      <c r="A1925" s="33">
        <v>42566</v>
      </c>
      <c r="Q1925" s="38"/>
      <c r="V1925" s="37"/>
      <c r="AC1925" s="37">
        <v>665.68700000000001</v>
      </c>
      <c r="AD1925" s="35">
        <f t="shared" si="116"/>
        <v>9.2650429973195614E-3</v>
      </c>
      <c r="AE1925" s="40">
        <v>1</v>
      </c>
      <c r="AF1925" s="37">
        <v>6951591</v>
      </c>
      <c r="AG1925" s="35">
        <f t="shared" si="117"/>
        <v>0</v>
      </c>
      <c r="AH1925" s="38" t="str">
        <f t="shared" si="118"/>
        <v/>
      </c>
      <c r="AI1925" s="38" t="str">
        <f t="shared" si="119"/>
        <v/>
      </c>
      <c r="AJ1925" s="42" t="str">
        <f t="shared" si="120"/>
        <v/>
      </c>
      <c r="AK1925" s="41" t="str">
        <f t="shared" si="121"/>
        <v/>
      </c>
      <c r="AL1925" s="41" t="str">
        <f t="shared" si="122"/>
        <v/>
      </c>
      <c r="AM1925" s="41" t="str">
        <f t="shared" si="123"/>
        <v/>
      </c>
    </row>
    <row r="1926" spans="1:39" x14ac:dyDescent="0.2">
      <c r="A1926" s="33">
        <v>42565</v>
      </c>
      <c r="Q1926" s="38"/>
      <c r="V1926" s="37"/>
      <c r="AC1926" s="37">
        <v>659.57600000000002</v>
      </c>
      <c r="AD1926" s="35">
        <f t="shared" si="116"/>
        <v>2.1666793284207397E-3</v>
      </c>
      <c r="AE1926" s="40">
        <v>1</v>
      </c>
      <c r="AF1926" s="37">
        <v>6951591</v>
      </c>
      <c r="AG1926" s="35">
        <f t="shared" si="117"/>
        <v>0</v>
      </c>
      <c r="AH1926" s="38" t="str">
        <f t="shared" si="118"/>
        <v/>
      </c>
      <c r="AI1926" s="38" t="str">
        <f t="shared" si="119"/>
        <v/>
      </c>
      <c r="AJ1926" s="42" t="str">
        <f t="shared" si="120"/>
        <v/>
      </c>
      <c r="AK1926" s="41" t="str">
        <f t="shared" si="121"/>
        <v/>
      </c>
      <c r="AL1926" s="41" t="str">
        <f t="shared" si="122"/>
        <v/>
      </c>
      <c r="AM1926" s="41" t="str">
        <f t="shared" si="123"/>
        <v/>
      </c>
    </row>
    <row r="1927" spans="1:39" x14ac:dyDescent="0.2">
      <c r="A1927" s="33">
        <v>42564</v>
      </c>
      <c r="Q1927" s="38"/>
      <c r="V1927" s="37"/>
      <c r="AC1927" s="37">
        <v>658.15</v>
      </c>
      <c r="AD1927" s="35">
        <f t="shared" si="116"/>
        <v>-1.9074503538277221E-2</v>
      </c>
      <c r="AE1927" s="40">
        <v>1</v>
      </c>
      <c r="AF1927" s="37">
        <v>6951591</v>
      </c>
      <c r="AG1927" s="35">
        <f t="shared" si="117"/>
        <v>0</v>
      </c>
      <c r="AH1927" s="38" t="str">
        <f t="shared" si="118"/>
        <v/>
      </c>
      <c r="AI1927" s="38" t="str">
        <f t="shared" si="119"/>
        <v/>
      </c>
      <c r="AJ1927" s="35">
        <f t="shared" si="120"/>
        <v>0</v>
      </c>
      <c r="AK1927" s="41" t="str">
        <f t="shared" si="121"/>
        <v/>
      </c>
      <c r="AL1927" s="41" t="str">
        <f t="shared" si="122"/>
        <v/>
      </c>
      <c r="AM1927" s="41" t="str">
        <f t="shared" si="123"/>
        <v/>
      </c>
    </row>
    <row r="1928" spans="1:39" x14ac:dyDescent="0.2">
      <c r="A1928" s="33">
        <v>42563</v>
      </c>
      <c r="Q1928" s="38"/>
      <c r="V1928" s="37"/>
      <c r="AC1928" s="37">
        <v>670.94799999999998</v>
      </c>
      <c r="AD1928" s="35">
        <f t="shared" si="116"/>
        <v>3.3706688030566756E-2</v>
      </c>
      <c r="AE1928" s="40">
        <v>1</v>
      </c>
      <c r="AF1928" s="37">
        <v>6951591</v>
      </c>
      <c r="AG1928" s="35">
        <f t="shared" si="117"/>
        <v>0</v>
      </c>
      <c r="AH1928" s="38" t="str">
        <f t="shared" si="118"/>
        <v/>
      </c>
      <c r="AI1928" s="38" t="str">
        <f t="shared" si="119"/>
        <v/>
      </c>
      <c r="AJ1928" s="42" t="str">
        <f t="shared" si="120"/>
        <v/>
      </c>
      <c r="AK1928" s="41" t="str">
        <f t="shared" si="121"/>
        <v/>
      </c>
      <c r="AL1928" s="41" t="str">
        <f t="shared" si="122"/>
        <v/>
      </c>
      <c r="AM1928" s="41" t="str">
        <f t="shared" si="123"/>
        <v/>
      </c>
    </row>
    <row r="1929" spans="1:39" x14ac:dyDescent="0.2">
      <c r="A1929" s="33">
        <v>42562</v>
      </c>
      <c r="Q1929" s="38"/>
      <c r="V1929" s="37"/>
      <c r="AC1929" s="37">
        <v>649.07000000000005</v>
      </c>
      <c r="AD1929" s="35">
        <f t="shared" si="116"/>
        <v>-1.9236653898613287E-3</v>
      </c>
      <c r="AE1929" s="40">
        <v>0.99999899999999997</v>
      </c>
      <c r="AF1929" s="37">
        <v>6951591</v>
      </c>
      <c r="AG1929" s="35">
        <f t="shared" si="117"/>
        <v>-1.0000000000287557E-6</v>
      </c>
      <c r="AH1929" s="38" t="str">
        <f t="shared" si="118"/>
        <v/>
      </c>
      <c r="AI1929" s="38">
        <f t="shared" si="119"/>
        <v>-1.0000000000287557E-6</v>
      </c>
      <c r="AJ1929" s="35">
        <f t="shared" si="120"/>
        <v>-1.0000000000287557E-6</v>
      </c>
      <c r="AK1929" s="41" t="str">
        <f t="shared" si="121"/>
        <v/>
      </c>
      <c r="AL1929" s="41" t="str">
        <f t="shared" si="122"/>
        <v/>
      </c>
      <c r="AM1929" s="41" t="str">
        <f t="shared" si="123"/>
        <v/>
      </c>
    </row>
    <row r="1930" spans="1:39" x14ac:dyDescent="0.2">
      <c r="A1930" s="33">
        <v>42561</v>
      </c>
      <c r="Q1930" s="38"/>
      <c r="V1930" s="37"/>
      <c r="AC1930" s="37">
        <v>650.32100000000003</v>
      </c>
      <c r="AD1930" s="35">
        <f t="shared" si="116"/>
        <v>-5.4284449290799008E-3</v>
      </c>
      <c r="AE1930" s="40">
        <v>0.99999899999999997</v>
      </c>
      <c r="AF1930" s="37">
        <v>5951591</v>
      </c>
      <c r="AG1930" s="35">
        <f t="shared" si="117"/>
        <v>-1.0000000000287557E-6</v>
      </c>
      <c r="AH1930" s="38" t="str">
        <f t="shared" si="118"/>
        <v/>
      </c>
      <c r="AI1930" s="38">
        <f t="shared" si="119"/>
        <v>-1.0000000000287557E-6</v>
      </c>
      <c r="AJ1930" s="35">
        <f t="shared" si="120"/>
        <v>-1.0000000000287557E-6</v>
      </c>
      <c r="AK1930" s="41" t="str">
        <f t="shared" si="121"/>
        <v/>
      </c>
      <c r="AL1930" s="41" t="str">
        <f t="shared" si="122"/>
        <v/>
      </c>
      <c r="AM1930" s="41" t="str">
        <f t="shared" si="123"/>
        <v/>
      </c>
    </row>
    <row r="1931" spans="1:39" x14ac:dyDescent="0.2">
      <c r="A1931" s="33">
        <v>42560</v>
      </c>
      <c r="Q1931" s="38"/>
      <c r="V1931" s="37"/>
      <c r="AC1931" s="37">
        <v>653.87049999999999</v>
      </c>
      <c r="AD1931" s="35">
        <f t="shared" si="116"/>
        <v>-1.7835671192176661E-2</v>
      </c>
      <c r="AE1931" s="40">
        <v>0.99999899999999997</v>
      </c>
      <c r="AF1931" s="37">
        <v>5951585.0480000004</v>
      </c>
      <c r="AG1931" s="35">
        <f t="shared" si="117"/>
        <v>-1.0000000000287557E-6</v>
      </c>
      <c r="AH1931" s="38" t="str">
        <f t="shared" si="118"/>
        <v/>
      </c>
      <c r="AI1931" s="38">
        <f t="shared" si="119"/>
        <v>-1.0000000000287557E-6</v>
      </c>
      <c r="AJ1931" s="35">
        <f t="shared" si="120"/>
        <v>-1.0000000000287557E-6</v>
      </c>
      <c r="AK1931" s="41" t="str">
        <f t="shared" si="121"/>
        <v/>
      </c>
      <c r="AL1931" s="41" t="str">
        <f t="shared" si="122"/>
        <v/>
      </c>
      <c r="AM1931" s="41" t="str">
        <f t="shared" si="123"/>
        <v/>
      </c>
    </row>
    <row r="1932" spans="1:39" x14ac:dyDescent="0.2">
      <c r="A1932" s="33">
        <v>42559</v>
      </c>
      <c r="Q1932" s="38"/>
      <c r="V1932" s="37"/>
      <c r="AC1932" s="37">
        <v>665.74450000000002</v>
      </c>
      <c r="AD1932" s="35">
        <f t="shared" si="116"/>
        <v>4.2473614982305508E-2</v>
      </c>
      <c r="AE1932" s="40">
        <v>0.99999099999999996</v>
      </c>
      <c r="AF1932" s="37">
        <v>5951585.0480000004</v>
      </c>
      <c r="AG1932" s="35">
        <f t="shared" si="117"/>
        <v>-9.0000000000367564E-6</v>
      </c>
      <c r="AH1932" s="38" t="str">
        <f t="shared" si="118"/>
        <v/>
      </c>
      <c r="AI1932" s="38">
        <f t="shared" si="119"/>
        <v>-9.0000000000367564E-6</v>
      </c>
      <c r="AJ1932" s="42" t="str">
        <f t="shared" si="120"/>
        <v/>
      </c>
      <c r="AK1932" s="41" t="str">
        <f t="shared" si="121"/>
        <v/>
      </c>
      <c r="AL1932" s="41" t="str">
        <f t="shared" si="122"/>
        <v/>
      </c>
      <c r="AM1932" s="41" t="str">
        <f t="shared" si="123"/>
        <v/>
      </c>
    </row>
    <row r="1933" spans="1:39" x14ac:dyDescent="0.2">
      <c r="A1933" s="33">
        <v>42558</v>
      </c>
      <c r="Q1933" s="38"/>
      <c r="V1933" s="37"/>
      <c r="AC1933" s="37">
        <v>638.62</v>
      </c>
      <c r="AD1933" s="35">
        <f t="shared" si="116"/>
        <v>-5.5182647624937298E-2</v>
      </c>
      <c r="AE1933" s="40">
        <v>1</v>
      </c>
      <c r="AF1933" s="37">
        <v>5951585.0480000004</v>
      </c>
      <c r="AG1933" s="35">
        <f t="shared" si="117"/>
        <v>0</v>
      </c>
      <c r="AH1933" s="38" t="str">
        <f t="shared" si="118"/>
        <v/>
      </c>
      <c r="AI1933" s="38" t="str">
        <f t="shared" si="119"/>
        <v/>
      </c>
      <c r="AJ1933" s="35">
        <f t="shared" si="120"/>
        <v>0</v>
      </c>
      <c r="AK1933" s="43">
        <f t="shared" si="121"/>
        <v>0</v>
      </c>
      <c r="AL1933" s="41" t="str">
        <f t="shared" si="122"/>
        <v/>
      </c>
      <c r="AM1933" s="41" t="str">
        <f t="shared" si="123"/>
        <v/>
      </c>
    </row>
    <row r="1934" spans="1:39" x14ac:dyDescent="0.2">
      <c r="A1934" s="33">
        <v>42557</v>
      </c>
      <c r="Q1934" s="38"/>
      <c r="V1934" s="37"/>
      <c r="AC1934" s="37">
        <v>675.91899999999998</v>
      </c>
      <c r="AD1934" s="35">
        <f t="shared" si="116"/>
        <v>1.2566467000384218E-2</v>
      </c>
      <c r="AE1934" s="40">
        <v>1</v>
      </c>
      <c r="AF1934" s="37">
        <v>5951537.4359999998</v>
      </c>
      <c r="AG1934" s="35">
        <f t="shared" si="117"/>
        <v>0</v>
      </c>
      <c r="AH1934" s="38" t="str">
        <f t="shared" si="118"/>
        <v/>
      </c>
      <c r="AI1934" s="38" t="str">
        <f t="shared" si="119"/>
        <v/>
      </c>
      <c r="AJ1934" s="42" t="str">
        <f t="shared" si="120"/>
        <v/>
      </c>
      <c r="AK1934" s="41" t="str">
        <f t="shared" si="121"/>
        <v/>
      </c>
      <c r="AL1934" s="41" t="str">
        <f t="shared" si="122"/>
        <v/>
      </c>
      <c r="AM1934" s="41" t="str">
        <f t="shared" si="123"/>
        <v/>
      </c>
    </row>
    <row r="1935" spans="1:39" x14ac:dyDescent="0.2">
      <c r="A1935" s="33">
        <v>42556</v>
      </c>
      <c r="Q1935" s="38"/>
      <c r="V1935" s="37"/>
      <c r="AC1935" s="37">
        <v>667.53049999999996</v>
      </c>
      <c r="AD1935" s="35">
        <f t="shared" si="116"/>
        <v>-1.6458067076999816E-2</v>
      </c>
      <c r="AE1935" s="40">
        <v>1</v>
      </c>
      <c r="AF1935" s="37">
        <v>5951591</v>
      </c>
      <c r="AG1935" s="35">
        <f t="shared" si="117"/>
        <v>0</v>
      </c>
      <c r="AH1935" s="38" t="str">
        <f t="shared" si="118"/>
        <v/>
      </c>
      <c r="AI1935" s="38" t="str">
        <f t="shared" si="119"/>
        <v/>
      </c>
      <c r="AJ1935" s="35">
        <f t="shared" si="120"/>
        <v>0</v>
      </c>
      <c r="AK1935" s="41" t="str">
        <f t="shared" si="121"/>
        <v/>
      </c>
      <c r="AL1935" s="41" t="str">
        <f t="shared" si="122"/>
        <v/>
      </c>
      <c r="AM1935" s="41" t="str">
        <f t="shared" si="123"/>
        <v/>
      </c>
    </row>
    <row r="1936" spans="1:39" x14ac:dyDescent="0.2">
      <c r="A1936" s="33">
        <v>42555</v>
      </c>
      <c r="Q1936" s="38"/>
      <c r="V1936" s="37"/>
      <c r="AC1936" s="37">
        <v>678.70060000000001</v>
      </c>
      <c r="AD1936" s="35">
        <f t="shared" si="116"/>
        <v>2.0993761368079289E-2</v>
      </c>
      <c r="AE1936" s="40">
        <v>1</v>
      </c>
      <c r="AF1936" s="37">
        <v>5951591</v>
      </c>
      <c r="AG1936" s="35">
        <f t="shared" si="117"/>
        <v>0</v>
      </c>
      <c r="AH1936" s="38" t="str">
        <f t="shared" si="118"/>
        <v/>
      </c>
      <c r="AI1936" s="38" t="str">
        <f t="shared" si="119"/>
        <v/>
      </c>
      <c r="AJ1936" s="42" t="str">
        <f t="shared" si="120"/>
        <v/>
      </c>
      <c r="AK1936" s="41" t="str">
        <f t="shared" si="121"/>
        <v/>
      </c>
      <c r="AL1936" s="41" t="str">
        <f t="shared" si="122"/>
        <v/>
      </c>
      <c r="AM1936" s="41" t="str">
        <f t="shared" si="123"/>
        <v/>
      </c>
    </row>
    <row r="1937" spans="1:39" x14ac:dyDescent="0.2">
      <c r="A1937" s="33">
        <v>42554</v>
      </c>
      <c r="Q1937" s="38"/>
      <c r="V1937" s="37"/>
      <c r="AC1937" s="37">
        <v>664.74509999999998</v>
      </c>
      <c r="AD1937" s="35">
        <f t="shared" si="116"/>
        <v>-4.0836912936640712E-2</v>
      </c>
      <c r="AE1937" s="40">
        <v>1</v>
      </c>
      <c r="AF1937" s="37">
        <v>5951591</v>
      </c>
      <c r="AG1937" s="35">
        <f t="shared" si="117"/>
        <v>0</v>
      </c>
      <c r="AH1937" s="38" t="str">
        <f t="shared" si="118"/>
        <v/>
      </c>
      <c r="AI1937" s="38" t="str">
        <f t="shared" si="119"/>
        <v/>
      </c>
      <c r="AJ1937" s="35">
        <f t="shared" si="120"/>
        <v>0</v>
      </c>
      <c r="AK1937" s="41" t="str">
        <f t="shared" si="121"/>
        <v/>
      </c>
      <c r="AL1937" s="41" t="str">
        <f t="shared" si="122"/>
        <v/>
      </c>
      <c r="AM1937" s="41" t="str">
        <f t="shared" si="123"/>
        <v/>
      </c>
    </row>
    <row r="1938" spans="1:39" x14ac:dyDescent="0.2">
      <c r="A1938" s="33">
        <v>42553</v>
      </c>
      <c r="Q1938" s="38"/>
      <c r="V1938" s="37"/>
      <c r="AC1938" s="37">
        <v>693.04700000000003</v>
      </c>
      <c r="AD1938" s="35">
        <f t="shared" si="116"/>
        <v>2.2630623718109533E-2</v>
      </c>
      <c r="AE1938" s="40">
        <v>1</v>
      </c>
      <c r="AF1938" s="37">
        <v>5951591</v>
      </c>
      <c r="AG1938" s="35">
        <f t="shared" si="117"/>
        <v>0</v>
      </c>
      <c r="AH1938" s="38" t="str">
        <f t="shared" si="118"/>
        <v/>
      </c>
      <c r="AI1938" s="38" t="str">
        <f t="shared" si="119"/>
        <v/>
      </c>
      <c r="AJ1938" s="42" t="str">
        <f t="shared" si="120"/>
        <v/>
      </c>
      <c r="AK1938" s="41" t="str">
        <f t="shared" si="121"/>
        <v/>
      </c>
      <c r="AL1938" s="41" t="str">
        <f t="shared" si="122"/>
        <v/>
      </c>
      <c r="AM1938" s="41" t="str">
        <f t="shared" si="123"/>
        <v/>
      </c>
    </row>
    <row r="1939" spans="1:39" x14ac:dyDescent="0.2">
      <c r="A1939" s="33">
        <v>42552</v>
      </c>
      <c r="Q1939" s="38"/>
      <c r="V1939" s="37"/>
      <c r="AC1939" s="37">
        <v>677.71</v>
      </c>
      <c r="AD1939" s="35">
        <f t="shared" si="116"/>
        <v>9.0736373165618556E-3</v>
      </c>
      <c r="AE1939" s="40">
        <v>1</v>
      </c>
      <c r="AF1939" s="37">
        <v>5951591</v>
      </c>
      <c r="AG1939" s="35">
        <f t="shared" si="117"/>
        <v>0</v>
      </c>
      <c r="AH1939" s="38" t="str">
        <f t="shared" si="118"/>
        <v/>
      </c>
      <c r="AI1939" s="38" t="str">
        <f t="shared" si="119"/>
        <v/>
      </c>
      <c r="AJ1939" s="42" t="str">
        <f t="shared" si="120"/>
        <v/>
      </c>
      <c r="AK1939" s="41" t="str">
        <f t="shared" si="121"/>
        <v/>
      </c>
      <c r="AL1939" s="41" t="str">
        <f t="shared" si="122"/>
        <v/>
      </c>
      <c r="AM1939" s="41" t="str">
        <f t="shared" si="123"/>
        <v/>
      </c>
    </row>
    <row r="1940" spans="1:39" x14ac:dyDescent="0.2">
      <c r="A1940" s="33">
        <v>42551</v>
      </c>
      <c r="Q1940" s="38"/>
      <c r="V1940" s="37"/>
      <c r="AC1940" s="37">
        <v>671.61599999999999</v>
      </c>
      <c r="AD1940" s="35">
        <f t="shared" si="116"/>
        <v>5.3619416507042938E-2</v>
      </c>
      <c r="AE1940" s="40">
        <v>1</v>
      </c>
      <c r="AF1940" s="37">
        <v>5951591</v>
      </c>
      <c r="AG1940" s="35">
        <f t="shared" si="117"/>
        <v>0</v>
      </c>
      <c r="AH1940" s="38" t="str">
        <f t="shared" si="118"/>
        <v/>
      </c>
      <c r="AI1940" s="38" t="str">
        <f t="shared" si="119"/>
        <v/>
      </c>
      <c r="AJ1940" s="42" t="str">
        <f t="shared" si="120"/>
        <v/>
      </c>
      <c r="AK1940" s="41" t="str">
        <f t="shared" si="121"/>
        <v/>
      </c>
      <c r="AL1940" s="41" t="str">
        <f t="shared" si="122"/>
        <v/>
      </c>
      <c r="AM1940" s="41" t="str">
        <f t="shared" si="123"/>
        <v/>
      </c>
    </row>
    <row r="1941" spans="1:39" x14ac:dyDescent="0.2">
      <c r="A1941" s="33">
        <v>42550</v>
      </c>
      <c r="Q1941" s="38"/>
      <c r="V1941" s="37"/>
      <c r="AC1941" s="37">
        <v>637.43700000000001</v>
      </c>
      <c r="AD1941" s="35">
        <f t="shared" si="116"/>
        <v>-1.4541395670974122E-2</v>
      </c>
      <c r="AE1941" s="40">
        <v>1</v>
      </c>
      <c r="AF1941" s="37">
        <v>5951591</v>
      </c>
      <c r="AG1941" s="35">
        <f t="shared" si="117"/>
        <v>0</v>
      </c>
      <c r="AH1941" s="38" t="str">
        <f t="shared" si="118"/>
        <v/>
      </c>
      <c r="AI1941" s="38" t="str">
        <f t="shared" si="119"/>
        <v/>
      </c>
      <c r="AJ1941" s="35">
        <f t="shared" si="120"/>
        <v>0</v>
      </c>
      <c r="AK1941" s="41" t="str">
        <f t="shared" si="121"/>
        <v/>
      </c>
      <c r="AL1941" s="41" t="str">
        <f t="shared" si="122"/>
        <v/>
      </c>
      <c r="AM1941" s="41" t="str">
        <f t="shared" si="123"/>
        <v/>
      </c>
    </row>
    <row r="1942" spans="1:39" x14ac:dyDescent="0.2">
      <c r="A1942" s="33">
        <v>42549</v>
      </c>
      <c r="Q1942" s="38"/>
      <c r="V1942" s="37"/>
      <c r="AC1942" s="37">
        <v>646.84299999999996</v>
      </c>
      <c r="AD1942" s="35">
        <f t="shared" si="116"/>
        <v>-2.2474163196051222E-3</v>
      </c>
      <c r="AE1942" s="40">
        <v>0.99994400000000006</v>
      </c>
      <c r="AF1942" s="37">
        <v>5951591</v>
      </c>
      <c r="AG1942" s="35">
        <f t="shared" si="117"/>
        <v>-5.5999999999944983E-5</v>
      </c>
      <c r="AH1942" s="38" t="str">
        <f t="shared" si="118"/>
        <v/>
      </c>
      <c r="AI1942" s="38">
        <f t="shared" si="119"/>
        <v>-5.5999999999944983E-5</v>
      </c>
      <c r="AJ1942" s="35">
        <f t="shared" si="120"/>
        <v>-5.5999999999944983E-5</v>
      </c>
      <c r="AK1942" s="41" t="str">
        <f t="shared" si="121"/>
        <v/>
      </c>
      <c r="AL1942" s="41" t="str">
        <f t="shared" si="122"/>
        <v/>
      </c>
      <c r="AM1942" s="41" t="str">
        <f t="shared" si="123"/>
        <v/>
      </c>
    </row>
    <row r="1943" spans="1:39" x14ac:dyDescent="0.2">
      <c r="A1943" s="33">
        <v>42548</v>
      </c>
      <c r="Q1943" s="38"/>
      <c r="V1943" s="37"/>
      <c r="AC1943" s="37">
        <v>648.29999999999995</v>
      </c>
      <c r="AD1943" s="35">
        <f t="shared" si="116"/>
        <v>3.0182454958318949E-2</v>
      </c>
      <c r="AE1943" s="40">
        <v>1</v>
      </c>
      <c r="AF1943" s="37">
        <v>5951591</v>
      </c>
      <c r="AG1943" s="35">
        <f t="shared" si="117"/>
        <v>0</v>
      </c>
      <c r="AH1943" s="38" t="str">
        <f t="shared" si="118"/>
        <v/>
      </c>
      <c r="AI1943" s="38" t="str">
        <f t="shared" si="119"/>
        <v/>
      </c>
      <c r="AJ1943" s="42" t="str">
        <f t="shared" si="120"/>
        <v/>
      </c>
      <c r="AK1943" s="41" t="str">
        <f t="shared" si="121"/>
        <v/>
      </c>
      <c r="AL1943" s="41" t="str">
        <f t="shared" si="122"/>
        <v/>
      </c>
      <c r="AM1943" s="41" t="str">
        <f t="shared" si="123"/>
        <v/>
      </c>
    </row>
    <row r="1944" spans="1:39" x14ac:dyDescent="0.2">
      <c r="A1944" s="33">
        <v>42547</v>
      </c>
      <c r="Q1944" s="38"/>
      <c r="V1944" s="37"/>
      <c r="AC1944" s="37">
        <v>629.30600000000004</v>
      </c>
      <c r="AD1944" s="35">
        <f t="shared" si="116"/>
        <v>-5.5176533769572433E-2</v>
      </c>
      <c r="AE1944" s="40">
        <v>1</v>
      </c>
      <c r="AF1944" s="37">
        <v>5951257.7110000001</v>
      </c>
      <c r="AG1944" s="35">
        <f t="shared" si="117"/>
        <v>0</v>
      </c>
      <c r="AH1944" s="38" t="str">
        <f t="shared" si="118"/>
        <v/>
      </c>
      <c r="AI1944" s="38" t="str">
        <f t="shared" si="119"/>
        <v/>
      </c>
      <c r="AJ1944" s="35">
        <f t="shared" si="120"/>
        <v>0</v>
      </c>
      <c r="AK1944" s="43">
        <f t="shared" si="121"/>
        <v>0</v>
      </c>
      <c r="AL1944" s="41" t="str">
        <f t="shared" si="122"/>
        <v/>
      </c>
      <c r="AM1944" s="41" t="str">
        <f t="shared" si="123"/>
        <v/>
      </c>
    </row>
    <row r="1945" spans="1:39" x14ac:dyDescent="0.2">
      <c r="A1945" s="33">
        <v>42546</v>
      </c>
      <c r="Q1945" s="38"/>
      <c r="V1945" s="37"/>
      <c r="AC1945" s="37">
        <v>666.05669999999998</v>
      </c>
      <c r="AD1945" s="35">
        <f t="shared" si="116"/>
        <v>7.0153969525408311E-3</v>
      </c>
      <c r="AE1945" s="40">
        <v>1</v>
      </c>
      <c r="AF1945" s="37">
        <v>5951591</v>
      </c>
      <c r="AG1945" s="35">
        <f t="shared" si="117"/>
        <v>0</v>
      </c>
      <c r="AH1945" s="38" t="str">
        <f t="shared" si="118"/>
        <v/>
      </c>
      <c r="AI1945" s="38" t="str">
        <f t="shared" si="119"/>
        <v/>
      </c>
      <c r="AJ1945" s="42" t="str">
        <f t="shared" si="120"/>
        <v/>
      </c>
      <c r="AK1945" s="41" t="str">
        <f t="shared" si="121"/>
        <v/>
      </c>
      <c r="AL1945" s="41" t="str">
        <f t="shared" si="122"/>
        <v/>
      </c>
      <c r="AM1945" s="41" t="str">
        <f t="shared" si="123"/>
        <v/>
      </c>
    </row>
    <row r="1946" spans="1:39" x14ac:dyDescent="0.2">
      <c r="A1946" s="33">
        <v>42545</v>
      </c>
      <c r="Q1946" s="38"/>
      <c r="V1946" s="37"/>
      <c r="AC1946" s="37">
        <v>661.41660000000002</v>
      </c>
      <c r="AD1946" s="35">
        <f t="shared" si="116"/>
        <v>6.1312441802979123E-2</v>
      </c>
      <c r="AE1946" s="40">
        <v>1</v>
      </c>
      <c r="AF1946" s="37">
        <v>5951591</v>
      </c>
      <c r="AG1946" s="35">
        <f t="shared" si="117"/>
        <v>0</v>
      </c>
      <c r="AH1946" s="38" t="str">
        <f t="shared" si="118"/>
        <v/>
      </c>
      <c r="AI1946" s="38" t="str">
        <f t="shared" si="119"/>
        <v/>
      </c>
      <c r="AJ1946" s="42" t="str">
        <f t="shared" si="120"/>
        <v/>
      </c>
      <c r="AK1946" s="41" t="str">
        <f t="shared" si="121"/>
        <v/>
      </c>
      <c r="AL1946" s="41" t="str">
        <f t="shared" si="122"/>
        <v/>
      </c>
      <c r="AM1946" s="41" t="str">
        <f t="shared" si="123"/>
        <v/>
      </c>
    </row>
    <row r="1947" spans="1:39" x14ac:dyDescent="0.2">
      <c r="A1947" s="33">
        <v>42544</v>
      </c>
      <c r="Q1947" s="38"/>
      <c r="V1947" s="37"/>
      <c r="AC1947" s="37">
        <v>623.20630000000006</v>
      </c>
      <c r="AD1947" s="35">
        <f t="shared" si="116"/>
        <v>5.290009207714208E-2</v>
      </c>
      <c r="AE1947" s="40">
        <v>1</v>
      </c>
      <c r="AF1947" s="37">
        <v>5951591</v>
      </c>
      <c r="AG1947" s="35">
        <f t="shared" si="117"/>
        <v>0</v>
      </c>
      <c r="AH1947" s="38" t="str">
        <f t="shared" si="118"/>
        <v/>
      </c>
      <c r="AI1947" s="38" t="str">
        <f t="shared" si="119"/>
        <v/>
      </c>
      <c r="AJ1947" s="42" t="str">
        <f t="shared" si="120"/>
        <v/>
      </c>
      <c r="AK1947" s="41" t="str">
        <f t="shared" si="121"/>
        <v/>
      </c>
      <c r="AL1947" s="41" t="str">
        <f t="shared" si="122"/>
        <v/>
      </c>
      <c r="AM1947" s="41" t="str">
        <f t="shared" si="123"/>
        <v/>
      </c>
    </row>
    <row r="1948" spans="1:39" x14ac:dyDescent="0.2">
      <c r="A1948" s="33">
        <v>42543</v>
      </c>
      <c r="Q1948" s="38"/>
      <c r="V1948" s="37"/>
      <c r="AC1948" s="37">
        <v>591.89499999999998</v>
      </c>
      <c r="AD1948" s="35">
        <f t="shared" si="116"/>
        <v>-0.10992764623573203</v>
      </c>
      <c r="AE1948" s="40">
        <v>1</v>
      </c>
      <c r="AF1948" s="37">
        <v>5951591</v>
      </c>
      <c r="AG1948" s="35">
        <f t="shared" si="117"/>
        <v>0</v>
      </c>
      <c r="AH1948" s="38" t="str">
        <f t="shared" si="118"/>
        <v/>
      </c>
      <c r="AI1948" s="38" t="str">
        <f t="shared" si="119"/>
        <v/>
      </c>
      <c r="AJ1948" s="35">
        <f t="shared" si="120"/>
        <v>0</v>
      </c>
      <c r="AK1948" s="43">
        <f t="shared" si="121"/>
        <v>0</v>
      </c>
      <c r="AL1948" s="43">
        <f t="shared" si="122"/>
        <v>0</v>
      </c>
      <c r="AM1948" s="43">
        <f t="shared" si="123"/>
        <v>0</v>
      </c>
    </row>
    <row r="1949" spans="1:39" x14ac:dyDescent="0.2">
      <c r="A1949" s="33">
        <v>42542</v>
      </c>
      <c r="Q1949" s="38"/>
      <c r="V1949" s="37"/>
      <c r="AC1949" s="37">
        <v>664.99649999999997</v>
      </c>
      <c r="AD1949" s="35">
        <f t="shared" si="116"/>
        <v>-9.4209763325981188E-2</v>
      </c>
      <c r="AE1949" s="40">
        <v>1</v>
      </c>
      <c r="AF1949" s="37">
        <v>5951591</v>
      </c>
      <c r="AG1949" s="35">
        <f t="shared" si="117"/>
        <v>0</v>
      </c>
      <c r="AH1949" s="38" t="str">
        <f t="shared" si="118"/>
        <v/>
      </c>
      <c r="AI1949" s="38" t="str">
        <f t="shared" si="119"/>
        <v/>
      </c>
      <c r="AJ1949" s="35">
        <f t="shared" si="120"/>
        <v>0</v>
      </c>
      <c r="AK1949" s="43">
        <f t="shared" si="121"/>
        <v>0</v>
      </c>
      <c r="AL1949" s="43">
        <f t="shared" si="122"/>
        <v>0</v>
      </c>
      <c r="AM1949" s="41" t="str">
        <f t="shared" si="123"/>
        <v/>
      </c>
    </row>
    <row r="1950" spans="1:39" x14ac:dyDescent="0.2">
      <c r="A1950" s="33">
        <v>42541</v>
      </c>
      <c r="Q1950" s="38"/>
      <c r="V1950" s="37"/>
      <c r="AC1950" s="37">
        <v>734.1617</v>
      </c>
      <c r="AD1950" s="35">
        <f t="shared" si="116"/>
        <v>-3.9113220931724091E-2</v>
      </c>
      <c r="AE1950" s="40">
        <v>0.99999899999999997</v>
      </c>
      <c r="AF1950" s="37">
        <v>5951591</v>
      </c>
      <c r="AG1950" s="35">
        <f t="shared" si="117"/>
        <v>-1.0000000000287557E-6</v>
      </c>
      <c r="AH1950" s="38" t="str">
        <f t="shared" si="118"/>
        <v/>
      </c>
      <c r="AI1950" s="38">
        <f t="shared" si="119"/>
        <v>-1.0000000000287557E-6</v>
      </c>
      <c r="AJ1950" s="35">
        <f t="shared" si="120"/>
        <v>-1.0000000000287557E-6</v>
      </c>
      <c r="AK1950" s="41" t="str">
        <f t="shared" si="121"/>
        <v/>
      </c>
      <c r="AL1950" s="41" t="str">
        <f t="shared" si="122"/>
        <v/>
      </c>
      <c r="AM1950" s="41" t="str">
        <f t="shared" si="123"/>
        <v/>
      </c>
    </row>
    <row r="1951" spans="1:39" x14ac:dyDescent="0.2">
      <c r="A1951" s="33">
        <v>42540</v>
      </c>
      <c r="Q1951" s="38"/>
      <c r="V1951" s="37"/>
      <c r="AC1951" s="37">
        <v>764.04600000000005</v>
      </c>
      <c r="AD1951" s="35">
        <f t="shared" si="116"/>
        <v>9.5750579149354031E-3</v>
      </c>
      <c r="AE1951" s="40">
        <v>0.99999899999999997</v>
      </c>
      <c r="AF1951" s="37">
        <v>5951591</v>
      </c>
      <c r="AG1951" s="35">
        <f t="shared" si="117"/>
        <v>-1.0000000000287557E-6</v>
      </c>
      <c r="AH1951" s="38" t="str">
        <f t="shared" si="118"/>
        <v/>
      </c>
      <c r="AI1951" s="38">
        <f t="shared" si="119"/>
        <v>-1.0000000000287557E-6</v>
      </c>
      <c r="AJ1951" s="42" t="str">
        <f t="shared" si="120"/>
        <v/>
      </c>
      <c r="AK1951" s="41" t="str">
        <f t="shared" si="121"/>
        <v/>
      </c>
      <c r="AL1951" s="41" t="str">
        <f t="shared" si="122"/>
        <v/>
      </c>
      <c r="AM1951" s="41" t="str">
        <f t="shared" si="123"/>
        <v/>
      </c>
    </row>
    <row r="1952" spans="1:39" x14ac:dyDescent="0.2">
      <c r="A1952" s="33">
        <v>42539</v>
      </c>
      <c r="Q1952" s="38"/>
      <c r="V1952" s="37"/>
      <c r="AC1952" s="37">
        <v>756.79960000000005</v>
      </c>
      <c r="AD1952" s="35">
        <f t="shared" si="116"/>
        <v>9.8484292498590698E-3</v>
      </c>
      <c r="AE1952" s="40">
        <v>0.99999899999999997</v>
      </c>
      <c r="AF1952" s="37">
        <v>5951585.0480000004</v>
      </c>
      <c r="AG1952" s="35">
        <f t="shared" si="117"/>
        <v>-1.0000000000287557E-6</v>
      </c>
      <c r="AH1952" s="38" t="str">
        <f t="shared" si="118"/>
        <v/>
      </c>
      <c r="AI1952" s="38">
        <f t="shared" si="119"/>
        <v>-1.0000000000287557E-6</v>
      </c>
      <c r="AJ1952" s="42" t="str">
        <f t="shared" si="120"/>
        <v/>
      </c>
      <c r="AK1952" s="41" t="str">
        <f t="shared" si="121"/>
        <v/>
      </c>
      <c r="AL1952" s="41" t="str">
        <f t="shared" si="122"/>
        <v/>
      </c>
      <c r="AM1952" s="41" t="str">
        <f t="shared" si="123"/>
        <v/>
      </c>
    </row>
    <row r="1953" spans="1:39" x14ac:dyDescent="0.2">
      <c r="A1953" s="33">
        <v>42538</v>
      </c>
      <c r="Q1953" s="38"/>
      <c r="V1953" s="37"/>
      <c r="AC1953" s="37">
        <v>749.41899999999998</v>
      </c>
      <c r="AD1953" s="35">
        <f t="shared" si="116"/>
        <v>-2.0959863507445831E-2</v>
      </c>
      <c r="AE1953" s="40">
        <v>0.99999899999999997</v>
      </c>
      <c r="AF1953" s="37">
        <v>5951585.0480000004</v>
      </c>
      <c r="AG1953" s="35">
        <f t="shared" si="117"/>
        <v>-1.0000000000287557E-6</v>
      </c>
      <c r="AH1953" s="38" t="str">
        <f t="shared" si="118"/>
        <v/>
      </c>
      <c r="AI1953" s="38">
        <f t="shared" si="119"/>
        <v>-1.0000000000287557E-6</v>
      </c>
      <c r="AJ1953" s="35">
        <f t="shared" si="120"/>
        <v>-1.0000000000287557E-6</v>
      </c>
      <c r="AK1953" s="41" t="str">
        <f t="shared" si="121"/>
        <v/>
      </c>
      <c r="AL1953" s="41" t="str">
        <f t="shared" si="122"/>
        <v/>
      </c>
      <c r="AM1953" s="41" t="str">
        <f t="shared" si="123"/>
        <v/>
      </c>
    </row>
    <row r="1954" spans="1:39" x14ac:dyDescent="0.2">
      <c r="A1954" s="33">
        <v>42537</v>
      </c>
      <c r="Q1954" s="38"/>
      <c r="V1954" s="37"/>
      <c r="AC1954" s="37">
        <v>765.46299999999997</v>
      </c>
      <c r="AD1954" s="35">
        <f t="shared" si="116"/>
        <v>0.10420251952102277</v>
      </c>
      <c r="AE1954" s="40">
        <v>1</v>
      </c>
      <c r="AF1954" s="37">
        <v>5951585.0480000004</v>
      </c>
      <c r="AG1954" s="35">
        <f t="shared" si="117"/>
        <v>0</v>
      </c>
      <c r="AH1954" s="38" t="str">
        <f t="shared" si="118"/>
        <v/>
      </c>
      <c r="AI1954" s="38" t="str">
        <f t="shared" si="119"/>
        <v/>
      </c>
      <c r="AJ1954" s="42" t="str">
        <f t="shared" si="120"/>
        <v/>
      </c>
      <c r="AK1954" s="41" t="str">
        <f t="shared" si="121"/>
        <v/>
      </c>
      <c r="AL1954" s="41" t="str">
        <f t="shared" si="122"/>
        <v/>
      </c>
      <c r="AM1954" s="41" t="str">
        <f t="shared" si="123"/>
        <v/>
      </c>
    </row>
    <row r="1955" spans="1:39" x14ac:dyDescent="0.2">
      <c r="A1955" s="33">
        <v>42536</v>
      </c>
      <c r="Q1955" s="38"/>
      <c r="V1955" s="37"/>
      <c r="AC1955" s="37">
        <v>693.22699999999998</v>
      </c>
      <c r="AD1955" s="35">
        <f t="shared" si="116"/>
        <v>1.0635017664284874E-2</v>
      </c>
      <c r="AE1955" s="40">
        <v>1</v>
      </c>
      <c r="AF1955" s="37">
        <v>5951585.0480000004</v>
      </c>
      <c r="AG1955" s="35">
        <f t="shared" si="117"/>
        <v>0</v>
      </c>
      <c r="AH1955" s="38" t="str">
        <f t="shared" si="118"/>
        <v/>
      </c>
      <c r="AI1955" s="38" t="str">
        <f t="shared" si="119"/>
        <v/>
      </c>
      <c r="AJ1955" s="42" t="str">
        <f t="shared" si="120"/>
        <v/>
      </c>
      <c r="AK1955" s="41" t="str">
        <f t="shared" si="121"/>
        <v/>
      </c>
      <c r="AL1955" s="41" t="str">
        <f t="shared" si="122"/>
        <v/>
      </c>
      <c r="AM1955" s="41" t="str">
        <f t="shared" si="123"/>
        <v/>
      </c>
    </row>
    <row r="1956" spans="1:39" x14ac:dyDescent="0.2">
      <c r="A1956" s="33">
        <v>42535</v>
      </c>
      <c r="Q1956" s="38"/>
      <c r="V1956" s="37"/>
      <c r="AC1956" s="37">
        <v>685.93209999999999</v>
      </c>
      <c r="AD1956" s="35">
        <f t="shared" si="116"/>
        <v>-2.6068452583367874E-2</v>
      </c>
      <c r="AE1956" s="40">
        <v>1</v>
      </c>
      <c r="AF1956" s="37">
        <v>5951591</v>
      </c>
      <c r="AG1956" s="35">
        <f t="shared" si="117"/>
        <v>0</v>
      </c>
      <c r="AH1956" s="38" t="str">
        <f t="shared" si="118"/>
        <v/>
      </c>
      <c r="AI1956" s="38" t="str">
        <f t="shared" si="119"/>
        <v/>
      </c>
      <c r="AJ1956" s="35">
        <f t="shared" si="120"/>
        <v>0</v>
      </c>
      <c r="AK1956" s="41" t="str">
        <f t="shared" si="121"/>
        <v/>
      </c>
      <c r="AL1956" s="41" t="str">
        <f t="shared" si="122"/>
        <v/>
      </c>
      <c r="AM1956" s="41" t="str">
        <f t="shared" si="123"/>
        <v/>
      </c>
    </row>
    <row r="1957" spans="1:39" x14ac:dyDescent="0.2">
      <c r="A1957" s="33">
        <v>42534</v>
      </c>
      <c r="Q1957" s="38"/>
      <c r="V1957" s="37"/>
      <c r="AC1957" s="37">
        <v>704.29190000000006</v>
      </c>
      <c r="AD1957" s="35">
        <f t="shared" si="116"/>
        <v>4.8502312671660164E-2</v>
      </c>
      <c r="AE1957" s="40">
        <v>1</v>
      </c>
      <c r="AF1957" s="37">
        <v>5951591</v>
      </c>
      <c r="AG1957" s="35">
        <f t="shared" si="117"/>
        <v>0</v>
      </c>
      <c r="AH1957" s="38" t="str">
        <f t="shared" si="118"/>
        <v/>
      </c>
      <c r="AI1957" s="38" t="str">
        <f t="shared" si="119"/>
        <v/>
      </c>
      <c r="AJ1957" s="42" t="str">
        <f t="shared" si="120"/>
        <v/>
      </c>
      <c r="AK1957" s="41" t="str">
        <f t="shared" si="121"/>
        <v/>
      </c>
      <c r="AL1957" s="41" t="str">
        <f t="shared" si="122"/>
        <v/>
      </c>
      <c r="AM1957" s="41" t="str">
        <f t="shared" si="123"/>
        <v/>
      </c>
    </row>
    <row r="1958" spans="1:39" x14ac:dyDescent="0.2">
      <c r="A1958" s="33">
        <v>42533</v>
      </c>
      <c r="Q1958" s="38"/>
      <c r="V1958" s="37"/>
      <c r="AC1958" s="37">
        <v>671.71230000000003</v>
      </c>
      <c r="AD1958" s="35">
        <f t="shared" si="116"/>
        <v>0.12374089622592588</v>
      </c>
      <c r="AE1958" s="40">
        <v>1</v>
      </c>
      <c r="AF1958" s="37">
        <v>2951591</v>
      </c>
      <c r="AG1958" s="35">
        <f t="shared" si="117"/>
        <v>0</v>
      </c>
      <c r="AH1958" s="38" t="str">
        <f t="shared" si="118"/>
        <v/>
      </c>
      <c r="AI1958" s="38" t="str">
        <f t="shared" si="119"/>
        <v/>
      </c>
      <c r="AJ1958" s="42" t="str">
        <f t="shared" si="120"/>
        <v/>
      </c>
      <c r="AK1958" s="41" t="str">
        <f t="shared" si="121"/>
        <v/>
      </c>
      <c r="AL1958" s="41" t="str">
        <f t="shared" si="122"/>
        <v/>
      </c>
      <c r="AM1958" s="41" t="str">
        <f t="shared" si="123"/>
        <v/>
      </c>
    </row>
    <row r="1959" spans="1:39" x14ac:dyDescent="0.2">
      <c r="A1959" s="33">
        <v>42532</v>
      </c>
      <c r="Q1959" s="38"/>
      <c r="V1959" s="37"/>
      <c r="AC1959" s="37">
        <v>597.74659999999994</v>
      </c>
      <c r="AD1959" s="35">
        <f t="shared" si="116"/>
        <v>3.1971888079918687E-2</v>
      </c>
      <c r="AE1959" s="40">
        <v>1</v>
      </c>
      <c r="AF1959" s="37">
        <v>2951591</v>
      </c>
      <c r="AG1959" s="35">
        <f t="shared" si="117"/>
        <v>0</v>
      </c>
      <c r="AH1959" s="38" t="str">
        <f t="shared" si="118"/>
        <v/>
      </c>
      <c r="AI1959" s="38" t="str">
        <f t="shared" si="119"/>
        <v/>
      </c>
      <c r="AJ1959" s="42" t="str">
        <f t="shared" si="120"/>
        <v/>
      </c>
      <c r="AK1959" s="41" t="str">
        <f t="shared" si="121"/>
        <v/>
      </c>
      <c r="AL1959" s="41" t="str">
        <f t="shared" si="122"/>
        <v/>
      </c>
      <c r="AM1959" s="41" t="str">
        <f t="shared" si="123"/>
        <v/>
      </c>
    </row>
    <row r="1960" spans="1:39" x14ac:dyDescent="0.2">
      <c r="A1960" s="33">
        <v>42531</v>
      </c>
      <c r="Q1960" s="38"/>
      <c r="V1960" s="37"/>
      <c r="AC1960" s="37">
        <v>579.22760000000005</v>
      </c>
      <c r="AD1960" s="35">
        <f t="shared" si="116"/>
        <v>2.8057139196722147E-3</v>
      </c>
      <c r="AE1960" s="40">
        <v>1</v>
      </c>
      <c r="AF1960" s="37">
        <v>2951591</v>
      </c>
      <c r="AG1960" s="35">
        <f t="shared" si="117"/>
        <v>0</v>
      </c>
      <c r="AH1960" s="38" t="str">
        <f t="shared" si="118"/>
        <v/>
      </c>
      <c r="AI1960" s="38" t="str">
        <f t="shared" si="119"/>
        <v/>
      </c>
      <c r="AJ1960" s="42" t="str">
        <f t="shared" si="120"/>
        <v/>
      </c>
      <c r="AK1960" s="41" t="str">
        <f t="shared" si="121"/>
        <v/>
      </c>
      <c r="AL1960" s="41" t="str">
        <f t="shared" si="122"/>
        <v/>
      </c>
      <c r="AM1960" s="41" t="str">
        <f t="shared" si="123"/>
        <v/>
      </c>
    </row>
    <row r="1961" spans="1:39" x14ac:dyDescent="0.2">
      <c r="A1961" s="33">
        <v>42530</v>
      </c>
      <c r="Q1961" s="38"/>
      <c r="V1961" s="37"/>
      <c r="AC1961" s="37">
        <v>577.60699999999997</v>
      </c>
      <c r="AD1961" s="35">
        <f t="shared" si="116"/>
        <v>-9.486588960779585E-3</v>
      </c>
      <c r="AE1961" s="40">
        <v>1</v>
      </c>
      <c r="AF1961" s="37">
        <v>2951591</v>
      </c>
      <c r="AG1961" s="35">
        <f t="shared" si="117"/>
        <v>0</v>
      </c>
      <c r="AH1961" s="38" t="str">
        <f t="shared" si="118"/>
        <v/>
      </c>
      <c r="AI1961" s="38" t="str">
        <f t="shared" si="119"/>
        <v/>
      </c>
      <c r="AJ1961" s="35">
        <f t="shared" si="120"/>
        <v>0</v>
      </c>
      <c r="AK1961" s="41" t="str">
        <f t="shared" si="121"/>
        <v/>
      </c>
      <c r="AL1961" s="41" t="str">
        <f t="shared" si="122"/>
        <v/>
      </c>
      <c r="AM1961" s="41" t="str">
        <f t="shared" si="123"/>
        <v/>
      </c>
    </row>
    <row r="1962" spans="1:39" x14ac:dyDescent="0.2">
      <c r="A1962" s="33">
        <v>42529</v>
      </c>
      <c r="Q1962" s="38"/>
      <c r="V1962" s="37"/>
      <c r="AC1962" s="37">
        <v>583.13900000000001</v>
      </c>
      <c r="AD1962" s="35">
        <f t="shared" si="116"/>
        <v>9.0468994604182562E-3</v>
      </c>
      <c r="AE1962" s="40">
        <v>1</v>
      </c>
      <c r="AF1962" s="37">
        <v>2951591</v>
      </c>
      <c r="AG1962" s="35">
        <f t="shared" si="117"/>
        <v>0</v>
      </c>
      <c r="AH1962" s="38" t="str">
        <f t="shared" si="118"/>
        <v/>
      </c>
      <c r="AI1962" s="38" t="str">
        <f t="shared" si="119"/>
        <v/>
      </c>
      <c r="AJ1962" s="42" t="str">
        <f t="shared" si="120"/>
        <v/>
      </c>
      <c r="AK1962" s="41" t="str">
        <f t="shared" si="121"/>
        <v/>
      </c>
      <c r="AL1962" s="41" t="str">
        <f t="shared" si="122"/>
        <v/>
      </c>
      <c r="AM1962" s="41" t="str">
        <f t="shared" si="123"/>
        <v/>
      </c>
    </row>
    <row r="1963" spans="1:39" x14ac:dyDescent="0.2">
      <c r="A1963" s="33">
        <v>42528</v>
      </c>
      <c r="Q1963" s="38"/>
      <c r="V1963" s="37"/>
      <c r="AC1963" s="37">
        <v>577.91070000000002</v>
      </c>
      <c r="AD1963" s="35">
        <f t="shared" si="116"/>
        <v>-1.3068277879579093E-2</v>
      </c>
      <c r="AE1963" s="40">
        <v>1</v>
      </c>
      <c r="AF1963" s="37">
        <v>2951591</v>
      </c>
      <c r="AG1963" s="35">
        <f t="shared" si="117"/>
        <v>0</v>
      </c>
      <c r="AH1963" s="38" t="str">
        <f t="shared" si="118"/>
        <v/>
      </c>
      <c r="AI1963" s="38" t="str">
        <f t="shared" si="119"/>
        <v/>
      </c>
      <c r="AJ1963" s="35">
        <f t="shared" si="120"/>
        <v>0</v>
      </c>
      <c r="AK1963" s="41" t="str">
        <f t="shared" si="121"/>
        <v/>
      </c>
      <c r="AL1963" s="41" t="str">
        <f t="shared" si="122"/>
        <v/>
      </c>
      <c r="AM1963" s="41" t="str">
        <f t="shared" si="123"/>
        <v/>
      </c>
    </row>
    <row r="1964" spans="1:39" x14ac:dyDescent="0.2">
      <c r="A1964" s="33">
        <v>42527</v>
      </c>
      <c r="Q1964" s="38"/>
      <c r="V1964" s="37"/>
      <c r="AC1964" s="37">
        <v>585.56299999999999</v>
      </c>
      <c r="AD1964" s="35">
        <f t="shared" si="116"/>
        <v>1.9299858984461959E-2</v>
      </c>
      <c r="AE1964" s="40">
        <v>1</v>
      </c>
      <c r="AF1964" s="37">
        <v>2951591</v>
      </c>
      <c r="AG1964" s="35">
        <f t="shared" si="117"/>
        <v>0</v>
      </c>
      <c r="AH1964" s="38" t="str">
        <f t="shared" si="118"/>
        <v/>
      </c>
      <c r="AI1964" s="38" t="str">
        <f t="shared" si="119"/>
        <v/>
      </c>
      <c r="AJ1964" s="42" t="str">
        <f t="shared" si="120"/>
        <v/>
      </c>
      <c r="AK1964" s="41" t="str">
        <f t="shared" si="121"/>
        <v/>
      </c>
      <c r="AL1964" s="41" t="str">
        <f t="shared" si="122"/>
        <v/>
      </c>
      <c r="AM1964" s="41" t="str">
        <f t="shared" si="123"/>
        <v/>
      </c>
    </row>
    <row r="1965" spans="1:39" x14ac:dyDescent="0.2">
      <c r="A1965" s="33">
        <v>42526</v>
      </c>
      <c r="Q1965" s="38"/>
      <c r="V1965" s="37"/>
      <c r="AC1965" s="37">
        <v>574.47569999999996</v>
      </c>
      <c r="AD1965" s="35">
        <f t="shared" si="116"/>
        <v>1.655897029951614E-3</v>
      </c>
      <c r="AE1965" s="40">
        <v>1</v>
      </c>
      <c r="AF1965" s="37">
        <v>2951591</v>
      </c>
      <c r="AG1965" s="35">
        <f t="shared" si="117"/>
        <v>0</v>
      </c>
      <c r="AH1965" s="38" t="str">
        <f t="shared" si="118"/>
        <v/>
      </c>
      <c r="AI1965" s="38" t="str">
        <f t="shared" si="119"/>
        <v/>
      </c>
      <c r="AJ1965" s="42" t="str">
        <f t="shared" si="120"/>
        <v/>
      </c>
      <c r="AK1965" s="41" t="str">
        <f t="shared" si="121"/>
        <v/>
      </c>
      <c r="AL1965" s="41" t="str">
        <f t="shared" si="122"/>
        <v/>
      </c>
      <c r="AM1965" s="41" t="str">
        <f t="shared" si="123"/>
        <v/>
      </c>
    </row>
    <row r="1966" spans="1:39" x14ac:dyDescent="0.2">
      <c r="A1966" s="33">
        <v>42525</v>
      </c>
      <c r="Q1966" s="38"/>
      <c r="V1966" s="37"/>
      <c r="AC1966" s="37">
        <v>573.52599999999995</v>
      </c>
      <c r="AD1966" s="35">
        <f t="shared" si="116"/>
        <v>5.4010465513762984E-3</v>
      </c>
      <c r="AE1966" s="40">
        <v>1</v>
      </c>
      <c r="AF1966" s="37">
        <v>2951591</v>
      </c>
      <c r="AG1966" s="35">
        <f t="shared" si="117"/>
        <v>0</v>
      </c>
      <c r="AH1966" s="38" t="str">
        <f t="shared" si="118"/>
        <v/>
      </c>
      <c r="AI1966" s="38" t="str">
        <f t="shared" si="119"/>
        <v/>
      </c>
      <c r="AJ1966" s="42" t="str">
        <f t="shared" si="120"/>
        <v/>
      </c>
      <c r="AK1966" s="41" t="str">
        <f t="shared" si="121"/>
        <v/>
      </c>
      <c r="AL1966" s="41" t="str">
        <f t="shared" si="122"/>
        <v/>
      </c>
      <c r="AM1966" s="41" t="str">
        <f t="shared" si="123"/>
        <v/>
      </c>
    </row>
    <row r="1967" spans="1:39" x14ac:dyDescent="0.2">
      <c r="A1967" s="33">
        <v>42524</v>
      </c>
      <c r="Q1967" s="38"/>
      <c r="V1967" s="37"/>
      <c r="AC1967" s="37">
        <v>570.44500000000005</v>
      </c>
      <c r="AD1967" s="35">
        <f t="shared" si="116"/>
        <v>5.8669492531995271E-2</v>
      </c>
      <c r="AE1967" s="40">
        <v>1</v>
      </c>
      <c r="AF1967" s="37">
        <v>2951591</v>
      </c>
      <c r="AG1967" s="35">
        <f t="shared" si="117"/>
        <v>0</v>
      </c>
      <c r="AH1967" s="38" t="str">
        <f t="shared" si="118"/>
        <v/>
      </c>
      <c r="AI1967" s="38" t="str">
        <f t="shared" si="119"/>
        <v/>
      </c>
      <c r="AJ1967" s="42" t="str">
        <f t="shared" si="120"/>
        <v/>
      </c>
      <c r="AK1967" s="41" t="str">
        <f t="shared" si="121"/>
        <v/>
      </c>
      <c r="AL1967" s="41" t="str">
        <f t="shared" si="122"/>
        <v/>
      </c>
      <c r="AM1967" s="41" t="str">
        <f t="shared" si="123"/>
        <v/>
      </c>
    </row>
    <row r="1968" spans="1:39" x14ac:dyDescent="0.2">
      <c r="A1968" s="33">
        <v>42523</v>
      </c>
      <c r="Q1968" s="38"/>
      <c r="V1968" s="37"/>
      <c r="AC1968" s="37">
        <v>538.83199999999999</v>
      </c>
      <c r="AD1968" s="35">
        <f t="shared" si="116"/>
        <v>-6.2318238471126275E-4</v>
      </c>
      <c r="AE1968" s="40">
        <v>1</v>
      </c>
      <c r="AF1968" s="37">
        <v>2951591</v>
      </c>
      <c r="AG1968" s="35">
        <f t="shared" si="117"/>
        <v>0</v>
      </c>
      <c r="AH1968" s="38" t="str">
        <f t="shared" si="118"/>
        <v/>
      </c>
      <c r="AI1968" s="38" t="str">
        <f t="shared" si="119"/>
        <v/>
      </c>
      <c r="AJ1968" s="35">
        <f t="shared" si="120"/>
        <v>0</v>
      </c>
      <c r="AK1968" s="41" t="str">
        <f t="shared" si="121"/>
        <v/>
      </c>
      <c r="AL1968" s="41" t="str">
        <f t="shared" si="122"/>
        <v/>
      </c>
      <c r="AM1968" s="41" t="str">
        <f t="shared" si="123"/>
        <v/>
      </c>
    </row>
    <row r="1969" spans="1:39" x14ac:dyDescent="0.2">
      <c r="A1969" s="33">
        <v>42522</v>
      </c>
      <c r="Q1969" s="38"/>
      <c r="V1969" s="37"/>
      <c r="AC1969" s="37">
        <v>539.16800000000001</v>
      </c>
      <c r="AD1969" s="35">
        <f t="shared" si="116"/>
        <v>1.4604625080211431E-2</v>
      </c>
      <c r="AE1969" s="40">
        <v>1</v>
      </c>
      <c r="AF1969" s="37">
        <v>2951591</v>
      </c>
      <c r="AG1969" s="35">
        <f t="shared" si="117"/>
        <v>0</v>
      </c>
      <c r="AH1969" s="38" t="str">
        <f t="shared" si="118"/>
        <v/>
      </c>
      <c r="AI1969" s="38" t="str">
        <f t="shared" si="119"/>
        <v/>
      </c>
      <c r="AJ1969" s="42" t="str">
        <f t="shared" si="120"/>
        <v/>
      </c>
      <c r="AK1969" s="41" t="str">
        <f t="shared" si="121"/>
        <v/>
      </c>
      <c r="AL1969" s="41" t="str">
        <f t="shared" si="122"/>
        <v/>
      </c>
      <c r="AM1969" s="41" t="str">
        <f t="shared" si="123"/>
        <v/>
      </c>
    </row>
    <row r="1970" spans="1:39" x14ac:dyDescent="0.2">
      <c r="A1970" s="33">
        <v>42521</v>
      </c>
      <c r="Q1970" s="38"/>
      <c r="V1970" s="37"/>
      <c r="AC1970" s="37">
        <v>531.40700000000004</v>
      </c>
      <c r="AD1970" s="35">
        <f t="shared" si="116"/>
        <v>-5.2730689748120563E-3</v>
      </c>
      <c r="AE1970" s="40">
        <v>1</v>
      </c>
      <c r="AF1970" s="37">
        <v>2951591</v>
      </c>
      <c r="AG1970" s="35">
        <f t="shared" si="117"/>
        <v>0</v>
      </c>
      <c r="AH1970" s="38" t="str">
        <f t="shared" si="118"/>
        <v/>
      </c>
      <c r="AI1970" s="38" t="str">
        <f t="shared" si="119"/>
        <v/>
      </c>
      <c r="AJ1970" s="35">
        <f t="shared" si="120"/>
        <v>0</v>
      </c>
      <c r="AK1970" s="41" t="str">
        <f t="shared" si="121"/>
        <v/>
      </c>
      <c r="AL1970" s="41" t="str">
        <f t="shared" si="122"/>
        <v/>
      </c>
      <c r="AM1970" s="41" t="str">
        <f t="shared" si="123"/>
        <v/>
      </c>
    </row>
    <row r="1971" spans="1:39" x14ac:dyDescent="0.2">
      <c r="A1971" s="33">
        <v>42520</v>
      </c>
      <c r="Q1971" s="38"/>
      <c r="V1971" s="37"/>
      <c r="AC1971" s="37">
        <v>534.22400000000005</v>
      </c>
      <c r="AD1971" s="35">
        <f t="shared" si="116"/>
        <v>1.8298819726127791E-2</v>
      </c>
      <c r="AE1971" s="40">
        <v>1</v>
      </c>
      <c r="AF1971" s="37">
        <v>1951591</v>
      </c>
      <c r="AG1971" s="35">
        <f t="shared" si="117"/>
        <v>0</v>
      </c>
      <c r="AH1971" s="38" t="str">
        <f t="shared" si="118"/>
        <v/>
      </c>
      <c r="AI1971" s="38" t="str">
        <f t="shared" si="119"/>
        <v/>
      </c>
      <c r="AJ1971" s="42" t="str">
        <f t="shared" si="120"/>
        <v/>
      </c>
      <c r="AK1971" s="41" t="str">
        <f t="shared" si="121"/>
        <v/>
      </c>
      <c r="AL1971" s="41" t="str">
        <f t="shared" si="122"/>
        <v/>
      </c>
      <c r="AM1971" s="41" t="str">
        <f t="shared" si="123"/>
        <v/>
      </c>
    </row>
    <row r="1972" spans="1:39" x14ac:dyDescent="0.2">
      <c r="A1972" s="33">
        <v>42519</v>
      </c>
      <c r="Q1972" s="38"/>
      <c r="V1972" s="37"/>
      <c r="AC1972" s="37">
        <v>524.62400000000002</v>
      </c>
      <c r="AD1972" s="35">
        <f t="shared" si="116"/>
        <v>-7.4184790320596106E-3</v>
      </c>
      <c r="AE1972" s="40">
        <v>1</v>
      </c>
      <c r="AF1972" s="37">
        <v>1951591</v>
      </c>
      <c r="AG1972" s="35">
        <f t="shared" si="117"/>
        <v>0</v>
      </c>
      <c r="AH1972" s="38" t="str">
        <f t="shared" si="118"/>
        <v/>
      </c>
      <c r="AI1972" s="38" t="str">
        <f t="shared" si="119"/>
        <v/>
      </c>
      <c r="AJ1972" s="35">
        <f t="shared" si="120"/>
        <v>0</v>
      </c>
      <c r="AK1972" s="41" t="str">
        <f t="shared" si="121"/>
        <v/>
      </c>
      <c r="AL1972" s="41" t="str">
        <f t="shared" si="122"/>
        <v/>
      </c>
      <c r="AM1972" s="41" t="str">
        <f t="shared" si="123"/>
        <v/>
      </c>
    </row>
    <row r="1973" spans="1:39" x14ac:dyDescent="0.2">
      <c r="A1973" s="33">
        <v>42518</v>
      </c>
      <c r="Q1973" s="38"/>
      <c r="V1973" s="37"/>
      <c r="AC1973" s="37">
        <v>528.54499999999996</v>
      </c>
      <c r="AD1973" s="35">
        <f t="shared" si="116"/>
        <v>0.11539386828288278</v>
      </c>
      <c r="AE1973" s="40">
        <v>1</v>
      </c>
      <c r="AF1973" s="37">
        <v>1951591</v>
      </c>
      <c r="AG1973" s="35">
        <f t="shared" si="117"/>
        <v>0</v>
      </c>
      <c r="AH1973" s="38" t="str">
        <f t="shared" si="118"/>
        <v/>
      </c>
      <c r="AI1973" s="38" t="str">
        <f t="shared" si="119"/>
        <v/>
      </c>
      <c r="AJ1973" s="42" t="str">
        <f t="shared" si="120"/>
        <v/>
      </c>
      <c r="AK1973" s="41" t="str">
        <f t="shared" si="121"/>
        <v/>
      </c>
      <c r="AL1973" s="41" t="str">
        <f t="shared" si="122"/>
        <v/>
      </c>
      <c r="AM1973" s="41" t="str">
        <f t="shared" si="123"/>
        <v/>
      </c>
    </row>
    <row r="1974" spans="1:39" x14ac:dyDescent="0.2">
      <c r="A1974" s="33">
        <v>42517</v>
      </c>
      <c r="Q1974" s="38"/>
      <c r="V1974" s="37"/>
      <c r="AC1974" s="37">
        <v>473.86399999999998</v>
      </c>
      <c r="AD1974" s="35">
        <f t="shared" si="116"/>
        <v>4.4369804201598972E-2</v>
      </c>
      <c r="AE1974" s="40">
        <v>1</v>
      </c>
      <c r="AF1974" s="37">
        <v>1951591</v>
      </c>
      <c r="AG1974" s="35">
        <f t="shared" si="117"/>
        <v>0</v>
      </c>
      <c r="AH1974" s="38" t="str">
        <f t="shared" si="118"/>
        <v/>
      </c>
      <c r="AI1974" s="38" t="str">
        <f t="shared" si="119"/>
        <v/>
      </c>
      <c r="AJ1974" s="42" t="str">
        <f t="shared" si="120"/>
        <v/>
      </c>
      <c r="AK1974" s="41" t="str">
        <f t="shared" si="121"/>
        <v/>
      </c>
      <c r="AL1974" s="41" t="str">
        <f t="shared" si="122"/>
        <v/>
      </c>
      <c r="AM1974" s="41" t="str">
        <f t="shared" si="123"/>
        <v/>
      </c>
    </row>
    <row r="1975" spans="1:39" x14ac:dyDescent="0.2">
      <c r="A1975" s="33">
        <v>42516</v>
      </c>
      <c r="Q1975" s="38"/>
      <c r="V1975" s="37"/>
      <c r="AC1975" s="37">
        <v>453.73200000000003</v>
      </c>
      <c r="AD1975" s="35">
        <f t="shared" si="116"/>
        <v>1.0415205264388661E-2</v>
      </c>
      <c r="AE1975" s="40">
        <v>1</v>
      </c>
      <c r="AF1975" s="37">
        <v>1951591</v>
      </c>
      <c r="AG1975" s="35">
        <f t="shared" si="117"/>
        <v>0</v>
      </c>
      <c r="AH1975" s="38" t="str">
        <f t="shared" si="118"/>
        <v/>
      </c>
      <c r="AI1975" s="38" t="str">
        <f t="shared" si="119"/>
        <v/>
      </c>
      <c r="AJ1975" s="42" t="str">
        <f t="shared" si="120"/>
        <v/>
      </c>
      <c r="AK1975" s="41" t="str">
        <f t="shared" si="121"/>
        <v/>
      </c>
      <c r="AL1975" s="41" t="str">
        <f t="shared" si="122"/>
        <v/>
      </c>
      <c r="AM1975" s="41" t="str">
        <f t="shared" si="123"/>
        <v/>
      </c>
    </row>
    <row r="1976" spans="1:39" x14ac:dyDescent="0.2">
      <c r="A1976" s="33">
        <v>42515</v>
      </c>
      <c r="Q1976" s="38"/>
      <c r="V1976" s="37"/>
      <c r="AC1976" s="37">
        <v>449.05500000000001</v>
      </c>
      <c r="AD1976" s="35">
        <f t="shared" si="116"/>
        <v>7.3715309947528507E-3</v>
      </c>
      <c r="AE1976" s="40">
        <v>1</v>
      </c>
      <c r="AF1976" s="37">
        <v>1951591</v>
      </c>
      <c r="AG1976" s="35">
        <f t="shared" si="117"/>
        <v>0</v>
      </c>
      <c r="AH1976" s="38" t="str">
        <f t="shared" si="118"/>
        <v/>
      </c>
      <c r="AI1976" s="38" t="str">
        <f t="shared" si="119"/>
        <v/>
      </c>
      <c r="AJ1976" s="42" t="str">
        <f t="shared" si="120"/>
        <v/>
      </c>
      <c r="AK1976" s="41" t="str">
        <f t="shared" si="121"/>
        <v/>
      </c>
      <c r="AL1976" s="41" t="str">
        <f t="shared" si="122"/>
        <v/>
      </c>
      <c r="AM1976" s="41" t="str">
        <f t="shared" si="123"/>
        <v/>
      </c>
    </row>
    <row r="1977" spans="1:39" x14ac:dyDescent="0.2">
      <c r="A1977" s="33">
        <v>42514</v>
      </c>
      <c r="Q1977" s="38"/>
      <c r="V1977" s="37"/>
      <c r="AC1977" s="37">
        <v>445.76900000000001</v>
      </c>
      <c r="AD1977" s="35">
        <f t="shared" si="116"/>
        <v>5.8532182546398026E-3</v>
      </c>
      <c r="AE1977" s="40">
        <v>1</v>
      </c>
      <c r="AF1977" s="37">
        <v>1951591</v>
      </c>
      <c r="AG1977" s="35">
        <f t="shared" si="117"/>
        <v>0</v>
      </c>
      <c r="AH1977" s="38" t="str">
        <f t="shared" si="118"/>
        <v/>
      </c>
      <c r="AI1977" s="38" t="str">
        <f t="shared" si="119"/>
        <v/>
      </c>
      <c r="AJ1977" s="42" t="str">
        <f t="shared" si="120"/>
        <v/>
      </c>
      <c r="AK1977" s="41" t="str">
        <f t="shared" si="121"/>
        <v/>
      </c>
      <c r="AL1977" s="41" t="str">
        <f t="shared" si="122"/>
        <v/>
      </c>
      <c r="AM1977" s="41" t="str">
        <f t="shared" si="123"/>
        <v/>
      </c>
    </row>
    <row r="1978" spans="1:39" x14ac:dyDescent="0.2">
      <c r="A1978" s="33">
        <v>42513</v>
      </c>
      <c r="Q1978" s="38"/>
      <c r="V1978" s="37"/>
      <c r="AC1978" s="37">
        <v>443.17500000000001</v>
      </c>
      <c r="AD1978" s="35">
        <f t="shared" si="116"/>
        <v>1.0258163788681829E-2</v>
      </c>
      <c r="AE1978" s="40">
        <v>1</v>
      </c>
      <c r="AF1978" s="37">
        <v>1951591</v>
      </c>
      <c r="AG1978" s="35">
        <f t="shared" si="117"/>
        <v>0</v>
      </c>
      <c r="AH1978" s="38" t="str">
        <f t="shared" si="118"/>
        <v/>
      </c>
      <c r="AI1978" s="38" t="str">
        <f t="shared" si="119"/>
        <v/>
      </c>
      <c r="AJ1978" s="42" t="str">
        <f t="shared" si="120"/>
        <v/>
      </c>
      <c r="AK1978" s="41" t="str">
        <f t="shared" si="121"/>
        <v/>
      </c>
      <c r="AL1978" s="41" t="str">
        <f t="shared" si="122"/>
        <v/>
      </c>
      <c r="AM1978" s="41" t="str">
        <f t="shared" si="123"/>
        <v/>
      </c>
    </row>
    <row r="1979" spans="1:39" x14ac:dyDescent="0.2">
      <c r="A1979" s="33">
        <v>42512</v>
      </c>
      <c r="Q1979" s="38"/>
      <c r="V1979" s="37"/>
      <c r="AC1979" s="37">
        <v>438.67500000000001</v>
      </c>
      <c r="AD1979" s="35">
        <f t="shared" si="116"/>
        <v>-1.0091459493125288E-2</v>
      </c>
      <c r="AE1979" s="40">
        <v>1</v>
      </c>
      <c r="AF1979" s="37">
        <v>1951591</v>
      </c>
      <c r="AG1979" s="35">
        <f t="shared" si="117"/>
        <v>0</v>
      </c>
      <c r="AH1979" s="38" t="str">
        <f t="shared" si="118"/>
        <v/>
      </c>
      <c r="AI1979" s="38" t="str">
        <f t="shared" si="119"/>
        <v/>
      </c>
      <c r="AJ1979" s="35">
        <f t="shared" si="120"/>
        <v>0</v>
      </c>
      <c r="AK1979" s="41" t="str">
        <f t="shared" si="121"/>
        <v/>
      </c>
      <c r="AL1979" s="41" t="str">
        <f t="shared" si="122"/>
        <v/>
      </c>
      <c r="AM1979" s="41" t="str">
        <f t="shared" si="123"/>
        <v/>
      </c>
    </row>
    <row r="1980" spans="1:39" x14ac:dyDescent="0.2">
      <c r="A1980" s="33">
        <v>42511</v>
      </c>
      <c r="Q1980" s="38"/>
      <c r="V1980" s="37"/>
      <c r="AC1980" s="37">
        <v>443.14699999999999</v>
      </c>
      <c r="AD1980" s="35">
        <f t="shared" si="116"/>
        <v>2.8491382431747869E-3</v>
      </c>
      <c r="AE1980" s="40">
        <v>1</v>
      </c>
      <c r="AF1980" s="37">
        <v>1951591</v>
      </c>
      <c r="AG1980" s="35">
        <f t="shared" si="117"/>
        <v>0</v>
      </c>
      <c r="AH1980" s="38" t="str">
        <f t="shared" si="118"/>
        <v/>
      </c>
      <c r="AI1980" s="38" t="str">
        <f t="shared" si="119"/>
        <v/>
      </c>
      <c r="AJ1980" s="42" t="str">
        <f t="shared" si="120"/>
        <v/>
      </c>
      <c r="AK1980" s="41" t="str">
        <f t="shared" si="121"/>
        <v/>
      </c>
      <c r="AL1980" s="41" t="str">
        <f t="shared" si="122"/>
        <v/>
      </c>
      <c r="AM1980" s="41" t="str">
        <f t="shared" si="123"/>
        <v/>
      </c>
    </row>
    <row r="1981" spans="1:39" x14ac:dyDescent="0.2">
      <c r="A1981" s="33">
        <v>42510</v>
      </c>
      <c r="Q1981" s="38"/>
      <c r="V1981" s="37"/>
      <c r="AC1981" s="37">
        <v>441.88799999999998</v>
      </c>
      <c r="AD1981" s="35">
        <f t="shared" si="116"/>
        <v>3.0621579474234828E-3</v>
      </c>
      <c r="AE1981" s="40">
        <v>1</v>
      </c>
      <c r="AF1981" s="37">
        <v>1951591</v>
      </c>
      <c r="AG1981" s="35">
        <f t="shared" si="117"/>
        <v>0</v>
      </c>
      <c r="AH1981" s="38" t="str">
        <f t="shared" si="118"/>
        <v/>
      </c>
      <c r="AI1981" s="38" t="str">
        <f t="shared" si="119"/>
        <v/>
      </c>
      <c r="AJ1981" s="42" t="str">
        <f t="shared" si="120"/>
        <v/>
      </c>
      <c r="AK1981" s="41" t="str">
        <f t="shared" si="121"/>
        <v/>
      </c>
      <c r="AL1981" s="41" t="str">
        <f t="shared" si="122"/>
        <v/>
      </c>
      <c r="AM1981" s="41" t="str">
        <f t="shared" si="123"/>
        <v/>
      </c>
    </row>
    <row r="1982" spans="1:39" x14ac:dyDescent="0.2">
      <c r="A1982" s="33">
        <v>42509</v>
      </c>
      <c r="Q1982" s="38"/>
      <c r="V1982" s="37"/>
      <c r="AC1982" s="37">
        <v>440.53899999999999</v>
      </c>
      <c r="AD1982" s="35">
        <f t="shared" si="116"/>
        <v>-2.8303530662525778E-2</v>
      </c>
      <c r="AE1982" s="40">
        <v>1</v>
      </c>
      <c r="AF1982" s="37">
        <v>1951591</v>
      </c>
      <c r="AG1982" s="35">
        <f t="shared" si="117"/>
        <v>0</v>
      </c>
      <c r="AH1982" s="38" t="str">
        <f t="shared" si="118"/>
        <v/>
      </c>
      <c r="AI1982" s="38" t="str">
        <f t="shared" si="119"/>
        <v/>
      </c>
      <c r="AJ1982" s="35">
        <f t="shared" si="120"/>
        <v>0</v>
      </c>
      <c r="AK1982" s="41" t="str">
        <f t="shared" si="121"/>
        <v/>
      </c>
      <c r="AL1982" s="41" t="str">
        <f t="shared" si="122"/>
        <v/>
      </c>
      <c r="AM1982" s="41" t="str">
        <f t="shared" si="123"/>
        <v/>
      </c>
    </row>
    <row r="1983" spans="1:39" x14ac:dyDescent="0.2">
      <c r="A1983" s="33">
        <v>42508</v>
      </c>
      <c r="Q1983" s="38"/>
      <c r="V1983" s="37"/>
      <c r="AC1983" s="37">
        <v>453.37099999999998</v>
      </c>
      <c r="AD1983" s="35">
        <f t="shared" si="116"/>
        <v>2.0975991441618547E-3</v>
      </c>
      <c r="AE1983" s="40">
        <v>1</v>
      </c>
      <c r="AF1983" s="37">
        <v>1951591</v>
      </c>
      <c r="AG1983" s="35">
        <f t="shared" si="117"/>
        <v>0</v>
      </c>
      <c r="AH1983" s="38" t="str">
        <f t="shared" si="118"/>
        <v/>
      </c>
      <c r="AI1983" s="38" t="str">
        <f t="shared" si="119"/>
        <v/>
      </c>
      <c r="AJ1983" s="42" t="str">
        <f t="shared" si="120"/>
        <v/>
      </c>
      <c r="AK1983" s="41" t="str">
        <f t="shared" si="121"/>
        <v/>
      </c>
      <c r="AL1983" s="41" t="str">
        <f t="shared" si="122"/>
        <v/>
      </c>
      <c r="AM1983" s="41" t="str">
        <f t="shared" si="123"/>
        <v/>
      </c>
    </row>
    <row r="1984" spans="1:39" x14ac:dyDescent="0.2">
      <c r="A1984" s="33">
        <v>42507</v>
      </c>
      <c r="Q1984" s="38"/>
      <c r="V1984" s="37"/>
      <c r="AC1984" s="37">
        <v>452.42200000000003</v>
      </c>
      <c r="AD1984" s="35">
        <f t="shared" si="116"/>
        <v>-5.4320466571258219E-3</v>
      </c>
      <c r="AE1984" s="40">
        <v>1</v>
      </c>
      <c r="AF1984" s="37">
        <v>1951591</v>
      </c>
      <c r="AG1984" s="35">
        <f t="shared" si="117"/>
        <v>0</v>
      </c>
      <c r="AH1984" s="38" t="str">
        <f t="shared" si="118"/>
        <v/>
      </c>
      <c r="AI1984" s="38" t="str">
        <f t="shared" si="119"/>
        <v/>
      </c>
      <c r="AJ1984" s="35">
        <f t="shared" si="120"/>
        <v>0</v>
      </c>
      <c r="AK1984" s="41" t="str">
        <f t="shared" si="121"/>
        <v/>
      </c>
      <c r="AL1984" s="41" t="str">
        <f t="shared" si="122"/>
        <v/>
      </c>
      <c r="AM1984" s="41" t="str">
        <f t="shared" si="123"/>
        <v/>
      </c>
    </row>
    <row r="1985" spans="1:39" x14ac:dyDescent="0.2">
      <c r="A1985" s="33">
        <v>42506</v>
      </c>
      <c r="Q1985" s="38"/>
      <c r="V1985" s="37"/>
      <c r="AC1985" s="37">
        <v>454.89299999999997</v>
      </c>
      <c r="AD1985" s="35">
        <f t="shared" si="116"/>
        <v>-6.4302360883895515E-3</v>
      </c>
      <c r="AE1985" s="40">
        <v>1</v>
      </c>
      <c r="AF1985" s="37">
        <v>1951591</v>
      </c>
      <c r="AG1985" s="35">
        <f t="shared" si="117"/>
        <v>0</v>
      </c>
      <c r="AH1985" s="38" t="str">
        <f t="shared" si="118"/>
        <v/>
      </c>
      <c r="AI1985" s="38" t="str">
        <f t="shared" si="119"/>
        <v/>
      </c>
      <c r="AJ1985" s="35">
        <f t="shared" si="120"/>
        <v>0</v>
      </c>
      <c r="AK1985" s="41" t="str">
        <f t="shared" si="121"/>
        <v/>
      </c>
      <c r="AL1985" s="41" t="str">
        <f t="shared" si="122"/>
        <v/>
      </c>
      <c r="AM1985" s="41" t="str">
        <f t="shared" si="123"/>
        <v/>
      </c>
    </row>
    <row r="1986" spans="1:39" x14ac:dyDescent="0.2">
      <c r="A1986" s="33">
        <v>42505</v>
      </c>
      <c r="Q1986" s="38"/>
      <c r="V1986" s="37"/>
      <c r="AC1986" s="37">
        <v>457.83699999999999</v>
      </c>
      <c r="AD1986" s="35">
        <f t="shared" si="116"/>
        <v>5.1240057694461605E-3</v>
      </c>
      <c r="AE1986" s="40">
        <v>1</v>
      </c>
      <c r="AF1986" s="37">
        <v>1951591</v>
      </c>
      <c r="AG1986" s="35">
        <f t="shared" si="117"/>
        <v>0</v>
      </c>
      <c r="AH1986" s="38" t="str">
        <f t="shared" si="118"/>
        <v/>
      </c>
      <c r="AI1986" s="38" t="str">
        <f t="shared" si="119"/>
        <v/>
      </c>
      <c r="AJ1986" s="42" t="str">
        <f t="shared" si="120"/>
        <v/>
      </c>
      <c r="AK1986" s="41" t="str">
        <f t="shared" si="121"/>
        <v/>
      </c>
      <c r="AL1986" s="41" t="str">
        <f t="shared" si="122"/>
        <v/>
      </c>
      <c r="AM1986" s="41" t="str">
        <f t="shared" si="123"/>
        <v/>
      </c>
    </row>
    <row r="1987" spans="1:39" x14ac:dyDescent="0.2">
      <c r="A1987" s="33">
        <v>42504</v>
      </c>
      <c r="Q1987" s="38"/>
      <c r="V1987" s="37"/>
      <c r="AC1987" s="37">
        <v>455.50299999999999</v>
      </c>
      <c r="AD1987" s="35">
        <f t="shared" si="116"/>
        <v>-1.1052461913961809E-3</v>
      </c>
      <c r="AE1987" s="40">
        <v>1</v>
      </c>
      <c r="AF1987" s="37">
        <v>1951591</v>
      </c>
      <c r="AG1987" s="35">
        <f t="shared" si="117"/>
        <v>0</v>
      </c>
      <c r="AH1987" s="38" t="str">
        <f t="shared" si="118"/>
        <v/>
      </c>
      <c r="AI1987" s="38" t="str">
        <f t="shared" si="119"/>
        <v/>
      </c>
      <c r="AJ1987" s="35">
        <f t="shared" si="120"/>
        <v>0</v>
      </c>
      <c r="AK1987" s="41" t="str">
        <f t="shared" si="121"/>
        <v/>
      </c>
      <c r="AL1987" s="41" t="str">
        <f t="shared" si="122"/>
        <v/>
      </c>
      <c r="AM1987" s="41" t="str">
        <f t="shared" si="123"/>
        <v/>
      </c>
    </row>
    <row r="1988" spans="1:39" x14ac:dyDescent="0.2">
      <c r="A1988" s="33">
        <v>42503</v>
      </c>
      <c r="Q1988" s="38"/>
      <c r="V1988" s="37"/>
      <c r="AC1988" s="37">
        <v>456.00700000000001</v>
      </c>
      <c r="AD1988" s="35">
        <f t="shared" si="116"/>
        <v>2.8060545685251181E-3</v>
      </c>
      <c r="AE1988" s="40">
        <v>1</v>
      </c>
      <c r="AF1988" s="37">
        <v>1951591</v>
      </c>
      <c r="AG1988" s="35">
        <f t="shared" si="117"/>
        <v>0</v>
      </c>
      <c r="AH1988" s="38" t="str">
        <f t="shared" si="118"/>
        <v/>
      </c>
      <c r="AI1988" s="38" t="str">
        <f t="shared" si="119"/>
        <v/>
      </c>
      <c r="AJ1988" s="42" t="str">
        <f t="shared" si="120"/>
        <v/>
      </c>
      <c r="AK1988" s="41" t="str">
        <f t="shared" si="121"/>
        <v/>
      </c>
      <c r="AL1988" s="41" t="str">
        <f t="shared" si="122"/>
        <v/>
      </c>
      <c r="AM1988" s="41" t="str">
        <f t="shared" si="123"/>
        <v/>
      </c>
    </row>
    <row r="1989" spans="1:39" x14ac:dyDescent="0.2">
      <c r="A1989" s="33">
        <v>42502</v>
      </c>
      <c r="Q1989" s="38"/>
      <c r="V1989" s="37"/>
      <c r="AC1989" s="37">
        <v>454.73099999999999</v>
      </c>
      <c r="AD1989" s="35">
        <f t="shared" si="116"/>
        <v>5.6437826612911746E-3</v>
      </c>
      <c r="AE1989" s="40">
        <v>1</v>
      </c>
      <c r="AF1989" s="37">
        <v>1951591</v>
      </c>
      <c r="AG1989" s="35">
        <f t="shared" si="117"/>
        <v>0</v>
      </c>
      <c r="AH1989" s="38" t="str">
        <f t="shared" si="118"/>
        <v/>
      </c>
      <c r="AI1989" s="38" t="str">
        <f t="shared" si="119"/>
        <v/>
      </c>
      <c r="AJ1989" s="42" t="str">
        <f t="shared" si="120"/>
        <v/>
      </c>
      <c r="AK1989" s="41" t="str">
        <f t="shared" si="121"/>
        <v/>
      </c>
      <c r="AL1989" s="41" t="str">
        <f t="shared" si="122"/>
        <v/>
      </c>
      <c r="AM1989" s="41" t="str">
        <f t="shared" si="123"/>
        <v/>
      </c>
    </row>
    <row r="1990" spans="1:39" x14ac:dyDescent="0.2">
      <c r="A1990" s="33">
        <v>42501</v>
      </c>
      <c r="Q1990" s="38"/>
      <c r="V1990" s="37"/>
      <c r="AC1990" s="37">
        <v>452.17899999999997</v>
      </c>
      <c r="AD1990" s="35">
        <f t="shared" si="116"/>
        <v>4.1147968360697451E-3</v>
      </c>
      <c r="AE1990" s="40">
        <v>1</v>
      </c>
      <c r="AF1990" s="37">
        <v>1951591</v>
      </c>
      <c r="AG1990" s="35">
        <f t="shared" si="117"/>
        <v>0</v>
      </c>
      <c r="AH1990" s="38" t="str">
        <f t="shared" si="118"/>
        <v/>
      </c>
      <c r="AI1990" s="38" t="str">
        <f t="shared" si="119"/>
        <v/>
      </c>
      <c r="AJ1990" s="42" t="str">
        <f t="shared" si="120"/>
        <v/>
      </c>
      <c r="AK1990" s="41" t="str">
        <f t="shared" si="121"/>
        <v/>
      </c>
      <c r="AL1990" s="41" t="str">
        <f t="shared" si="122"/>
        <v/>
      </c>
      <c r="AM1990" s="41" t="str">
        <f t="shared" si="123"/>
        <v/>
      </c>
    </row>
    <row r="1991" spans="1:39" x14ac:dyDescent="0.2">
      <c r="A1991" s="33">
        <v>42500</v>
      </c>
      <c r="Q1991" s="38"/>
      <c r="V1991" s="37"/>
      <c r="AC1991" s="37">
        <v>450.32600000000002</v>
      </c>
      <c r="AD1991" s="35">
        <f t="shared" si="116"/>
        <v>-2.4734324207845382E-2</v>
      </c>
      <c r="AE1991" s="40">
        <v>1</v>
      </c>
      <c r="AF1991" s="37">
        <v>1951591</v>
      </c>
      <c r="AG1991" s="35">
        <f t="shared" si="117"/>
        <v>0</v>
      </c>
      <c r="AH1991" s="38" t="str">
        <f t="shared" si="118"/>
        <v/>
      </c>
      <c r="AI1991" s="38" t="str">
        <f t="shared" si="119"/>
        <v/>
      </c>
      <c r="AJ1991" s="35">
        <f t="shared" si="120"/>
        <v>0</v>
      </c>
      <c r="AK1991" s="41" t="str">
        <f t="shared" si="121"/>
        <v/>
      </c>
      <c r="AL1991" s="41" t="str">
        <f t="shared" si="122"/>
        <v/>
      </c>
      <c r="AM1991" s="41" t="str">
        <f t="shared" si="123"/>
        <v/>
      </c>
    </row>
    <row r="1992" spans="1:39" x14ac:dyDescent="0.2">
      <c r="A1992" s="33">
        <v>42499</v>
      </c>
      <c r="Q1992" s="38"/>
      <c r="V1992" s="37"/>
      <c r="AC1992" s="37">
        <v>461.74700000000001</v>
      </c>
      <c r="AD1992" s="35">
        <f t="shared" si="116"/>
        <v>5.364883960433886E-3</v>
      </c>
      <c r="AE1992" s="40">
        <v>1</v>
      </c>
      <c r="AF1992" s="37">
        <v>1951591</v>
      </c>
      <c r="AG1992" s="35">
        <f t="shared" si="117"/>
        <v>0</v>
      </c>
      <c r="AH1992" s="38" t="str">
        <f t="shared" si="118"/>
        <v/>
      </c>
      <c r="AI1992" s="38" t="str">
        <f t="shared" si="119"/>
        <v/>
      </c>
      <c r="AJ1992" s="42" t="str">
        <f t="shared" si="120"/>
        <v/>
      </c>
      <c r="AK1992" s="41" t="str">
        <f t="shared" si="121"/>
        <v/>
      </c>
      <c r="AL1992" s="41" t="str">
        <f t="shared" si="122"/>
        <v/>
      </c>
      <c r="AM1992" s="41" t="str">
        <f t="shared" si="123"/>
        <v/>
      </c>
    </row>
    <row r="1993" spans="1:39" x14ac:dyDescent="0.2">
      <c r="A1993" s="33">
        <v>42498</v>
      </c>
      <c r="Q1993" s="38"/>
      <c r="V1993" s="37"/>
      <c r="AC1993" s="37">
        <v>459.28300000000002</v>
      </c>
      <c r="AD1993" s="35">
        <f t="shared" si="116"/>
        <v>7.6211545831483818E-5</v>
      </c>
      <c r="AE1993" s="40">
        <v>1</v>
      </c>
      <c r="AF1993" s="37">
        <v>1951591</v>
      </c>
      <c r="AG1993" s="35">
        <f t="shared" si="117"/>
        <v>0</v>
      </c>
      <c r="AH1993" s="38" t="str">
        <f t="shared" si="118"/>
        <v/>
      </c>
      <c r="AI1993" s="38" t="str">
        <f t="shared" si="119"/>
        <v/>
      </c>
      <c r="AJ1993" s="42" t="str">
        <f t="shared" si="120"/>
        <v/>
      </c>
      <c r="AK1993" s="41" t="str">
        <f t="shared" si="121"/>
        <v/>
      </c>
      <c r="AL1993" s="41" t="str">
        <f t="shared" si="122"/>
        <v/>
      </c>
      <c r="AM1993" s="41" t="str">
        <f t="shared" si="123"/>
        <v/>
      </c>
    </row>
    <row r="1994" spans="1:39" x14ac:dyDescent="0.2">
      <c r="A1994" s="33">
        <v>42497</v>
      </c>
      <c r="Q1994" s="38"/>
      <c r="V1994" s="37"/>
      <c r="AC1994" s="37">
        <v>459.24799999999999</v>
      </c>
      <c r="AD1994" s="35">
        <f t="shared" si="116"/>
        <v>-5.1384255448204685E-3</v>
      </c>
      <c r="AE1994" s="40">
        <v>1</v>
      </c>
      <c r="AF1994" s="37">
        <v>1951591</v>
      </c>
      <c r="AG1994" s="35">
        <f t="shared" si="117"/>
        <v>0</v>
      </c>
      <c r="AH1994" s="38" t="str">
        <f t="shared" si="118"/>
        <v/>
      </c>
      <c r="AI1994" s="38" t="str">
        <f t="shared" si="119"/>
        <v/>
      </c>
      <c r="AJ1994" s="35">
        <f t="shared" si="120"/>
        <v>0</v>
      </c>
      <c r="AK1994" s="41" t="str">
        <f t="shared" si="121"/>
        <v/>
      </c>
      <c r="AL1994" s="41" t="str">
        <f t="shared" si="122"/>
        <v/>
      </c>
      <c r="AM1994" s="41" t="str">
        <f t="shared" si="123"/>
        <v/>
      </c>
    </row>
    <row r="1995" spans="1:39" x14ac:dyDescent="0.2">
      <c r="A1995" s="33">
        <v>42496</v>
      </c>
      <c r="Q1995" s="38"/>
      <c r="V1995" s="37"/>
      <c r="AC1995" s="37">
        <v>461.62</v>
      </c>
      <c r="AD1995" s="35">
        <f t="shared" si="116"/>
        <v>2.8285537353927914E-2</v>
      </c>
      <c r="AE1995" s="40">
        <v>1</v>
      </c>
      <c r="AF1995" s="37">
        <v>1951591</v>
      </c>
      <c r="AG1995" s="35">
        <f t="shared" si="117"/>
        <v>0</v>
      </c>
      <c r="AH1995" s="38" t="str">
        <f t="shared" si="118"/>
        <v/>
      </c>
      <c r="AI1995" s="38" t="str">
        <f t="shared" si="119"/>
        <v/>
      </c>
      <c r="AJ1995" s="42" t="str">
        <f t="shared" si="120"/>
        <v/>
      </c>
      <c r="AK1995" s="41" t="str">
        <f t="shared" si="121"/>
        <v/>
      </c>
      <c r="AL1995" s="41" t="str">
        <f t="shared" si="122"/>
        <v/>
      </c>
      <c r="AM1995" s="41" t="str">
        <f t="shared" si="123"/>
        <v/>
      </c>
    </row>
    <row r="1996" spans="1:39" x14ac:dyDescent="0.2">
      <c r="A1996" s="33">
        <v>42495</v>
      </c>
      <c r="Q1996" s="38"/>
      <c r="V1996" s="37"/>
      <c r="AC1996" s="37">
        <v>448.92200000000003</v>
      </c>
      <c r="AD1996" s="35">
        <f t="shared" si="116"/>
        <v>4.0324835222838029E-3</v>
      </c>
      <c r="AE1996" s="40">
        <v>1</v>
      </c>
      <c r="AF1996" s="37">
        <v>1951591</v>
      </c>
      <c r="AG1996" s="35">
        <f t="shared" si="117"/>
        <v>0</v>
      </c>
      <c r="AH1996" s="38" t="str">
        <f t="shared" si="118"/>
        <v/>
      </c>
      <c r="AI1996" s="38" t="str">
        <f t="shared" si="119"/>
        <v/>
      </c>
      <c r="AJ1996" s="42" t="str">
        <f t="shared" si="120"/>
        <v/>
      </c>
      <c r="AK1996" s="41" t="str">
        <f t="shared" si="121"/>
        <v/>
      </c>
      <c r="AL1996" s="41" t="str">
        <f t="shared" si="122"/>
        <v/>
      </c>
      <c r="AM1996" s="41" t="str">
        <f t="shared" si="123"/>
        <v/>
      </c>
    </row>
    <row r="1997" spans="1:39" x14ac:dyDescent="0.2">
      <c r="A1997" s="33">
        <v>42494</v>
      </c>
      <c r="Q1997" s="38"/>
      <c r="V1997" s="37"/>
      <c r="AC1997" s="37">
        <v>447.11900000000003</v>
      </c>
      <c r="AD1997" s="35">
        <f t="shared" si="116"/>
        <v>-7.0641794359315169E-3</v>
      </c>
      <c r="AE1997" s="40">
        <v>1</v>
      </c>
      <c r="AF1997" s="37">
        <v>1951591</v>
      </c>
      <c r="AG1997" s="35">
        <f t="shared" si="117"/>
        <v>0</v>
      </c>
      <c r="AH1997" s="38" t="str">
        <f t="shared" si="118"/>
        <v/>
      </c>
      <c r="AI1997" s="38" t="str">
        <f t="shared" si="119"/>
        <v/>
      </c>
      <c r="AJ1997" s="35">
        <f t="shared" si="120"/>
        <v>0</v>
      </c>
      <c r="AK1997" s="41" t="str">
        <f t="shared" si="121"/>
        <v/>
      </c>
      <c r="AL1997" s="41" t="str">
        <f t="shared" si="122"/>
        <v/>
      </c>
      <c r="AM1997" s="41" t="str">
        <f t="shared" si="123"/>
        <v/>
      </c>
    </row>
    <row r="1998" spans="1:39" x14ac:dyDescent="0.2">
      <c r="A1998" s="33">
        <v>42493</v>
      </c>
      <c r="Q1998" s="38"/>
      <c r="V1998" s="37"/>
      <c r="AC1998" s="37">
        <v>450.3</v>
      </c>
      <c r="AD1998" s="35">
        <f t="shared" si="116"/>
        <v>1.3075718579579121E-2</v>
      </c>
      <c r="AE1998" s="40">
        <v>1</v>
      </c>
      <c r="AF1998" s="37">
        <v>1951591</v>
      </c>
      <c r="AG1998" s="35">
        <f t="shared" si="117"/>
        <v>0</v>
      </c>
      <c r="AH1998" s="38" t="str">
        <f t="shared" si="118"/>
        <v/>
      </c>
      <c r="AI1998" s="38" t="str">
        <f t="shared" si="119"/>
        <v/>
      </c>
      <c r="AJ1998" s="42" t="str">
        <f t="shared" si="120"/>
        <v/>
      </c>
      <c r="AK1998" s="41" t="str">
        <f t="shared" si="121"/>
        <v/>
      </c>
      <c r="AL1998" s="41" t="str">
        <f t="shared" si="122"/>
        <v/>
      </c>
      <c r="AM1998" s="41" t="str">
        <f t="shared" si="123"/>
        <v/>
      </c>
    </row>
    <row r="1999" spans="1:39" x14ac:dyDescent="0.2">
      <c r="A1999" s="33">
        <v>42492</v>
      </c>
      <c r="Q1999" s="38"/>
      <c r="V1999" s="37"/>
      <c r="AC1999" s="37">
        <v>444.488</v>
      </c>
      <c r="AD1999" s="35">
        <f t="shared" si="116"/>
        <v>-1.7905751758758415E-2</v>
      </c>
      <c r="AE1999" s="40">
        <v>1</v>
      </c>
      <c r="AF1999" s="37">
        <v>1951591</v>
      </c>
      <c r="AG1999" s="35">
        <f t="shared" si="117"/>
        <v>0</v>
      </c>
      <c r="AH1999" s="38" t="str">
        <f t="shared" si="118"/>
        <v/>
      </c>
      <c r="AI1999" s="38" t="str">
        <f t="shared" si="119"/>
        <v/>
      </c>
      <c r="AJ1999" s="35">
        <f t="shared" si="120"/>
        <v>0</v>
      </c>
      <c r="AK1999" s="41" t="str">
        <f t="shared" si="121"/>
        <v/>
      </c>
      <c r="AL1999" s="41" t="str">
        <f t="shared" si="122"/>
        <v/>
      </c>
      <c r="AM1999" s="41" t="str">
        <f t="shared" si="123"/>
        <v/>
      </c>
    </row>
    <row r="2000" spans="1:39" x14ac:dyDescent="0.2">
      <c r="A2000" s="33">
        <v>42491</v>
      </c>
      <c r="Q2000" s="38"/>
      <c r="V2000" s="37"/>
      <c r="AC2000" s="37">
        <v>452.59199999999998</v>
      </c>
      <c r="AD2000" s="35">
        <f t="shared" si="116"/>
        <v>1.046878453593747E-2</v>
      </c>
      <c r="AE2000" s="40">
        <v>1</v>
      </c>
      <c r="AF2000" s="37">
        <v>1951591</v>
      </c>
      <c r="AG2000" s="35">
        <f t="shared" si="117"/>
        <v>0</v>
      </c>
      <c r="AH2000" s="38" t="str">
        <f t="shared" si="118"/>
        <v/>
      </c>
      <c r="AI2000" s="38" t="str">
        <f t="shared" si="119"/>
        <v/>
      </c>
      <c r="AJ2000" s="42" t="str">
        <f t="shared" si="120"/>
        <v/>
      </c>
      <c r="AK2000" s="41" t="str">
        <f t="shared" si="121"/>
        <v/>
      </c>
      <c r="AL2000" s="41" t="str">
        <f t="shared" si="122"/>
        <v/>
      </c>
      <c r="AM2000" s="41" t="str">
        <f t="shared" si="123"/>
        <v/>
      </c>
    </row>
    <row r="2001" spans="1:39" x14ac:dyDescent="0.2">
      <c r="A2001" s="33">
        <v>42490</v>
      </c>
      <c r="Q2001" s="38"/>
      <c r="V2001" s="37"/>
      <c r="AC2001" s="37">
        <v>447.90300000000002</v>
      </c>
      <c r="AD2001" s="35">
        <f t="shared" si="116"/>
        <v>-1.8974255638834148E-2</v>
      </c>
      <c r="AE2001" s="40">
        <v>1</v>
      </c>
      <c r="AF2001" s="37">
        <v>1951591</v>
      </c>
      <c r="AG2001" s="35">
        <f t="shared" si="117"/>
        <v>0</v>
      </c>
      <c r="AH2001" s="38" t="str">
        <f t="shared" si="118"/>
        <v/>
      </c>
      <c r="AI2001" s="38" t="str">
        <f t="shared" si="119"/>
        <v/>
      </c>
      <c r="AJ2001" s="35">
        <f t="shared" si="120"/>
        <v>0</v>
      </c>
      <c r="AK2001" s="41" t="str">
        <f t="shared" si="121"/>
        <v/>
      </c>
      <c r="AL2001" s="41" t="str">
        <f t="shared" si="122"/>
        <v/>
      </c>
      <c r="AM2001" s="41" t="str">
        <f t="shared" si="123"/>
        <v/>
      </c>
    </row>
    <row r="2002" spans="1:39" x14ac:dyDescent="0.2">
      <c r="A2002" s="33">
        <v>42489</v>
      </c>
      <c r="Q2002" s="38"/>
      <c r="V2002" s="37"/>
      <c r="AC2002" s="37">
        <v>456.56599999999997</v>
      </c>
      <c r="AD2002" s="35">
        <f t="shared" si="116"/>
        <v>1.5988659956696072E-2</v>
      </c>
      <c r="AE2002" s="40">
        <v>1</v>
      </c>
      <c r="AF2002" s="37">
        <v>1951591</v>
      </c>
      <c r="AG2002" s="35">
        <f t="shared" si="117"/>
        <v>0</v>
      </c>
      <c r="AH2002" s="38" t="str">
        <f t="shared" si="118"/>
        <v/>
      </c>
      <c r="AI2002" s="38" t="str">
        <f t="shared" si="119"/>
        <v/>
      </c>
      <c r="AJ2002" s="42" t="str">
        <f t="shared" si="120"/>
        <v/>
      </c>
      <c r="AK2002" s="41" t="str">
        <f t="shared" si="121"/>
        <v/>
      </c>
      <c r="AL2002" s="41" t="str">
        <f t="shared" si="122"/>
        <v/>
      </c>
      <c r="AM2002" s="41" t="str">
        <f t="shared" si="123"/>
        <v/>
      </c>
    </row>
    <row r="2003" spans="1:39" x14ac:dyDescent="0.2">
      <c r="A2003" s="33">
        <v>42488</v>
      </c>
      <c r="Q2003" s="38"/>
      <c r="V2003" s="37"/>
      <c r="AC2003" s="37">
        <v>449.38099999999997</v>
      </c>
      <c r="AD2003" s="35">
        <f t="shared" si="116"/>
        <v>1.0323996321851547E-2</v>
      </c>
      <c r="AE2003" s="40">
        <v>1</v>
      </c>
      <c r="AF2003" s="37">
        <v>1951591</v>
      </c>
      <c r="AG2003" s="35">
        <f t="shared" si="117"/>
        <v>0</v>
      </c>
      <c r="AH2003" s="38" t="str">
        <f t="shared" si="118"/>
        <v/>
      </c>
      <c r="AI2003" s="38" t="str">
        <f t="shared" si="119"/>
        <v/>
      </c>
      <c r="AJ2003" s="42" t="str">
        <f t="shared" si="120"/>
        <v/>
      </c>
      <c r="AK2003" s="41" t="str">
        <f t="shared" si="121"/>
        <v/>
      </c>
      <c r="AL2003" s="41" t="str">
        <f t="shared" si="122"/>
        <v/>
      </c>
      <c r="AM2003" s="41" t="str">
        <f t="shared" si="123"/>
        <v/>
      </c>
    </row>
    <row r="2004" spans="1:39" x14ac:dyDescent="0.2">
      <c r="A2004" s="33">
        <v>42487</v>
      </c>
      <c r="Q2004" s="38"/>
      <c r="V2004" s="37"/>
      <c r="AC2004" s="37">
        <v>444.78899999999999</v>
      </c>
      <c r="AD2004" s="35">
        <f t="shared" si="116"/>
        <v>-4.9303631886734367E-2</v>
      </c>
      <c r="AE2004" s="40">
        <v>1</v>
      </c>
      <c r="AF2004" s="37">
        <v>1451591</v>
      </c>
      <c r="AG2004" s="35">
        <f t="shared" si="117"/>
        <v>0</v>
      </c>
      <c r="AH2004" s="38" t="str">
        <f t="shared" si="118"/>
        <v/>
      </c>
      <c r="AI2004" s="38" t="str">
        <f t="shared" si="119"/>
        <v/>
      </c>
      <c r="AJ2004" s="35">
        <f t="shared" si="120"/>
        <v>0</v>
      </c>
      <c r="AK2004" s="41" t="str">
        <f t="shared" si="121"/>
        <v/>
      </c>
      <c r="AL2004" s="41" t="str">
        <f t="shared" si="122"/>
        <v/>
      </c>
      <c r="AM2004" s="41" t="str">
        <f t="shared" si="123"/>
        <v/>
      </c>
    </row>
    <row r="2005" spans="1:39" x14ac:dyDescent="0.2">
      <c r="A2005" s="33">
        <v>42486</v>
      </c>
      <c r="Q2005" s="38"/>
      <c r="V2005" s="37"/>
      <c r="AC2005" s="37">
        <v>467.85599999999999</v>
      </c>
      <c r="AD2005" s="35">
        <f t="shared" si="116"/>
        <v>1.6048959097957338E-2</v>
      </c>
      <c r="AE2005" s="40">
        <v>1</v>
      </c>
      <c r="AF2005" s="37">
        <v>1451591</v>
      </c>
      <c r="AG2005" s="35">
        <f t="shared" si="117"/>
        <v>0</v>
      </c>
      <c r="AH2005" s="38" t="str">
        <f t="shared" si="118"/>
        <v/>
      </c>
      <c r="AI2005" s="38" t="str">
        <f t="shared" si="119"/>
        <v/>
      </c>
      <c r="AJ2005" s="42" t="str">
        <f t="shared" si="120"/>
        <v/>
      </c>
      <c r="AK2005" s="41" t="str">
        <f t="shared" si="121"/>
        <v/>
      </c>
      <c r="AL2005" s="41" t="str">
        <f t="shared" si="122"/>
        <v/>
      </c>
      <c r="AM2005" s="41" t="str">
        <f t="shared" si="123"/>
        <v/>
      </c>
    </row>
    <row r="2006" spans="1:39" x14ac:dyDescent="0.2">
      <c r="A2006" s="33">
        <v>42485</v>
      </c>
      <c r="Q2006" s="38"/>
      <c r="V2006" s="37"/>
      <c r="AC2006" s="37">
        <v>460.46600000000001</v>
      </c>
      <c r="AD2006" s="35">
        <f t="shared" si="116"/>
        <v>1.1806324102077159E-3</v>
      </c>
      <c r="AE2006" s="40">
        <v>1</v>
      </c>
      <c r="AF2006" s="37">
        <v>1451591</v>
      </c>
      <c r="AG2006" s="35">
        <f t="shared" si="117"/>
        <v>0</v>
      </c>
      <c r="AH2006" s="38" t="str">
        <f t="shared" si="118"/>
        <v/>
      </c>
      <c r="AI2006" s="38" t="str">
        <f t="shared" si="119"/>
        <v/>
      </c>
      <c r="AJ2006" s="42" t="str">
        <f t="shared" si="120"/>
        <v/>
      </c>
      <c r="AK2006" s="41" t="str">
        <f t="shared" si="121"/>
        <v/>
      </c>
      <c r="AL2006" s="41" t="str">
        <f t="shared" si="122"/>
        <v/>
      </c>
      <c r="AM2006" s="41" t="str">
        <f t="shared" si="123"/>
        <v/>
      </c>
    </row>
    <row r="2007" spans="1:39" x14ac:dyDescent="0.2">
      <c r="A2007" s="33">
        <v>42484</v>
      </c>
      <c r="Q2007" s="38"/>
      <c r="V2007" s="37"/>
      <c r="AC2007" s="37">
        <v>459.923</v>
      </c>
      <c r="AD2007" s="35">
        <f t="shared" si="116"/>
        <v>1.7938639009512647E-2</v>
      </c>
      <c r="AE2007" s="40">
        <v>1</v>
      </c>
      <c r="AF2007" s="37">
        <v>1451591</v>
      </c>
      <c r="AG2007" s="35">
        <f t="shared" si="117"/>
        <v>0</v>
      </c>
      <c r="AH2007" s="38" t="str">
        <f t="shared" si="118"/>
        <v/>
      </c>
      <c r="AI2007" s="38" t="str">
        <f t="shared" si="119"/>
        <v/>
      </c>
      <c r="AJ2007" s="42" t="str">
        <f t="shared" si="120"/>
        <v/>
      </c>
      <c r="AK2007" s="41" t="str">
        <f t="shared" si="121"/>
        <v/>
      </c>
      <c r="AL2007" s="41" t="str">
        <f t="shared" si="122"/>
        <v/>
      </c>
      <c r="AM2007" s="41" t="str">
        <f t="shared" si="123"/>
        <v/>
      </c>
    </row>
    <row r="2008" spans="1:39" x14ac:dyDescent="0.2">
      <c r="A2008" s="33">
        <v>42483</v>
      </c>
      <c r="Q2008" s="38"/>
      <c r="V2008" s="37"/>
      <c r="AC2008" s="37">
        <v>451.81799999999998</v>
      </c>
      <c r="AD2008" s="35">
        <f t="shared" si="116"/>
        <v>9.6762371281464699E-3</v>
      </c>
      <c r="AE2008" s="40">
        <v>1</v>
      </c>
      <c r="AF2008" s="37">
        <v>1451591</v>
      </c>
      <c r="AG2008" s="35">
        <f t="shared" si="117"/>
        <v>0</v>
      </c>
      <c r="AH2008" s="38" t="str">
        <f t="shared" si="118"/>
        <v/>
      </c>
      <c r="AI2008" s="38" t="str">
        <f t="shared" si="119"/>
        <v/>
      </c>
      <c r="AJ2008" s="42" t="str">
        <f t="shared" si="120"/>
        <v/>
      </c>
      <c r="AK2008" s="41" t="str">
        <f t="shared" si="121"/>
        <v/>
      </c>
      <c r="AL2008" s="41" t="str">
        <f t="shared" si="122"/>
        <v/>
      </c>
      <c r="AM2008" s="41" t="str">
        <f t="shared" si="123"/>
        <v/>
      </c>
    </row>
    <row r="2009" spans="1:39" x14ac:dyDescent="0.2">
      <c r="A2009" s="33">
        <v>42482</v>
      </c>
      <c r="Q2009" s="38"/>
      <c r="V2009" s="37"/>
      <c r="AC2009" s="37">
        <v>447.488</v>
      </c>
      <c r="AD2009" s="35">
        <f t="shared" si="116"/>
        <v>-7.9697084572019072E-3</v>
      </c>
      <c r="AE2009" s="40">
        <v>1</v>
      </c>
      <c r="AF2009" s="37">
        <v>1451591</v>
      </c>
      <c r="AG2009" s="35">
        <f t="shared" si="117"/>
        <v>0</v>
      </c>
      <c r="AH2009" s="38" t="str">
        <f t="shared" si="118"/>
        <v/>
      </c>
      <c r="AI2009" s="38" t="str">
        <f t="shared" si="119"/>
        <v/>
      </c>
      <c r="AJ2009" s="35">
        <f t="shared" si="120"/>
        <v>0</v>
      </c>
      <c r="AK2009" s="41" t="str">
        <f t="shared" si="121"/>
        <v/>
      </c>
      <c r="AL2009" s="41" t="str">
        <f t="shared" si="122"/>
        <v/>
      </c>
      <c r="AM2009" s="41" t="str">
        <f t="shared" si="123"/>
        <v/>
      </c>
    </row>
    <row r="2010" spans="1:39" x14ac:dyDescent="0.2">
      <c r="A2010" s="33">
        <v>42481</v>
      </c>
      <c r="Q2010" s="38"/>
      <c r="V2010" s="37"/>
      <c r="AC2010" s="37">
        <v>451.08300000000003</v>
      </c>
      <c r="AD2010" s="35">
        <f t="shared" si="116"/>
        <v>2.0743761257795645E-2</v>
      </c>
      <c r="AE2010" s="40">
        <v>1</v>
      </c>
      <c r="AF2010" s="37">
        <v>1451591</v>
      </c>
      <c r="AG2010" s="35">
        <f t="shared" si="117"/>
        <v>0</v>
      </c>
      <c r="AH2010" s="38" t="str">
        <f t="shared" si="118"/>
        <v/>
      </c>
      <c r="AI2010" s="38" t="str">
        <f t="shared" si="119"/>
        <v/>
      </c>
      <c r="AJ2010" s="42" t="str">
        <f t="shared" si="120"/>
        <v/>
      </c>
      <c r="AK2010" s="41" t="str">
        <f t="shared" si="121"/>
        <v/>
      </c>
      <c r="AL2010" s="41" t="str">
        <f t="shared" si="122"/>
        <v/>
      </c>
      <c r="AM2010" s="41" t="str">
        <f t="shared" si="123"/>
        <v/>
      </c>
    </row>
    <row r="2011" spans="1:39" x14ac:dyDescent="0.2">
      <c r="A2011" s="33">
        <v>42480</v>
      </c>
      <c r="Q2011" s="38"/>
      <c r="V2011" s="37"/>
      <c r="AC2011" s="37">
        <v>441.916</v>
      </c>
      <c r="AD2011" s="35">
        <f t="shared" si="116"/>
        <v>1.2709397987946014E-2</v>
      </c>
      <c r="AE2011" s="40">
        <v>1</v>
      </c>
      <c r="AF2011" s="37">
        <v>1451591</v>
      </c>
      <c r="AG2011" s="35">
        <f t="shared" si="117"/>
        <v>0</v>
      </c>
      <c r="AH2011" s="38" t="str">
        <f t="shared" si="118"/>
        <v/>
      </c>
      <c r="AI2011" s="38" t="str">
        <f t="shared" si="119"/>
        <v/>
      </c>
      <c r="AJ2011" s="42" t="str">
        <f t="shared" si="120"/>
        <v/>
      </c>
      <c r="AK2011" s="41" t="str">
        <f t="shared" si="121"/>
        <v/>
      </c>
      <c r="AL2011" s="41" t="str">
        <f t="shared" si="122"/>
        <v/>
      </c>
      <c r="AM2011" s="41" t="str">
        <f t="shared" si="123"/>
        <v/>
      </c>
    </row>
    <row r="2012" spans="1:39" x14ac:dyDescent="0.2">
      <c r="A2012" s="33">
        <v>42479</v>
      </c>
      <c r="Q2012" s="38"/>
      <c r="V2012" s="37"/>
      <c r="AC2012" s="37">
        <v>436.37</v>
      </c>
      <c r="AD2012" s="35">
        <f t="shared" si="116"/>
        <v>1.8352135092624122E-2</v>
      </c>
      <c r="AE2012" s="40">
        <v>1</v>
      </c>
      <c r="AF2012" s="37">
        <v>1451591</v>
      </c>
      <c r="AG2012" s="35">
        <f t="shared" si="117"/>
        <v>0</v>
      </c>
      <c r="AH2012" s="38" t="str">
        <f t="shared" si="118"/>
        <v/>
      </c>
      <c r="AI2012" s="38" t="str">
        <f t="shared" si="119"/>
        <v/>
      </c>
      <c r="AJ2012" s="42" t="str">
        <f t="shared" si="120"/>
        <v/>
      </c>
      <c r="AK2012" s="41" t="str">
        <f t="shared" si="121"/>
        <v/>
      </c>
      <c r="AL2012" s="41" t="str">
        <f t="shared" si="122"/>
        <v/>
      </c>
      <c r="AM2012" s="41" t="str">
        <f t="shared" si="123"/>
        <v/>
      </c>
    </row>
    <row r="2013" spans="1:39" x14ac:dyDescent="0.2">
      <c r="A2013" s="33">
        <v>42478</v>
      </c>
      <c r="Q2013" s="38"/>
      <c r="V2013" s="37"/>
      <c r="AC2013" s="37">
        <v>428.50599999999997</v>
      </c>
      <c r="AD2013" s="35">
        <f t="shared" si="116"/>
        <v>1.1190882818139514E-3</v>
      </c>
      <c r="AE2013" s="40">
        <v>1</v>
      </c>
      <c r="AF2013" s="37">
        <v>1451591</v>
      </c>
      <c r="AG2013" s="35">
        <f t="shared" si="117"/>
        <v>0</v>
      </c>
      <c r="AH2013" s="38" t="str">
        <f t="shared" si="118"/>
        <v/>
      </c>
      <c r="AI2013" s="38" t="str">
        <f t="shared" si="119"/>
        <v/>
      </c>
      <c r="AJ2013" s="42" t="str">
        <f t="shared" si="120"/>
        <v/>
      </c>
      <c r="AK2013" s="41" t="str">
        <f t="shared" si="121"/>
        <v/>
      </c>
      <c r="AL2013" s="41" t="str">
        <f t="shared" si="122"/>
        <v/>
      </c>
      <c r="AM2013" s="41" t="str">
        <f t="shared" si="123"/>
        <v/>
      </c>
    </row>
    <row r="2014" spans="1:39" x14ac:dyDescent="0.2">
      <c r="A2014" s="33">
        <v>42477</v>
      </c>
      <c r="Q2014" s="38"/>
      <c r="V2014" s="37"/>
      <c r="AC2014" s="37">
        <v>428.02699999999999</v>
      </c>
      <c r="AD2014" s="35">
        <f t="shared" si="116"/>
        <v>-6.7619465309636251E-3</v>
      </c>
      <c r="AE2014" s="40">
        <v>1</v>
      </c>
      <c r="AF2014" s="37">
        <v>1451591</v>
      </c>
      <c r="AG2014" s="35">
        <f t="shared" si="117"/>
        <v>0</v>
      </c>
      <c r="AH2014" s="38" t="str">
        <f t="shared" si="118"/>
        <v/>
      </c>
      <c r="AI2014" s="38" t="str">
        <f t="shared" si="119"/>
        <v/>
      </c>
      <c r="AJ2014" s="35">
        <f t="shared" si="120"/>
        <v>0</v>
      </c>
      <c r="AK2014" s="41" t="str">
        <f t="shared" si="121"/>
        <v/>
      </c>
      <c r="AL2014" s="41" t="str">
        <f t="shared" si="122"/>
        <v/>
      </c>
      <c r="AM2014" s="41" t="str">
        <f t="shared" si="123"/>
        <v/>
      </c>
    </row>
    <row r="2015" spans="1:39" x14ac:dyDescent="0.2">
      <c r="A2015" s="33">
        <v>42476</v>
      </c>
      <c r="Q2015" s="38"/>
      <c r="V2015" s="37"/>
      <c r="AC2015" s="37">
        <v>430.94099999999997</v>
      </c>
      <c r="AD2015" s="35">
        <f t="shared" si="116"/>
        <v>2.2676211607428609E-3</v>
      </c>
      <c r="AE2015" s="40">
        <v>1</v>
      </c>
      <c r="AF2015" s="37">
        <v>1451591</v>
      </c>
      <c r="AG2015" s="35">
        <f t="shared" si="117"/>
        <v>0</v>
      </c>
      <c r="AH2015" s="38" t="str">
        <f t="shared" si="118"/>
        <v/>
      </c>
      <c r="AI2015" s="38" t="str">
        <f t="shared" si="119"/>
        <v/>
      </c>
      <c r="AJ2015" s="42" t="str">
        <f t="shared" si="120"/>
        <v/>
      </c>
      <c r="AK2015" s="41" t="str">
        <f t="shared" si="121"/>
        <v/>
      </c>
      <c r="AL2015" s="41" t="str">
        <f t="shared" si="122"/>
        <v/>
      </c>
      <c r="AM2015" s="41" t="str">
        <f t="shared" si="123"/>
        <v/>
      </c>
    </row>
    <row r="2016" spans="1:39" x14ac:dyDescent="0.2">
      <c r="A2016" s="33">
        <v>42475</v>
      </c>
      <c r="Q2016" s="38"/>
      <c r="V2016" s="37"/>
      <c r="AC2016" s="37">
        <v>429.96600000000001</v>
      </c>
      <c r="AD2016" s="35">
        <f t="shared" si="116"/>
        <v>1.1846601338567186E-2</v>
      </c>
      <c r="AE2016" s="40">
        <v>1</v>
      </c>
      <c r="AF2016" s="37">
        <v>1451591</v>
      </c>
      <c r="AG2016" s="35">
        <f t="shared" si="117"/>
        <v>0</v>
      </c>
      <c r="AH2016" s="38" t="str">
        <f t="shared" si="118"/>
        <v/>
      </c>
      <c r="AI2016" s="38" t="str">
        <f t="shared" si="119"/>
        <v/>
      </c>
      <c r="AJ2016" s="42" t="str">
        <f t="shared" si="120"/>
        <v/>
      </c>
      <c r="AK2016" s="41" t="str">
        <f t="shared" si="121"/>
        <v/>
      </c>
      <c r="AL2016" s="41" t="str">
        <f t="shared" si="122"/>
        <v/>
      </c>
      <c r="AM2016" s="41" t="str">
        <f t="shared" si="123"/>
        <v/>
      </c>
    </row>
    <row r="2017" spans="1:39" x14ac:dyDescent="0.2">
      <c r="A2017" s="33">
        <v>42474</v>
      </c>
      <c r="Q2017" s="38"/>
      <c r="V2017" s="37"/>
      <c r="AC2017" s="37">
        <v>424.93200000000002</v>
      </c>
      <c r="AD2017" s="35">
        <f t="shared" si="116"/>
        <v>1.5626878230556862E-3</v>
      </c>
      <c r="AE2017" s="40">
        <v>1</v>
      </c>
      <c r="AF2017" s="37">
        <v>1451591</v>
      </c>
      <c r="AG2017" s="35">
        <f t="shared" si="117"/>
        <v>0</v>
      </c>
      <c r="AH2017" s="38" t="str">
        <f t="shared" si="118"/>
        <v/>
      </c>
      <c r="AI2017" s="38" t="str">
        <f t="shared" si="119"/>
        <v/>
      </c>
      <c r="AJ2017" s="42" t="str">
        <f t="shared" si="120"/>
        <v/>
      </c>
      <c r="AK2017" s="41" t="str">
        <f t="shared" si="121"/>
        <v/>
      </c>
      <c r="AL2017" s="41" t="str">
        <f t="shared" si="122"/>
        <v/>
      </c>
      <c r="AM2017" s="41" t="str">
        <f t="shared" si="123"/>
        <v/>
      </c>
    </row>
    <row r="2018" spans="1:39" x14ac:dyDescent="0.2">
      <c r="A2018" s="33">
        <v>42473</v>
      </c>
      <c r="Q2018" s="38"/>
      <c r="V2018" s="37"/>
      <c r="AC2018" s="37">
        <v>424.26900000000001</v>
      </c>
      <c r="AD2018" s="35">
        <f t="shared" si="116"/>
        <v>-4.4863567357530387E-3</v>
      </c>
      <c r="AE2018" s="40">
        <v>1</v>
      </c>
      <c r="AF2018" s="37">
        <v>1451591</v>
      </c>
      <c r="AG2018" s="35">
        <f t="shared" si="117"/>
        <v>0</v>
      </c>
      <c r="AH2018" s="38" t="str">
        <f t="shared" si="118"/>
        <v/>
      </c>
      <c r="AI2018" s="38" t="str">
        <f t="shared" si="119"/>
        <v/>
      </c>
      <c r="AJ2018" s="35">
        <f t="shared" si="120"/>
        <v>0</v>
      </c>
      <c r="AK2018" s="41" t="str">
        <f t="shared" si="121"/>
        <v/>
      </c>
      <c r="AL2018" s="41" t="str">
        <f t="shared" si="122"/>
        <v/>
      </c>
      <c r="AM2018" s="41" t="str">
        <f t="shared" si="123"/>
        <v/>
      </c>
    </row>
    <row r="2019" spans="1:39" x14ac:dyDescent="0.2">
      <c r="A2019" s="33">
        <v>42472</v>
      </c>
      <c r="Q2019" s="38"/>
      <c r="V2019" s="37"/>
      <c r="AC2019" s="37">
        <v>426.18099999999998</v>
      </c>
      <c r="AD2019" s="35">
        <f t="shared" si="116"/>
        <v>8.5119171572989316E-3</v>
      </c>
      <c r="AE2019" s="40">
        <v>1</v>
      </c>
      <c r="AF2019" s="37">
        <v>1451591</v>
      </c>
      <c r="AG2019" s="35">
        <f t="shared" si="117"/>
        <v>0</v>
      </c>
      <c r="AH2019" s="38" t="str">
        <f t="shared" si="118"/>
        <v/>
      </c>
      <c r="AI2019" s="38" t="str">
        <f t="shared" si="119"/>
        <v/>
      </c>
      <c r="AJ2019" s="42" t="str">
        <f t="shared" si="120"/>
        <v/>
      </c>
      <c r="AK2019" s="41" t="str">
        <f t="shared" si="121"/>
        <v/>
      </c>
      <c r="AL2019" s="41" t="str">
        <f t="shared" si="122"/>
        <v/>
      </c>
      <c r="AM2019" s="41" t="str">
        <f t="shared" si="123"/>
        <v/>
      </c>
    </row>
    <row r="2020" spans="1:39" x14ac:dyDescent="0.2">
      <c r="A2020" s="33">
        <v>42471</v>
      </c>
      <c r="Q2020" s="38"/>
      <c r="V2020" s="37"/>
      <c r="AC2020" s="37">
        <v>422.584</v>
      </c>
      <c r="AD2020" s="35">
        <f t="shared" si="116"/>
        <v>3.4454673464203722E-3</v>
      </c>
      <c r="AE2020" s="40">
        <v>1</v>
      </c>
      <c r="AF2020" s="37">
        <v>1451591</v>
      </c>
      <c r="AG2020" s="35">
        <f t="shared" si="117"/>
        <v>0</v>
      </c>
      <c r="AH2020" s="38" t="str">
        <f t="shared" si="118"/>
        <v/>
      </c>
      <c r="AI2020" s="38" t="str">
        <f t="shared" si="119"/>
        <v/>
      </c>
      <c r="AJ2020" s="42" t="str">
        <f t="shared" si="120"/>
        <v/>
      </c>
      <c r="AK2020" s="41" t="str">
        <f t="shared" si="121"/>
        <v/>
      </c>
      <c r="AL2020" s="41" t="str">
        <f t="shared" si="122"/>
        <v/>
      </c>
      <c r="AM2020" s="41" t="str">
        <f t="shared" si="123"/>
        <v/>
      </c>
    </row>
    <row r="2021" spans="1:39" x14ac:dyDescent="0.2">
      <c r="A2021" s="33">
        <v>42470</v>
      </c>
      <c r="Q2021" s="38"/>
      <c r="V2021" s="37"/>
      <c r="AC2021" s="37">
        <v>421.13299999999998</v>
      </c>
      <c r="AD2021" s="35">
        <f t="shared" si="116"/>
        <v>1.1986206730826954E-2</v>
      </c>
      <c r="AE2021" s="40">
        <v>1</v>
      </c>
      <c r="AF2021" s="37">
        <v>1451591</v>
      </c>
      <c r="AG2021" s="35">
        <f t="shared" si="117"/>
        <v>0</v>
      </c>
      <c r="AH2021" s="38" t="str">
        <f t="shared" si="118"/>
        <v/>
      </c>
      <c r="AI2021" s="38" t="str">
        <f t="shared" si="119"/>
        <v/>
      </c>
      <c r="AJ2021" s="42" t="str">
        <f t="shared" si="120"/>
        <v/>
      </c>
      <c r="AK2021" s="41" t="str">
        <f t="shared" si="121"/>
        <v/>
      </c>
      <c r="AL2021" s="41" t="str">
        <f t="shared" si="122"/>
        <v/>
      </c>
      <c r="AM2021" s="41" t="str">
        <f t="shared" si="123"/>
        <v/>
      </c>
    </row>
    <row r="2022" spans="1:39" x14ac:dyDescent="0.2">
      <c r="A2022" s="33">
        <v>42469</v>
      </c>
      <c r="Q2022" s="38"/>
      <c r="V2022" s="37"/>
      <c r="AC2022" s="37">
        <v>416.14499999999998</v>
      </c>
      <c r="AD2022" s="35">
        <f t="shared" si="116"/>
        <v>-5.5654592638969547E-3</v>
      </c>
      <c r="AE2022" s="40">
        <v>1</v>
      </c>
      <c r="AF2022" s="37">
        <v>1451591</v>
      </c>
      <c r="AG2022" s="35">
        <f t="shared" si="117"/>
        <v>0</v>
      </c>
      <c r="AH2022" s="38" t="str">
        <f t="shared" si="118"/>
        <v/>
      </c>
      <c r="AI2022" s="38" t="str">
        <f t="shared" si="119"/>
        <v/>
      </c>
      <c r="AJ2022" s="35">
        <f t="shared" si="120"/>
        <v>0</v>
      </c>
      <c r="AK2022" s="41" t="str">
        <f t="shared" si="121"/>
        <v/>
      </c>
      <c r="AL2022" s="41" t="str">
        <f t="shared" si="122"/>
        <v/>
      </c>
      <c r="AM2022" s="41" t="str">
        <f t="shared" si="123"/>
        <v/>
      </c>
    </row>
    <row r="2023" spans="1:39" x14ac:dyDescent="0.2">
      <c r="A2023" s="33">
        <v>42468</v>
      </c>
      <c r="Q2023" s="38"/>
      <c r="V2023" s="37"/>
      <c r="AC2023" s="37">
        <v>418.47399999999999</v>
      </c>
      <c r="AD2023" s="35">
        <f t="shared" si="116"/>
        <v>-6.1794070429092018E-3</v>
      </c>
      <c r="AE2023" s="40">
        <v>1</v>
      </c>
      <c r="AF2023" s="37">
        <v>1451591</v>
      </c>
      <c r="AG2023" s="35">
        <f t="shared" si="117"/>
        <v>0</v>
      </c>
      <c r="AH2023" s="38" t="str">
        <f t="shared" si="118"/>
        <v/>
      </c>
      <c r="AI2023" s="38" t="str">
        <f t="shared" si="119"/>
        <v/>
      </c>
      <c r="AJ2023" s="35">
        <f t="shared" si="120"/>
        <v>0</v>
      </c>
      <c r="AK2023" s="41" t="str">
        <f t="shared" si="121"/>
        <v/>
      </c>
      <c r="AL2023" s="41" t="str">
        <f t="shared" si="122"/>
        <v/>
      </c>
      <c r="AM2023" s="41" t="str">
        <f t="shared" si="123"/>
        <v/>
      </c>
    </row>
    <row r="2024" spans="1:39" x14ac:dyDescent="0.2">
      <c r="A2024" s="33">
        <v>42467</v>
      </c>
      <c r="Q2024" s="38"/>
      <c r="V2024" s="37"/>
      <c r="AC2024" s="37">
        <v>421.07600000000002</v>
      </c>
      <c r="AD2024" s="35">
        <f t="shared" si="116"/>
        <v>-1.3755288671333243E-3</v>
      </c>
      <c r="AE2024" s="40">
        <v>1</v>
      </c>
      <c r="AF2024" s="37">
        <v>1451591</v>
      </c>
      <c r="AG2024" s="35">
        <f t="shared" si="117"/>
        <v>0</v>
      </c>
      <c r="AH2024" s="38" t="str">
        <f t="shared" si="118"/>
        <v/>
      </c>
      <c r="AI2024" s="38" t="str">
        <f t="shared" si="119"/>
        <v/>
      </c>
      <c r="AJ2024" s="35">
        <f t="shared" si="120"/>
        <v>0</v>
      </c>
      <c r="AK2024" s="41" t="str">
        <f t="shared" si="121"/>
        <v/>
      </c>
      <c r="AL2024" s="41" t="str">
        <f t="shared" si="122"/>
        <v/>
      </c>
      <c r="AM2024" s="41" t="str">
        <f t="shared" si="123"/>
        <v/>
      </c>
    </row>
    <row r="2025" spans="1:39" x14ac:dyDescent="0.2">
      <c r="A2025" s="33">
        <v>42466</v>
      </c>
      <c r="Q2025" s="38"/>
      <c r="V2025" s="37"/>
      <c r="AC2025" s="37">
        <v>421.65600000000001</v>
      </c>
      <c r="AD2025" s="35">
        <f t="shared" si="116"/>
        <v>-2.3541882072916076E-3</v>
      </c>
      <c r="AE2025" s="40">
        <v>1</v>
      </c>
      <c r="AF2025" s="37">
        <v>1451591</v>
      </c>
      <c r="AG2025" s="35">
        <f t="shared" si="117"/>
        <v>0</v>
      </c>
      <c r="AH2025" s="38" t="str">
        <f t="shared" si="118"/>
        <v/>
      </c>
      <c r="AI2025" s="38" t="str">
        <f t="shared" si="119"/>
        <v/>
      </c>
      <c r="AJ2025" s="35">
        <f t="shared" si="120"/>
        <v>0</v>
      </c>
      <c r="AK2025" s="41" t="str">
        <f t="shared" si="121"/>
        <v/>
      </c>
      <c r="AL2025" s="41" t="str">
        <f t="shared" si="122"/>
        <v/>
      </c>
      <c r="AM2025" s="41" t="str">
        <f t="shared" si="123"/>
        <v/>
      </c>
    </row>
    <row r="2026" spans="1:39" x14ac:dyDescent="0.2">
      <c r="A2026" s="33">
        <v>42465</v>
      </c>
      <c r="Q2026" s="38"/>
      <c r="V2026" s="37"/>
      <c r="AC2026" s="37">
        <v>422.65100000000001</v>
      </c>
      <c r="AD2026" s="35">
        <f t="shared" si="116"/>
        <v>7.6626525556877656E-3</v>
      </c>
      <c r="AE2026" s="40">
        <v>1</v>
      </c>
      <c r="AF2026" s="37">
        <v>1451591</v>
      </c>
      <c r="AG2026" s="35">
        <f t="shared" si="117"/>
        <v>0</v>
      </c>
      <c r="AH2026" s="38" t="str">
        <f t="shared" si="118"/>
        <v/>
      </c>
      <c r="AI2026" s="38" t="str">
        <f t="shared" si="119"/>
        <v/>
      </c>
      <c r="AJ2026" s="42" t="str">
        <f t="shared" si="120"/>
        <v/>
      </c>
      <c r="AK2026" s="41" t="str">
        <f t="shared" si="121"/>
        <v/>
      </c>
      <c r="AL2026" s="41" t="str">
        <f t="shared" si="122"/>
        <v/>
      </c>
      <c r="AM2026" s="41" t="str">
        <f t="shared" si="123"/>
        <v/>
      </c>
    </row>
    <row r="2027" spans="1:39" x14ac:dyDescent="0.2">
      <c r="A2027" s="33">
        <v>42464</v>
      </c>
      <c r="Q2027" s="38"/>
      <c r="V2027" s="37"/>
      <c r="AC2027" s="37">
        <v>419.43700000000001</v>
      </c>
      <c r="AD2027" s="35">
        <f t="shared" si="116"/>
        <v>2.9938902638784182E-3</v>
      </c>
      <c r="AE2027" s="40">
        <v>1</v>
      </c>
      <c r="AF2027" s="37">
        <v>1451591</v>
      </c>
      <c r="AG2027" s="35">
        <f t="shared" si="117"/>
        <v>0</v>
      </c>
      <c r="AH2027" s="38" t="str">
        <f t="shared" si="118"/>
        <v/>
      </c>
      <c r="AI2027" s="38" t="str">
        <f t="shared" si="119"/>
        <v/>
      </c>
      <c r="AJ2027" s="42" t="str">
        <f t="shared" si="120"/>
        <v/>
      </c>
      <c r="AK2027" s="41" t="str">
        <f t="shared" si="121"/>
        <v/>
      </c>
      <c r="AL2027" s="41" t="str">
        <f t="shared" si="122"/>
        <v/>
      </c>
      <c r="AM2027" s="41" t="str">
        <f t="shared" si="123"/>
        <v/>
      </c>
    </row>
    <row r="2028" spans="1:39" x14ac:dyDescent="0.2">
      <c r="A2028" s="33">
        <v>42463</v>
      </c>
      <c r="Q2028" s="38"/>
      <c r="V2028" s="37"/>
      <c r="AC2028" s="37">
        <v>418.185</v>
      </c>
      <c r="AD2028" s="35">
        <f t="shared" si="116"/>
        <v>-3.5384945314175242E-3</v>
      </c>
      <c r="AE2028" s="40">
        <v>1</v>
      </c>
      <c r="AF2028" s="37">
        <v>1451591</v>
      </c>
      <c r="AG2028" s="35">
        <f t="shared" si="117"/>
        <v>0</v>
      </c>
      <c r="AH2028" s="38" t="str">
        <f t="shared" si="118"/>
        <v/>
      </c>
      <c r="AI2028" s="38" t="str">
        <f t="shared" si="119"/>
        <v/>
      </c>
      <c r="AJ2028" s="35">
        <f t="shared" si="120"/>
        <v>0</v>
      </c>
      <c r="AK2028" s="41" t="str">
        <f t="shared" si="121"/>
        <v/>
      </c>
      <c r="AL2028" s="41" t="str">
        <f t="shared" si="122"/>
        <v/>
      </c>
      <c r="AM2028" s="41" t="str">
        <f t="shared" si="123"/>
        <v/>
      </c>
    </row>
    <row r="2029" spans="1:39" x14ac:dyDescent="0.2">
      <c r="A2029" s="33">
        <v>42462</v>
      </c>
      <c r="Q2029" s="38"/>
      <c r="V2029" s="37"/>
      <c r="AC2029" s="37">
        <v>419.67</v>
      </c>
      <c r="AD2029" s="35">
        <f t="shared" si="116"/>
        <v>6.9969334427504304E-3</v>
      </c>
      <c r="AE2029" s="40">
        <v>1</v>
      </c>
      <c r="AF2029" s="37">
        <v>1451591</v>
      </c>
      <c r="AG2029" s="35">
        <f t="shared" si="117"/>
        <v>0</v>
      </c>
      <c r="AH2029" s="38" t="str">
        <f t="shared" si="118"/>
        <v/>
      </c>
      <c r="AI2029" s="38" t="str">
        <f t="shared" si="119"/>
        <v/>
      </c>
      <c r="AJ2029" s="42" t="str">
        <f t="shared" si="120"/>
        <v/>
      </c>
      <c r="AK2029" s="41" t="str">
        <f t="shared" si="121"/>
        <v/>
      </c>
      <c r="AL2029" s="41" t="str">
        <f t="shared" si="122"/>
        <v/>
      </c>
      <c r="AM2029" s="41" t="str">
        <f t="shared" si="123"/>
        <v/>
      </c>
    </row>
    <row r="2030" spans="1:39" x14ac:dyDescent="0.2">
      <c r="A2030" s="33">
        <v>42461</v>
      </c>
      <c r="Q2030" s="38"/>
      <c r="V2030" s="37"/>
      <c r="AC2030" s="37">
        <v>416.75400000000002</v>
      </c>
      <c r="AD2030" s="35">
        <f t="shared" si="116"/>
        <v>3.3416312360665668E-3</v>
      </c>
      <c r="AE2030" s="40">
        <v>1</v>
      </c>
      <c r="AF2030" s="37">
        <v>1451591</v>
      </c>
      <c r="AG2030" s="35">
        <f t="shared" si="117"/>
        <v>0</v>
      </c>
      <c r="AH2030" s="38" t="str">
        <f t="shared" si="118"/>
        <v/>
      </c>
      <c r="AI2030" s="38" t="str">
        <f t="shared" si="119"/>
        <v/>
      </c>
      <c r="AJ2030" s="42" t="str">
        <f t="shared" si="120"/>
        <v/>
      </c>
      <c r="AK2030" s="41" t="str">
        <f t="shared" si="121"/>
        <v/>
      </c>
      <c r="AL2030" s="41" t="str">
        <f t="shared" si="122"/>
        <v/>
      </c>
      <c r="AM2030" s="41" t="str">
        <f t="shared" si="123"/>
        <v/>
      </c>
    </row>
    <row r="2031" spans="1:39" x14ac:dyDescent="0.2">
      <c r="A2031" s="33">
        <v>42460</v>
      </c>
      <c r="Q2031" s="38"/>
      <c r="V2031" s="37"/>
      <c r="AC2031" s="37">
        <v>415.36599999999999</v>
      </c>
      <c r="AD2031" s="35">
        <f t="shared" si="116"/>
        <v>6.7111491358395892E-3</v>
      </c>
      <c r="AE2031" s="40">
        <v>1</v>
      </c>
      <c r="AF2031" s="37">
        <v>1451591</v>
      </c>
      <c r="AG2031" s="35">
        <f t="shared" si="117"/>
        <v>0</v>
      </c>
      <c r="AH2031" s="38" t="str">
        <f t="shared" si="118"/>
        <v/>
      </c>
      <c r="AI2031" s="38" t="str">
        <f t="shared" si="119"/>
        <v/>
      </c>
      <c r="AJ2031" s="42" t="str">
        <f t="shared" si="120"/>
        <v/>
      </c>
      <c r="AK2031" s="41" t="str">
        <f t="shared" si="121"/>
        <v/>
      </c>
      <c r="AL2031" s="41" t="str">
        <f t="shared" si="122"/>
        <v/>
      </c>
      <c r="AM2031" s="41" t="str">
        <f t="shared" si="123"/>
        <v/>
      </c>
    </row>
    <row r="2032" spans="1:39" x14ac:dyDescent="0.2">
      <c r="A2032" s="33">
        <v>42459</v>
      </c>
      <c r="Q2032" s="38"/>
      <c r="V2032" s="37"/>
      <c r="AC2032" s="37">
        <v>412.59699999999998</v>
      </c>
      <c r="AD2032" s="35">
        <f t="shared" si="116"/>
        <v>-7.099076638743762E-3</v>
      </c>
      <c r="AE2032" s="40">
        <v>1</v>
      </c>
      <c r="AF2032" s="37">
        <v>1451591</v>
      </c>
      <c r="AG2032" s="35">
        <f t="shared" si="117"/>
        <v>0</v>
      </c>
      <c r="AH2032" s="38" t="str">
        <f t="shared" si="118"/>
        <v/>
      </c>
      <c r="AI2032" s="38" t="str">
        <f t="shared" si="119"/>
        <v/>
      </c>
      <c r="AJ2032" s="35">
        <f t="shared" si="120"/>
        <v>0</v>
      </c>
      <c r="AK2032" s="41" t="str">
        <f t="shared" si="121"/>
        <v/>
      </c>
      <c r="AL2032" s="41" t="str">
        <f t="shared" si="122"/>
        <v/>
      </c>
      <c r="AM2032" s="41" t="str">
        <f t="shared" si="123"/>
        <v/>
      </c>
    </row>
    <row r="2033" spans="1:39" x14ac:dyDescent="0.2">
      <c r="A2033" s="33">
        <v>42458</v>
      </c>
      <c r="Q2033" s="38"/>
      <c r="V2033" s="37"/>
      <c r="AC2033" s="37">
        <v>415.54700000000003</v>
      </c>
      <c r="AD2033" s="35">
        <f t="shared" si="116"/>
        <v>-1.705238955804278E-2</v>
      </c>
      <c r="AE2033" s="40">
        <v>1</v>
      </c>
      <c r="AF2033" s="37">
        <v>1451591</v>
      </c>
      <c r="AG2033" s="35">
        <f t="shared" si="117"/>
        <v>0</v>
      </c>
      <c r="AH2033" s="38" t="str">
        <f t="shared" si="118"/>
        <v/>
      </c>
      <c r="AI2033" s="38" t="str">
        <f t="shared" si="119"/>
        <v/>
      </c>
      <c r="AJ2033" s="35">
        <f t="shared" si="120"/>
        <v>0</v>
      </c>
      <c r="AK2033" s="41" t="str">
        <f t="shared" si="121"/>
        <v/>
      </c>
      <c r="AL2033" s="41" t="str">
        <f t="shared" si="122"/>
        <v/>
      </c>
      <c r="AM2033" s="41" t="str">
        <f t="shared" si="123"/>
        <v/>
      </c>
    </row>
    <row r="2034" spans="1:39" x14ac:dyDescent="0.2">
      <c r="A2034" s="33">
        <v>42457</v>
      </c>
      <c r="Q2034" s="38"/>
      <c r="V2034" s="37"/>
      <c r="AC2034" s="37">
        <v>422.75599999999997</v>
      </c>
      <c r="AD2034" s="35">
        <f t="shared" si="116"/>
        <v>-6.0961704388632354E-3</v>
      </c>
      <c r="AE2034" s="40">
        <v>1</v>
      </c>
      <c r="AF2034" s="37">
        <v>1451591</v>
      </c>
      <c r="AG2034" s="35">
        <f t="shared" si="117"/>
        <v>0</v>
      </c>
      <c r="AH2034" s="38" t="str">
        <f t="shared" si="118"/>
        <v/>
      </c>
      <c r="AI2034" s="38" t="str">
        <f t="shared" si="119"/>
        <v/>
      </c>
      <c r="AJ2034" s="35">
        <f t="shared" si="120"/>
        <v>0</v>
      </c>
      <c r="AK2034" s="41" t="str">
        <f t="shared" si="121"/>
        <v/>
      </c>
      <c r="AL2034" s="41" t="str">
        <f t="shared" si="122"/>
        <v/>
      </c>
      <c r="AM2034" s="41" t="str">
        <f t="shared" si="123"/>
        <v/>
      </c>
    </row>
    <row r="2035" spans="1:39" x14ac:dyDescent="0.2">
      <c r="A2035" s="33">
        <v>42456</v>
      </c>
      <c r="Q2035" s="38"/>
      <c r="V2035" s="37"/>
      <c r="AC2035" s="37">
        <v>425.34899999999999</v>
      </c>
      <c r="AD2035" s="35">
        <f t="shared" si="116"/>
        <v>2.0719196573197651E-2</v>
      </c>
      <c r="AE2035" s="40">
        <v>1</v>
      </c>
      <c r="AF2035" s="37">
        <v>1451591</v>
      </c>
      <c r="AG2035" s="35">
        <f t="shared" si="117"/>
        <v>0</v>
      </c>
      <c r="AH2035" s="38" t="str">
        <f t="shared" si="118"/>
        <v/>
      </c>
      <c r="AI2035" s="38" t="str">
        <f t="shared" si="119"/>
        <v/>
      </c>
      <c r="AJ2035" s="42" t="str">
        <f t="shared" si="120"/>
        <v/>
      </c>
      <c r="AK2035" s="41" t="str">
        <f t="shared" si="121"/>
        <v/>
      </c>
      <c r="AL2035" s="41" t="str">
        <f t="shared" si="122"/>
        <v/>
      </c>
      <c r="AM2035" s="41" t="str">
        <f t="shared" si="123"/>
        <v/>
      </c>
    </row>
    <row r="2036" spans="1:39" x14ac:dyDescent="0.2">
      <c r="A2036" s="33">
        <v>42455</v>
      </c>
      <c r="Q2036" s="38"/>
      <c r="V2036" s="37"/>
      <c r="AC2036" s="37">
        <v>416.71499999999997</v>
      </c>
      <c r="AD2036" s="35">
        <f t="shared" si="116"/>
        <v>2.3379828403604641E-3</v>
      </c>
      <c r="AE2036" s="40">
        <v>1</v>
      </c>
      <c r="AF2036" s="37">
        <v>1451591</v>
      </c>
      <c r="AG2036" s="35">
        <f t="shared" si="117"/>
        <v>0</v>
      </c>
      <c r="AH2036" s="38" t="str">
        <f t="shared" si="118"/>
        <v/>
      </c>
      <c r="AI2036" s="38" t="str">
        <f t="shared" si="119"/>
        <v/>
      </c>
      <c r="AJ2036" s="42" t="str">
        <f t="shared" si="120"/>
        <v/>
      </c>
      <c r="AK2036" s="41" t="str">
        <f t="shared" si="121"/>
        <v/>
      </c>
      <c r="AL2036" s="41" t="str">
        <f t="shared" si="122"/>
        <v/>
      </c>
      <c r="AM2036" s="41" t="str">
        <f t="shared" si="123"/>
        <v/>
      </c>
    </row>
    <row r="2037" spans="1:39" x14ac:dyDescent="0.2">
      <c r="A2037" s="33">
        <v>42454</v>
      </c>
      <c r="Q2037" s="38"/>
      <c r="V2037" s="37"/>
      <c r="AC2037" s="37">
        <v>415.74299999999999</v>
      </c>
      <c r="AD2037" s="35">
        <f t="shared" si="116"/>
        <v>2.0728735571233781E-3</v>
      </c>
      <c r="AE2037" s="40">
        <v>0.99997199999999997</v>
      </c>
      <c r="AF2037" s="37">
        <v>1451591</v>
      </c>
      <c r="AG2037" s="35">
        <f t="shared" si="117"/>
        <v>-2.8000000000028002E-5</v>
      </c>
      <c r="AH2037" s="38" t="str">
        <f t="shared" si="118"/>
        <v/>
      </c>
      <c r="AI2037" s="38">
        <f t="shared" si="119"/>
        <v>-2.8000000000028002E-5</v>
      </c>
      <c r="AJ2037" s="42" t="str">
        <f t="shared" si="120"/>
        <v/>
      </c>
      <c r="AK2037" s="41" t="str">
        <f t="shared" si="121"/>
        <v/>
      </c>
      <c r="AL2037" s="41" t="str">
        <f t="shared" si="122"/>
        <v/>
      </c>
      <c r="AM2037" s="41" t="str">
        <f t="shared" si="123"/>
        <v/>
      </c>
    </row>
    <row r="2038" spans="1:39" x14ac:dyDescent="0.2">
      <c r="A2038" s="33">
        <v>42453</v>
      </c>
      <c r="Q2038" s="38"/>
      <c r="V2038" s="37"/>
      <c r="AC2038" s="37">
        <v>414.88299999999998</v>
      </c>
      <c r="AD2038" s="35">
        <f t="shared" si="116"/>
        <v>-7.6373673686125354E-3</v>
      </c>
      <c r="AE2038" s="40">
        <v>0.99999899999999997</v>
      </c>
      <c r="AF2038" s="37">
        <v>1451591</v>
      </c>
      <c r="AG2038" s="35">
        <f t="shared" si="117"/>
        <v>-1.0000000000287557E-6</v>
      </c>
      <c r="AH2038" s="38" t="str">
        <f t="shared" si="118"/>
        <v/>
      </c>
      <c r="AI2038" s="38">
        <f t="shared" si="119"/>
        <v>-1.0000000000287557E-6</v>
      </c>
      <c r="AJ2038" s="35">
        <f t="shared" si="120"/>
        <v>-1.0000000000287557E-6</v>
      </c>
      <c r="AK2038" s="41" t="str">
        <f t="shared" si="121"/>
        <v/>
      </c>
      <c r="AL2038" s="41" t="str">
        <f t="shared" si="122"/>
        <v/>
      </c>
      <c r="AM2038" s="41" t="str">
        <f t="shared" si="123"/>
        <v/>
      </c>
    </row>
    <row r="2039" spans="1:39" x14ac:dyDescent="0.2">
      <c r="A2039" s="33">
        <v>42452</v>
      </c>
      <c r="Q2039" s="38"/>
      <c r="V2039" s="37"/>
      <c r="AC2039" s="37">
        <v>418.07600000000002</v>
      </c>
      <c r="AD2039" s="35">
        <f t="shared" si="116"/>
        <v>4.1214333749639565E-3</v>
      </c>
      <c r="AE2039" s="40">
        <v>0.99999899999999997</v>
      </c>
      <c r="AF2039" s="37">
        <v>1451550.355</v>
      </c>
      <c r="AG2039" s="35">
        <f t="shared" si="117"/>
        <v>-1.0000000000287557E-6</v>
      </c>
      <c r="AH2039" s="38" t="str">
        <f t="shared" si="118"/>
        <v/>
      </c>
      <c r="AI2039" s="38">
        <f t="shared" si="119"/>
        <v>-1.0000000000287557E-6</v>
      </c>
      <c r="AJ2039" s="42" t="str">
        <f t="shared" si="120"/>
        <v/>
      </c>
      <c r="AK2039" s="41" t="str">
        <f t="shared" si="121"/>
        <v/>
      </c>
      <c r="AL2039" s="41" t="str">
        <f t="shared" si="122"/>
        <v/>
      </c>
      <c r="AM2039" s="41" t="str">
        <f t="shared" si="123"/>
        <v/>
      </c>
    </row>
    <row r="2040" spans="1:39" x14ac:dyDescent="0.2">
      <c r="A2040" s="33">
        <v>42451</v>
      </c>
      <c r="Q2040" s="38"/>
      <c r="V2040" s="37"/>
      <c r="AC2040" s="37">
        <v>416.36</v>
      </c>
      <c r="AD2040" s="35">
        <f t="shared" si="116"/>
        <v>1.2817113485821929E-2</v>
      </c>
      <c r="AE2040" s="40">
        <v>0.99999800000000005</v>
      </c>
      <c r="AF2040" s="37">
        <v>1451589.548</v>
      </c>
      <c r="AG2040" s="35">
        <f t="shared" si="117"/>
        <v>-1.999999999946489E-6</v>
      </c>
      <c r="AH2040" s="38" t="str">
        <f t="shared" si="118"/>
        <v/>
      </c>
      <c r="AI2040" s="38">
        <f t="shared" si="119"/>
        <v>-1.999999999946489E-6</v>
      </c>
      <c r="AJ2040" s="42" t="str">
        <f t="shared" si="120"/>
        <v/>
      </c>
      <c r="AK2040" s="41" t="str">
        <f t="shared" si="121"/>
        <v/>
      </c>
      <c r="AL2040" s="41" t="str">
        <f t="shared" si="122"/>
        <v/>
      </c>
      <c r="AM2040" s="41" t="str">
        <f t="shared" si="123"/>
        <v/>
      </c>
    </row>
    <row r="2041" spans="1:39" x14ac:dyDescent="0.2">
      <c r="A2041" s="33">
        <v>42450</v>
      </c>
      <c r="Q2041" s="38"/>
      <c r="V2041" s="37"/>
      <c r="AC2041" s="37">
        <v>411.09100000000001</v>
      </c>
      <c r="AD2041" s="35">
        <f t="shared" si="116"/>
        <v>-1.9204529452609975E-3</v>
      </c>
      <c r="AE2041" s="40">
        <v>0.99999800000000005</v>
      </c>
      <c r="AF2041" s="37">
        <v>1451589.548</v>
      </c>
      <c r="AG2041" s="35">
        <f t="shared" si="117"/>
        <v>-1.999999999946489E-6</v>
      </c>
      <c r="AH2041" s="38" t="str">
        <f t="shared" si="118"/>
        <v/>
      </c>
      <c r="AI2041" s="38">
        <f t="shared" si="119"/>
        <v>-1.999999999946489E-6</v>
      </c>
      <c r="AJ2041" s="35">
        <f t="shared" si="120"/>
        <v>-1.999999999946489E-6</v>
      </c>
      <c r="AK2041" s="41" t="str">
        <f t="shared" si="121"/>
        <v/>
      </c>
      <c r="AL2041" s="41" t="str">
        <f t="shared" si="122"/>
        <v/>
      </c>
      <c r="AM2041" s="41" t="str">
        <f t="shared" si="123"/>
        <v/>
      </c>
    </row>
    <row r="2042" spans="1:39" x14ac:dyDescent="0.2">
      <c r="A2042" s="33">
        <v>42449</v>
      </c>
      <c r="Q2042" s="38"/>
      <c r="V2042" s="37"/>
      <c r="AC2042" s="37">
        <v>411.88200000000001</v>
      </c>
      <c r="AD2042" s="35">
        <f t="shared" si="116"/>
        <v>1.2644472253705796E-2</v>
      </c>
      <c r="AE2042" s="40">
        <v>0.99999800000000005</v>
      </c>
      <c r="AF2042" s="37">
        <v>1451588.0970000001</v>
      </c>
      <c r="AG2042" s="35">
        <f t="shared" si="117"/>
        <v>-1.999999999946489E-6</v>
      </c>
      <c r="AH2042" s="38" t="str">
        <f t="shared" si="118"/>
        <v/>
      </c>
      <c r="AI2042" s="38">
        <f t="shared" si="119"/>
        <v>-1.999999999946489E-6</v>
      </c>
      <c r="AJ2042" s="42" t="str">
        <f t="shared" si="120"/>
        <v/>
      </c>
      <c r="AK2042" s="41" t="str">
        <f t="shared" si="121"/>
        <v/>
      </c>
      <c r="AL2042" s="41" t="str">
        <f t="shared" si="122"/>
        <v/>
      </c>
      <c r="AM2042" s="41" t="str">
        <f t="shared" si="123"/>
        <v/>
      </c>
    </row>
    <row r="2043" spans="1:39" x14ac:dyDescent="0.2">
      <c r="A2043" s="33">
        <v>42448</v>
      </c>
      <c r="Q2043" s="38"/>
      <c r="V2043" s="37"/>
      <c r="AC2043" s="37">
        <v>406.73899999999998</v>
      </c>
      <c r="AD2043" s="35">
        <f t="shared" si="116"/>
        <v>-3.7743705300283814E-3</v>
      </c>
      <c r="AE2043" s="40">
        <v>0.99999800000000005</v>
      </c>
      <c r="AF2043" s="37">
        <v>1451588.0970000001</v>
      </c>
      <c r="AG2043" s="35">
        <f t="shared" si="117"/>
        <v>-1.999999999946489E-6</v>
      </c>
      <c r="AH2043" s="38" t="str">
        <f t="shared" si="118"/>
        <v/>
      </c>
      <c r="AI2043" s="38">
        <f t="shared" si="119"/>
        <v>-1.999999999946489E-6</v>
      </c>
      <c r="AJ2043" s="35">
        <f t="shared" si="120"/>
        <v>-1.999999999946489E-6</v>
      </c>
      <c r="AK2043" s="41" t="str">
        <f t="shared" si="121"/>
        <v/>
      </c>
      <c r="AL2043" s="41" t="str">
        <f t="shared" si="122"/>
        <v/>
      </c>
      <c r="AM2043" s="41" t="str">
        <f t="shared" si="123"/>
        <v/>
      </c>
    </row>
    <row r="2044" spans="1:39" x14ac:dyDescent="0.2">
      <c r="A2044" s="33">
        <v>42447</v>
      </c>
      <c r="Q2044" s="38"/>
      <c r="V2044" s="37"/>
      <c r="AC2044" s="37">
        <v>408.28</v>
      </c>
      <c r="AD2044" s="35">
        <f t="shared" si="116"/>
        <v>-2.4187380497131983E-2</v>
      </c>
      <c r="AE2044" s="40">
        <v>0.99998200000000004</v>
      </c>
      <c r="AF2044" s="37">
        <v>1451593.0970000001</v>
      </c>
      <c r="AG2044" s="35">
        <f t="shared" si="117"/>
        <v>-1.799999999996249E-5</v>
      </c>
      <c r="AH2044" s="38" t="str">
        <f t="shared" si="118"/>
        <v/>
      </c>
      <c r="AI2044" s="38">
        <f t="shared" si="119"/>
        <v>-1.799999999996249E-5</v>
      </c>
      <c r="AJ2044" s="35">
        <f t="shared" si="120"/>
        <v>-1.799999999996249E-5</v>
      </c>
      <c r="AK2044" s="41" t="str">
        <f t="shared" si="121"/>
        <v/>
      </c>
      <c r="AL2044" s="41" t="str">
        <f t="shared" si="122"/>
        <v/>
      </c>
      <c r="AM2044" s="41" t="str">
        <f t="shared" si="123"/>
        <v/>
      </c>
    </row>
    <row r="2045" spans="1:39" x14ac:dyDescent="0.2">
      <c r="A2045" s="33">
        <v>42446</v>
      </c>
      <c r="Q2045" s="38"/>
      <c r="V2045" s="37"/>
      <c r="AC2045" s="37">
        <v>418.4</v>
      </c>
      <c r="AD2045" s="35">
        <f t="shared" ref="AD2045:AD2072" si="124">AC2045/AC2046-1</f>
        <v>4.4557117615426911E-3</v>
      </c>
      <c r="AE2045" s="40">
        <v>1</v>
      </c>
      <c r="AF2045" s="37">
        <v>1451593.0970000001</v>
      </c>
      <c r="AG2045" s="35">
        <f t="shared" ref="AG2045:AG2072" si="125">(AE2045-1)/1</f>
        <v>0</v>
      </c>
      <c r="AH2045" s="38" t="str">
        <f t="shared" ref="AH2045:AH2073" si="126">IF(AE2045&gt;1,AE2045-1,"")</f>
        <v/>
      </c>
      <c r="AI2045" s="38" t="str">
        <f t="shared" ref="AI2045:AI2073" si="127">IF(AE2045&lt;1,AE2045-1,"")</f>
        <v/>
      </c>
      <c r="AJ2045" s="42" t="str">
        <f t="shared" ref="AJ2045:AJ2073" si="128">IF(AD2045&lt;0,AG2045,"")</f>
        <v/>
      </c>
      <c r="AK2045" s="41" t="str">
        <f t="shared" ref="AK2045:AK2073" si="129">IF(AD2045&lt;-5%,AG2045,"")</f>
        <v/>
      </c>
      <c r="AL2045" s="41" t="str">
        <f t="shared" ref="AL2045:AL2073" si="130">IF(AD2045&lt;-7.5%,AG2045,"")</f>
        <v/>
      </c>
      <c r="AM2045" s="41" t="str">
        <f t="shared" ref="AM2045:AM2073" si="131">IF(AD2045&lt;-10%,AG2045,"")</f>
        <v/>
      </c>
    </row>
    <row r="2046" spans="1:39" x14ac:dyDescent="0.2">
      <c r="A2046" s="33">
        <v>42445</v>
      </c>
      <c r="Q2046" s="38"/>
      <c r="V2046" s="37"/>
      <c r="AC2046" s="37">
        <v>416.54399999999998</v>
      </c>
      <c r="AD2046" s="35">
        <f t="shared" si="124"/>
        <v>2.1725479440188877E-3</v>
      </c>
      <c r="AE2046" s="40">
        <v>1</v>
      </c>
      <c r="AF2046" s="37">
        <v>1451573.871</v>
      </c>
      <c r="AG2046" s="35">
        <f t="shared" si="125"/>
        <v>0</v>
      </c>
      <c r="AH2046" s="38" t="str">
        <f t="shared" si="126"/>
        <v/>
      </c>
      <c r="AI2046" s="38" t="str">
        <f t="shared" si="127"/>
        <v/>
      </c>
      <c r="AJ2046" s="42" t="str">
        <f t="shared" si="128"/>
        <v/>
      </c>
      <c r="AK2046" s="41" t="str">
        <f t="shared" si="129"/>
        <v/>
      </c>
      <c r="AL2046" s="41" t="str">
        <f t="shared" si="130"/>
        <v/>
      </c>
      <c r="AM2046" s="41" t="str">
        <f t="shared" si="131"/>
        <v/>
      </c>
    </row>
    <row r="2047" spans="1:39" x14ac:dyDescent="0.2">
      <c r="A2047" s="33">
        <v>42444</v>
      </c>
      <c r="Q2047" s="38"/>
      <c r="V2047" s="37"/>
      <c r="AC2047" s="37">
        <v>415.64100000000002</v>
      </c>
      <c r="AD2047" s="35">
        <f t="shared" si="124"/>
        <v>2.547125438691733E-3</v>
      </c>
      <c r="AE2047" s="40">
        <v>0.99999400000000005</v>
      </c>
      <c r="AF2047" s="37">
        <v>1451600</v>
      </c>
      <c r="AG2047" s="35">
        <f t="shared" si="125"/>
        <v>-5.9999999999504894E-6</v>
      </c>
      <c r="AH2047" s="38" t="str">
        <f t="shared" si="126"/>
        <v/>
      </c>
      <c r="AI2047" s="38">
        <f t="shared" si="127"/>
        <v>-5.9999999999504894E-6</v>
      </c>
      <c r="AJ2047" s="42" t="str">
        <f t="shared" si="128"/>
        <v/>
      </c>
      <c r="AK2047" s="41" t="str">
        <f t="shared" si="129"/>
        <v/>
      </c>
      <c r="AL2047" s="41" t="str">
        <f t="shared" si="130"/>
        <v/>
      </c>
      <c r="AM2047" s="41" t="str">
        <f t="shared" si="131"/>
        <v/>
      </c>
    </row>
    <row r="2048" spans="1:39" x14ac:dyDescent="0.2">
      <c r="A2048" s="33">
        <v>42443</v>
      </c>
      <c r="Q2048" s="38"/>
      <c r="V2048" s="37"/>
      <c r="AC2048" s="37">
        <v>414.58499999999998</v>
      </c>
      <c r="AD2048" s="35">
        <f t="shared" si="124"/>
        <v>5.0667280815523963E-3</v>
      </c>
      <c r="AE2048" s="40">
        <v>0.99992300000000001</v>
      </c>
      <c r="AF2048" s="37">
        <v>1451600</v>
      </c>
      <c r="AG2048" s="35">
        <f t="shared" si="125"/>
        <v>-7.699999999999374E-5</v>
      </c>
      <c r="AH2048" s="38" t="str">
        <f t="shared" si="126"/>
        <v/>
      </c>
      <c r="AI2048" s="38">
        <f t="shared" si="127"/>
        <v>-7.699999999999374E-5</v>
      </c>
      <c r="AJ2048" s="42" t="str">
        <f t="shared" si="128"/>
        <v/>
      </c>
      <c r="AK2048" s="41" t="str">
        <f t="shared" si="129"/>
        <v/>
      </c>
      <c r="AL2048" s="41" t="str">
        <f t="shared" si="130"/>
        <v/>
      </c>
      <c r="AM2048" s="41" t="str">
        <f t="shared" si="131"/>
        <v/>
      </c>
    </row>
    <row r="2049" spans="1:39" x14ac:dyDescent="0.2">
      <c r="A2049" s="33">
        <v>42442</v>
      </c>
      <c r="Q2049" s="38"/>
      <c r="V2049" s="37"/>
      <c r="AC2049" s="37">
        <v>412.495</v>
      </c>
      <c r="AD2049" s="35">
        <f t="shared" si="124"/>
        <v>4.1236511108786456E-3</v>
      </c>
      <c r="AE2049" s="40">
        <v>0.99988699999999997</v>
      </c>
      <c r="AF2049" s="37">
        <v>1451591.29</v>
      </c>
      <c r="AG2049" s="35">
        <f t="shared" si="125"/>
        <v>-1.1300000000002974E-4</v>
      </c>
      <c r="AH2049" s="38" t="str">
        <f t="shared" si="126"/>
        <v/>
      </c>
      <c r="AI2049" s="38">
        <f t="shared" si="127"/>
        <v>-1.1300000000002974E-4</v>
      </c>
      <c r="AJ2049" s="42" t="str">
        <f t="shared" si="128"/>
        <v/>
      </c>
      <c r="AK2049" s="41" t="str">
        <f t="shared" si="129"/>
        <v/>
      </c>
      <c r="AL2049" s="41" t="str">
        <f t="shared" si="130"/>
        <v/>
      </c>
      <c r="AM2049" s="41" t="str">
        <f t="shared" si="131"/>
        <v/>
      </c>
    </row>
    <row r="2050" spans="1:39" x14ac:dyDescent="0.2">
      <c r="A2050" s="33">
        <v>42441</v>
      </c>
      <c r="Q2050" s="38"/>
      <c r="V2050" s="37"/>
      <c r="AC2050" s="37">
        <v>410.80099999999999</v>
      </c>
      <c r="AD2050" s="35">
        <f t="shared" si="124"/>
        <v>-2.0267160188791267E-2</v>
      </c>
      <c r="AE2050" s="40">
        <v>0.99999499999999997</v>
      </c>
      <c r="AF2050" s="37">
        <v>1451488.227</v>
      </c>
      <c r="AG2050" s="35">
        <f t="shared" si="125"/>
        <v>-5.000000000032756E-6</v>
      </c>
      <c r="AH2050" s="38" t="str">
        <f t="shared" si="126"/>
        <v/>
      </c>
      <c r="AI2050" s="38">
        <f t="shared" si="127"/>
        <v>-5.000000000032756E-6</v>
      </c>
      <c r="AJ2050" s="35">
        <f t="shared" si="128"/>
        <v>-5.000000000032756E-6</v>
      </c>
      <c r="AK2050" s="41" t="str">
        <f t="shared" si="129"/>
        <v/>
      </c>
      <c r="AL2050" s="41" t="str">
        <f t="shared" si="130"/>
        <v/>
      </c>
      <c r="AM2050" s="41" t="str">
        <f t="shared" si="131"/>
        <v/>
      </c>
    </row>
    <row r="2051" spans="1:39" x14ac:dyDescent="0.2">
      <c r="A2051" s="33">
        <v>42440</v>
      </c>
      <c r="Q2051" s="38"/>
      <c r="V2051" s="37"/>
      <c r="AC2051" s="37">
        <v>419.29899999999998</v>
      </c>
      <c r="AD2051" s="35">
        <f t="shared" si="124"/>
        <v>7.2232951870321305E-3</v>
      </c>
      <c r="AE2051" s="40">
        <v>0.99999400000000005</v>
      </c>
      <c r="AF2051" s="37">
        <v>1451435.969</v>
      </c>
      <c r="AG2051" s="35">
        <f t="shared" si="125"/>
        <v>-5.9999999999504894E-6</v>
      </c>
      <c r="AH2051" s="38" t="str">
        <f t="shared" si="126"/>
        <v/>
      </c>
      <c r="AI2051" s="38">
        <f t="shared" si="127"/>
        <v>-5.9999999999504894E-6</v>
      </c>
      <c r="AJ2051" s="42" t="str">
        <f t="shared" si="128"/>
        <v/>
      </c>
      <c r="AK2051" s="41" t="str">
        <f t="shared" si="129"/>
        <v/>
      </c>
      <c r="AL2051" s="41" t="str">
        <f t="shared" si="130"/>
        <v/>
      </c>
      <c r="AM2051" s="41" t="str">
        <f t="shared" si="131"/>
        <v/>
      </c>
    </row>
    <row r="2052" spans="1:39" x14ac:dyDescent="0.2">
      <c r="A2052" s="33">
        <v>42439</v>
      </c>
      <c r="Q2052" s="38"/>
      <c r="V2052" s="37"/>
      <c r="AC2052" s="37">
        <v>416.29199999999997</v>
      </c>
      <c r="AD2052" s="35">
        <f t="shared" si="124"/>
        <v>9.6357431988338682E-3</v>
      </c>
      <c r="AE2052" s="40">
        <v>0.99989499999999998</v>
      </c>
      <c r="AF2052" s="37">
        <v>1451592.7420000001</v>
      </c>
      <c r="AG2052" s="35">
        <f t="shared" si="125"/>
        <v>-1.0500000000002174E-4</v>
      </c>
      <c r="AH2052" s="38" t="str">
        <f t="shared" si="126"/>
        <v/>
      </c>
      <c r="AI2052" s="38">
        <f t="shared" si="127"/>
        <v>-1.0500000000002174E-4</v>
      </c>
      <c r="AJ2052" s="42" t="str">
        <f t="shared" si="128"/>
        <v/>
      </c>
      <c r="AK2052" s="41" t="str">
        <f t="shared" si="129"/>
        <v/>
      </c>
      <c r="AL2052" s="41" t="str">
        <f t="shared" si="130"/>
        <v/>
      </c>
      <c r="AM2052" s="41" t="str">
        <f t="shared" si="131"/>
        <v/>
      </c>
    </row>
    <row r="2053" spans="1:39" x14ac:dyDescent="0.2">
      <c r="A2053" s="33">
        <v>42438</v>
      </c>
      <c r="Q2053" s="38"/>
      <c r="V2053" s="37"/>
      <c r="AC2053" s="37">
        <v>412.31900000000002</v>
      </c>
      <c r="AD2053" s="35">
        <f t="shared" si="124"/>
        <v>1.0731359119349193E-3</v>
      </c>
      <c r="AE2053" s="40">
        <v>0.99999899999999997</v>
      </c>
      <c r="AF2053" s="37">
        <v>1451591.29</v>
      </c>
      <c r="AG2053" s="35">
        <f t="shared" si="125"/>
        <v>-1.0000000000287557E-6</v>
      </c>
      <c r="AH2053" s="38" t="str">
        <f t="shared" si="126"/>
        <v/>
      </c>
      <c r="AI2053" s="38">
        <f t="shared" si="127"/>
        <v>-1.0000000000287557E-6</v>
      </c>
      <c r="AJ2053" s="42" t="str">
        <f t="shared" si="128"/>
        <v/>
      </c>
      <c r="AK2053" s="41" t="str">
        <f t="shared" si="129"/>
        <v/>
      </c>
      <c r="AL2053" s="41" t="str">
        <f t="shared" si="130"/>
        <v/>
      </c>
      <c r="AM2053" s="41" t="str">
        <f t="shared" si="131"/>
        <v/>
      </c>
    </row>
    <row r="2054" spans="1:39" x14ac:dyDescent="0.2">
      <c r="A2054" s="33">
        <v>42437</v>
      </c>
      <c r="Q2054" s="38"/>
      <c r="V2054" s="37"/>
      <c r="AC2054" s="37">
        <v>411.87700000000001</v>
      </c>
      <c r="AD2054" s="35">
        <f t="shared" si="124"/>
        <v>-4.5028278629091201E-3</v>
      </c>
      <c r="AE2054" s="40">
        <v>0.99999800000000005</v>
      </c>
      <c r="AF2054" s="37">
        <v>1451447.5819999999</v>
      </c>
      <c r="AG2054" s="35">
        <f t="shared" si="125"/>
        <v>-1.999999999946489E-6</v>
      </c>
      <c r="AH2054" s="38" t="str">
        <f t="shared" si="126"/>
        <v/>
      </c>
      <c r="AI2054" s="38">
        <f t="shared" si="127"/>
        <v>-1.999999999946489E-6</v>
      </c>
      <c r="AJ2054" s="35">
        <f t="shared" si="128"/>
        <v>-1.999999999946489E-6</v>
      </c>
      <c r="AK2054" s="41" t="str">
        <f t="shared" si="129"/>
        <v/>
      </c>
      <c r="AL2054" s="41" t="str">
        <f t="shared" si="130"/>
        <v/>
      </c>
      <c r="AM2054" s="41" t="str">
        <f t="shared" si="131"/>
        <v/>
      </c>
    </row>
    <row r="2055" spans="1:39" x14ac:dyDescent="0.2">
      <c r="A2055" s="33">
        <v>42436</v>
      </c>
      <c r="Q2055" s="38"/>
      <c r="V2055" s="37"/>
      <c r="AC2055" s="37">
        <v>413.74</v>
      </c>
      <c r="AD2055" s="35">
        <f t="shared" si="124"/>
        <v>2.1802268147153026E-2</v>
      </c>
      <c r="AE2055" s="40">
        <v>0.99999800000000005</v>
      </c>
      <c r="AF2055" s="37">
        <v>1451598.548</v>
      </c>
      <c r="AG2055" s="35">
        <f t="shared" si="125"/>
        <v>-1.999999999946489E-6</v>
      </c>
      <c r="AH2055" s="38" t="str">
        <f t="shared" si="126"/>
        <v/>
      </c>
      <c r="AI2055" s="38">
        <f t="shared" si="127"/>
        <v>-1.999999999946489E-6</v>
      </c>
      <c r="AJ2055" s="42" t="str">
        <f t="shared" si="128"/>
        <v/>
      </c>
      <c r="AK2055" s="41" t="str">
        <f t="shared" si="129"/>
        <v/>
      </c>
      <c r="AL2055" s="41" t="str">
        <f t="shared" si="130"/>
        <v/>
      </c>
      <c r="AM2055" s="41" t="str">
        <f t="shared" si="131"/>
        <v/>
      </c>
    </row>
    <row r="2056" spans="1:39" x14ac:dyDescent="0.2">
      <c r="A2056" s="33">
        <v>42435</v>
      </c>
      <c r="Q2056" s="38"/>
      <c r="V2056" s="37"/>
      <c r="AC2056" s="37">
        <v>404.91199999999998</v>
      </c>
      <c r="AD2056" s="35">
        <f t="shared" si="124"/>
        <v>1.9310695522365418E-2</v>
      </c>
      <c r="AE2056" s="40">
        <v>1</v>
      </c>
      <c r="AF2056" s="37">
        <v>1451597.0970000001</v>
      </c>
      <c r="AG2056" s="35">
        <f t="shared" si="125"/>
        <v>0</v>
      </c>
      <c r="AH2056" s="38" t="str">
        <f t="shared" si="126"/>
        <v/>
      </c>
      <c r="AI2056" s="38" t="str">
        <f t="shared" si="127"/>
        <v/>
      </c>
      <c r="AJ2056" s="42" t="str">
        <f t="shared" si="128"/>
        <v/>
      </c>
      <c r="AK2056" s="41" t="str">
        <f t="shared" si="129"/>
        <v/>
      </c>
      <c r="AL2056" s="41" t="str">
        <f t="shared" si="130"/>
        <v/>
      </c>
      <c r="AM2056" s="41" t="str">
        <f t="shared" si="131"/>
        <v/>
      </c>
    </row>
    <row r="2057" spans="1:39" x14ac:dyDescent="0.2">
      <c r="A2057" s="33">
        <v>42434</v>
      </c>
      <c r="Q2057" s="38"/>
      <c r="V2057" s="37"/>
      <c r="AC2057" s="37">
        <v>397.24099999999999</v>
      </c>
      <c r="AD2057" s="35">
        <f t="shared" si="124"/>
        <v>-2.9718520400187631E-2</v>
      </c>
      <c r="AE2057" s="40">
        <v>1</v>
      </c>
      <c r="AF2057" s="37">
        <v>1451597.0970000001</v>
      </c>
      <c r="AG2057" s="35">
        <f t="shared" si="125"/>
        <v>0</v>
      </c>
      <c r="AH2057" s="38" t="str">
        <f t="shared" si="126"/>
        <v/>
      </c>
      <c r="AI2057" s="38" t="str">
        <f t="shared" si="127"/>
        <v/>
      </c>
      <c r="AJ2057" s="35">
        <f t="shared" si="128"/>
        <v>0</v>
      </c>
      <c r="AK2057" s="41" t="str">
        <f t="shared" si="129"/>
        <v/>
      </c>
      <c r="AL2057" s="41" t="str">
        <f t="shared" si="130"/>
        <v/>
      </c>
      <c r="AM2057" s="41" t="str">
        <f t="shared" si="131"/>
        <v/>
      </c>
    </row>
    <row r="2058" spans="1:39" x14ac:dyDescent="0.2">
      <c r="A2058" s="33">
        <v>42433</v>
      </c>
      <c r="Q2058" s="38"/>
      <c r="V2058" s="37"/>
      <c r="AC2058" s="37">
        <v>409.40800000000002</v>
      </c>
      <c r="AD2058" s="35">
        <f t="shared" si="124"/>
        <v>-2.561576120198672E-2</v>
      </c>
      <c r="AE2058" s="40">
        <v>0.99999899999999997</v>
      </c>
      <c r="AF2058" s="37">
        <v>1451600</v>
      </c>
      <c r="AG2058" s="35">
        <f t="shared" si="125"/>
        <v>-1.0000000000287557E-6</v>
      </c>
      <c r="AH2058" s="38" t="str">
        <f t="shared" si="126"/>
        <v/>
      </c>
      <c r="AI2058" s="38">
        <f t="shared" si="127"/>
        <v>-1.0000000000287557E-6</v>
      </c>
      <c r="AJ2058" s="35">
        <f t="shared" si="128"/>
        <v>-1.0000000000287557E-6</v>
      </c>
      <c r="AK2058" s="41" t="str">
        <f t="shared" si="129"/>
        <v/>
      </c>
      <c r="AL2058" s="41" t="str">
        <f t="shared" si="130"/>
        <v/>
      </c>
      <c r="AM2058" s="41" t="str">
        <f t="shared" si="131"/>
        <v/>
      </c>
    </row>
    <row r="2059" spans="1:39" x14ac:dyDescent="0.2">
      <c r="A2059" s="33">
        <v>42432</v>
      </c>
      <c r="Q2059" s="38"/>
      <c r="V2059" s="37"/>
      <c r="AC2059" s="37">
        <v>420.17099999999999</v>
      </c>
      <c r="AD2059" s="35">
        <f t="shared" si="124"/>
        <v>-1.0162903282801561E-2</v>
      </c>
      <c r="AE2059" s="40">
        <v>0.99996700000000005</v>
      </c>
      <c r="AF2059" s="37">
        <v>1451600</v>
      </c>
      <c r="AG2059" s="35">
        <f t="shared" si="125"/>
        <v>-3.2999999999949736E-5</v>
      </c>
      <c r="AH2059" s="38" t="str">
        <f t="shared" si="126"/>
        <v/>
      </c>
      <c r="AI2059" s="38">
        <f t="shared" si="127"/>
        <v>-3.2999999999949736E-5</v>
      </c>
      <c r="AJ2059" s="35">
        <f t="shared" si="128"/>
        <v>-3.2999999999949736E-5</v>
      </c>
      <c r="AK2059" s="41" t="str">
        <f t="shared" si="129"/>
        <v/>
      </c>
      <c r="AL2059" s="41" t="str">
        <f t="shared" si="130"/>
        <v/>
      </c>
      <c r="AM2059" s="41" t="str">
        <f t="shared" si="131"/>
        <v/>
      </c>
    </row>
    <row r="2060" spans="1:39" x14ac:dyDescent="0.2">
      <c r="A2060" s="33">
        <v>42431</v>
      </c>
      <c r="Q2060" s="38"/>
      <c r="V2060" s="37"/>
      <c r="AC2060" s="37">
        <v>424.48500000000001</v>
      </c>
      <c r="AD2060" s="35">
        <f t="shared" si="124"/>
        <v>-1.596305732188763E-2</v>
      </c>
      <c r="AE2060" s="40">
        <v>0.99998699999999996</v>
      </c>
      <c r="AF2060" s="37">
        <v>1451598.548</v>
      </c>
      <c r="AG2060" s="35">
        <f t="shared" si="125"/>
        <v>-1.3000000000040757E-5</v>
      </c>
      <c r="AH2060" s="38" t="str">
        <f t="shared" si="126"/>
        <v/>
      </c>
      <c r="AI2060" s="38">
        <f t="shared" si="127"/>
        <v>-1.3000000000040757E-5</v>
      </c>
      <c r="AJ2060" s="35">
        <f t="shared" si="128"/>
        <v>-1.3000000000040757E-5</v>
      </c>
      <c r="AK2060" s="41" t="str">
        <f t="shared" si="129"/>
        <v/>
      </c>
      <c r="AL2060" s="41" t="str">
        <f t="shared" si="130"/>
        <v/>
      </c>
      <c r="AM2060" s="41" t="str">
        <f t="shared" si="131"/>
        <v/>
      </c>
    </row>
    <row r="2061" spans="1:39" x14ac:dyDescent="0.2">
      <c r="A2061" s="33">
        <v>42430</v>
      </c>
      <c r="Q2061" s="38"/>
      <c r="V2061" s="37"/>
      <c r="AC2061" s="37">
        <v>431.37099999999998</v>
      </c>
      <c r="AD2061" s="35">
        <f t="shared" si="124"/>
        <v>-1.2698005808857049E-2</v>
      </c>
      <c r="AE2061" s="40">
        <v>1</v>
      </c>
      <c r="AF2061" s="37">
        <v>1451552.0970000001</v>
      </c>
      <c r="AG2061" s="35">
        <f t="shared" si="125"/>
        <v>0</v>
      </c>
      <c r="AH2061" s="38" t="str">
        <f t="shared" si="126"/>
        <v/>
      </c>
      <c r="AI2061" s="38" t="str">
        <f t="shared" si="127"/>
        <v/>
      </c>
      <c r="AJ2061" s="35">
        <f t="shared" si="128"/>
        <v>0</v>
      </c>
      <c r="AK2061" s="41" t="str">
        <f t="shared" si="129"/>
        <v/>
      </c>
      <c r="AL2061" s="41" t="str">
        <f t="shared" si="130"/>
        <v/>
      </c>
      <c r="AM2061" s="41" t="str">
        <f t="shared" si="131"/>
        <v/>
      </c>
    </row>
    <row r="2062" spans="1:39" x14ac:dyDescent="0.2">
      <c r="A2062" s="33">
        <v>42429</v>
      </c>
      <c r="Q2062" s="38"/>
      <c r="V2062" s="37"/>
      <c r="AC2062" s="37">
        <v>436.91899999999998</v>
      </c>
      <c r="AD2062" s="35">
        <f t="shared" si="124"/>
        <v>9.5240955921598314E-3</v>
      </c>
      <c r="AE2062" s="40">
        <v>1</v>
      </c>
      <c r="AF2062" s="37">
        <v>1451581.129</v>
      </c>
      <c r="AG2062" s="35">
        <f t="shared" si="125"/>
        <v>0</v>
      </c>
      <c r="AH2062" s="38" t="str">
        <f t="shared" si="126"/>
        <v/>
      </c>
      <c r="AI2062" s="38" t="str">
        <f t="shared" si="127"/>
        <v/>
      </c>
      <c r="AJ2062" s="42" t="str">
        <f t="shared" si="128"/>
        <v/>
      </c>
      <c r="AK2062" s="41" t="str">
        <f t="shared" si="129"/>
        <v/>
      </c>
      <c r="AL2062" s="41" t="str">
        <f t="shared" si="130"/>
        <v/>
      </c>
      <c r="AM2062" s="41" t="str">
        <f t="shared" si="131"/>
        <v/>
      </c>
    </row>
    <row r="2063" spans="1:39" x14ac:dyDescent="0.2">
      <c r="A2063" s="33">
        <v>42428</v>
      </c>
      <c r="Q2063" s="38"/>
      <c r="V2063" s="37"/>
      <c r="AC2063" s="37">
        <v>432.79700000000003</v>
      </c>
      <c r="AD2063" s="35">
        <f t="shared" si="124"/>
        <v>1.5226582187675142E-3</v>
      </c>
      <c r="AE2063" s="40">
        <v>1</v>
      </c>
      <c r="AF2063" s="37">
        <v>1451600</v>
      </c>
      <c r="AG2063" s="35">
        <f t="shared" si="125"/>
        <v>0</v>
      </c>
      <c r="AH2063" s="38" t="str">
        <f t="shared" si="126"/>
        <v/>
      </c>
      <c r="AI2063" s="38" t="str">
        <f t="shared" si="127"/>
        <v/>
      </c>
      <c r="AJ2063" s="42" t="str">
        <f t="shared" si="128"/>
        <v/>
      </c>
      <c r="AK2063" s="41" t="str">
        <f t="shared" si="129"/>
        <v/>
      </c>
      <c r="AL2063" s="41" t="str">
        <f t="shared" si="130"/>
        <v/>
      </c>
      <c r="AM2063" s="41" t="str">
        <f t="shared" si="131"/>
        <v/>
      </c>
    </row>
    <row r="2064" spans="1:39" x14ac:dyDescent="0.2">
      <c r="A2064" s="33">
        <v>42427</v>
      </c>
      <c r="Q2064" s="38"/>
      <c r="V2064" s="37"/>
      <c r="AC2064" s="37">
        <v>432.13900000000001</v>
      </c>
      <c r="AD2064" s="35">
        <f t="shared" si="124"/>
        <v>1.1966400408403244E-2</v>
      </c>
      <c r="AE2064" s="40">
        <v>1</v>
      </c>
      <c r="AF2064" s="37">
        <v>1451600</v>
      </c>
      <c r="AG2064" s="35">
        <f t="shared" si="125"/>
        <v>0</v>
      </c>
      <c r="AH2064" s="38" t="str">
        <f t="shared" si="126"/>
        <v/>
      </c>
      <c r="AI2064" s="38" t="str">
        <f t="shared" si="127"/>
        <v/>
      </c>
      <c r="AJ2064" s="42" t="str">
        <f t="shared" si="128"/>
        <v/>
      </c>
      <c r="AK2064" s="41" t="str">
        <f t="shared" si="129"/>
        <v/>
      </c>
      <c r="AL2064" s="41" t="str">
        <f t="shared" si="130"/>
        <v/>
      </c>
      <c r="AM2064" s="41" t="str">
        <f t="shared" si="131"/>
        <v/>
      </c>
    </row>
    <row r="2065" spans="1:39" x14ac:dyDescent="0.2">
      <c r="A2065" s="33">
        <v>42426</v>
      </c>
      <c r="Q2065" s="38"/>
      <c r="V2065" s="37"/>
      <c r="AC2065" s="37">
        <v>427.029</v>
      </c>
      <c r="AD2065" s="35">
        <f t="shared" si="124"/>
        <v>9.1860415652429417E-3</v>
      </c>
      <c r="AE2065" s="40">
        <v>1</v>
      </c>
      <c r="AF2065" s="37">
        <v>1451600</v>
      </c>
      <c r="AG2065" s="35">
        <f t="shared" si="125"/>
        <v>0</v>
      </c>
      <c r="AH2065" s="38" t="str">
        <f t="shared" si="126"/>
        <v/>
      </c>
      <c r="AI2065" s="38" t="str">
        <f t="shared" si="127"/>
        <v/>
      </c>
      <c r="AJ2065" s="42" t="str">
        <f t="shared" si="128"/>
        <v/>
      </c>
      <c r="AK2065" s="41" t="str">
        <f t="shared" si="129"/>
        <v/>
      </c>
      <c r="AL2065" s="41" t="str">
        <f t="shared" si="130"/>
        <v/>
      </c>
      <c r="AM2065" s="41" t="str">
        <f t="shared" si="131"/>
        <v/>
      </c>
    </row>
    <row r="2066" spans="1:39" x14ac:dyDescent="0.2">
      <c r="A2066" s="33">
        <v>42425</v>
      </c>
      <c r="Q2066" s="38"/>
      <c r="V2066" s="37"/>
      <c r="AC2066" s="37">
        <v>423.142</v>
      </c>
      <c r="AD2066" s="35">
        <f t="shared" si="124"/>
        <v>-1.0633596967779546E-4</v>
      </c>
      <c r="AE2066" s="40">
        <v>0.99984700000000004</v>
      </c>
      <c r="AF2066" s="37">
        <v>1451600</v>
      </c>
      <c r="AG2066" s="35">
        <f t="shared" si="125"/>
        <v>-1.5299999999995872E-4</v>
      </c>
      <c r="AH2066" s="38" t="str">
        <f t="shared" si="126"/>
        <v/>
      </c>
      <c r="AI2066" s="38">
        <f t="shared" si="127"/>
        <v>-1.5299999999995872E-4</v>
      </c>
      <c r="AJ2066" s="35">
        <f t="shared" si="128"/>
        <v>-1.5299999999995872E-4</v>
      </c>
      <c r="AK2066" s="41" t="str">
        <f t="shared" si="129"/>
        <v/>
      </c>
      <c r="AL2066" s="41" t="str">
        <f t="shared" si="130"/>
        <v/>
      </c>
      <c r="AM2066" s="41" t="str">
        <f t="shared" si="131"/>
        <v/>
      </c>
    </row>
    <row r="2067" spans="1:39" x14ac:dyDescent="0.2">
      <c r="A2067" s="33">
        <v>42424</v>
      </c>
      <c r="Q2067" s="38"/>
      <c r="V2067" s="37"/>
      <c r="AC2067" s="37">
        <v>423.18700000000001</v>
      </c>
      <c r="AD2067" s="35">
        <f t="shared" si="124"/>
        <v>6.8641119956602825E-3</v>
      </c>
      <c r="AE2067" s="40">
        <v>1</v>
      </c>
      <c r="AF2067" s="37">
        <v>1451600</v>
      </c>
      <c r="AG2067" s="35">
        <f t="shared" si="125"/>
        <v>0</v>
      </c>
      <c r="AH2067" s="38" t="str">
        <f t="shared" si="126"/>
        <v/>
      </c>
      <c r="AI2067" s="38" t="str">
        <f t="shared" si="127"/>
        <v/>
      </c>
      <c r="AJ2067" s="42" t="str">
        <f t="shared" si="128"/>
        <v/>
      </c>
      <c r="AK2067" s="41" t="str">
        <f t="shared" si="129"/>
        <v/>
      </c>
      <c r="AL2067" s="41" t="str">
        <f t="shared" si="130"/>
        <v/>
      </c>
      <c r="AM2067" s="41" t="str">
        <f t="shared" si="131"/>
        <v/>
      </c>
    </row>
    <row r="2068" spans="1:39" x14ac:dyDescent="0.2">
      <c r="A2068" s="33">
        <v>42423</v>
      </c>
      <c r="Q2068" s="38"/>
      <c r="V2068" s="37"/>
      <c r="AC2068" s="37">
        <v>420.30200000000002</v>
      </c>
      <c r="AD2068" s="35">
        <f t="shared" si="124"/>
        <v>-3.9974600448146713E-2</v>
      </c>
      <c r="AE2068" s="40">
        <v>1</v>
      </c>
      <c r="AF2068" s="37">
        <v>1451377.905</v>
      </c>
      <c r="AG2068" s="35">
        <f t="shared" si="125"/>
        <v>0</v>
      </c>
      <c r="AH2068" s="38" t="str">
        <f t="shared" si="126"/>
        <v/>
      </c>
      <c r="AI2068" s="38" t="str">
        <f t="shared" si="127"/>
        <v/>
      </c>
      <c r="AJ2068" s="35">
        <f t="shared" si="128"/>
        <v>0</v>
      </c>
      <c r="AK2068" s="41" t="str">
        <f t="shared" si="129"/>
        <v/>
      </c>
      <c r="AL2068" s="41" t="str">
        <f t="shared" si="130"/>
        <v/>
      </c>
      <c r="AM2068" s="41" t="str">
        <f t="shared" si="131"/>
        <v/>
      </c>
    </row>
    <row r="2069" spans="1:39" x14ac:dyDescent="0.2">
      <c r="A2069" s="33">
        <v>42422</v>
      </c>
      <c r="Q2069" s="38"/>
      <c r="V2069" s="37"/>
      <c r="AC2069" s="37">
        <v>437.803</v>
      </c>
      <c r="AD2069" s="35">
        <f t="shared" si="124"/>
        <v>-1.9309244272198711E-3</v>
      </c>
      <c r="AE2069" s="40">
        <v>1</v>
      </c>
      <c r="AF2069" s="37">
        <v>1451600</v>
      </c>
      <c r="AG2069" s="35">
        <f t="shared" si="125"/>
        <v>0</v>
      </c>
      <c r="AH2069" s="38" t="str">
        <f t="shared" si="126"/>
        <v/>
      </c>
      <c r="AI2069" s="38" t="str">
        <f t="shared" si="127"/>
        <v/>
      </c>
      <c r="AJ2069" s="35">
        <f t="shared" si="128"/>
        <v>0</v>
      </c>
      <c r="AK2069" s="41" t="str">
        <f t="shared" si="129"/>
        <v/>
      </c>
      <c r="AL2069" s="41" t="str">
        <f t="shared" si="130"/>
        <v/>
      </c>
      <c r="AM2069" s="41" t="str">
        <f t="shared" si="131"/>
        <v/>
      </c>
    </row>
    <row r="2070" spans="1:39" x14ac:dyDescent="0.2">
      <c r="A2070" s="33">
        <v>42421</v>
      </c>
      <c r="Q2070" s="38"/>
      <c r="V2070" s="37"/>
      <c r="AC2070" s="37">
        <v>438.65</v>
      </c>
      <c r="AD2070" s="35">
        <f t="shared" si="124"/>
        <v>-5.5993833877403532E-3</v>
      </c>
      <c r="AE2070" s="40">
        <v>1</v>
      </c>
      <c r="AF2070" s="37">
        <v>1451600</v>
      </c>
      <c r="AG2070" s="35">
        <f t="shared" si="125"/>
        <v>0</v>
      </c>
      <c r="AH2070" s="38" t="str">
        <f t="shared" si="126"/>
        <v/>
      </c>
      <c r="AI2070" s="38" t="str">
        <f t="shared" si="127"/>
        <v/>
      </c>
      <c r="AJ2070" s="35">
        <f t="shared" si="128"/>
        <v>0</v>
      </c>
      <c r="AK2070" s="41" t="str">
        <f t="shared" si="129"/>
        <v/>
      </c>
      <c r="AL2070" s="41" t="str">
        <f t="shared" si="130"/>
        <v/>
      </c>
      <c r="AM2070" s="41" t="str">
        <f t="shared" si="131"/>
        <v/>
      </c>
    </row>
    <row r="2071" spans="1:39" x14ac:dyDescent="0.2">
      <c r="A2071" s="33">
        <v>42420</v>
      </c>
      <c r="Q2071" s="38"/>
      <c r="V2071" s="37"/>
      <c r="AC2071" s="37">
        <v>441.12</v>
      </c>
      <c r="AD2071" s="35">
        <f t="shared" si="124"/>
        <v>5.1845952448512866E-2</v>
      </c>
      <c r="AE2071" s="40">
        <v>1</v>
      </c>
      <c r="AF2071" s="37">
        <v>1451600</v>
      </c>
      <c r="AG2071" s="35">
        <f t="shared" si="125"/>
        <v>0</v>
      </c>
      <c r="AH2071" s="38" t="str">
        <f t="shared" si="126"/>
        <v/>
      </c>
      <c r="AI2071" s="38" t="str">
        <f t="shared" si="127"/>
        <v/>
      </c>
      <c r="AJ2071" s="42" t="str">
        <f t="shared" si="128"/>
        <v/>
      </c>
      <c r="AK2071" s="41" t="str">
        <f t="shared" si="129"/>
        <v/>
      </c>
      <c r="AL2071" s="41" t="str">
        <f t="shared" si="130"/>
        <v/>
      </c>
      <c r="AM2071" s="41" t="str">
        <f t="shared" si="131"/>
        <v/>
      </c>
    </row>
    <row r="2072" spans="1:39" x14ac:dyDescent="0.2">
      <c r="A2072" s="33">
        <v>42419</v>
      </c>
      <c r="Q2072" s="38"/>
      <c r="V2072" s="37"/>
      <c r="AC2072" s="37">
        <v>419.37700000000001</v>
      </c>
      <c r="AD2072" s="35">
        <f t="shared" si="124"/>
        <v>-4.8526180408237085E-3</v>
      </c>
      <c r="AE2072" s="40">
        <v>1</v>
      </c>
      <c r="AF2072" s="37">
        <v>1451600</v>
      </c>
      <c r="AG2072" s="35">
        <f t="shared" si="125"/>
        <v>0</v>
      </c>
      <c r="AH2072" s="38" t="str">
        <f t="shared" si="126"/>
        <v/>
      </c>
      <c r="AI2072" s="38" t="str">
        <f t="shared" si="127"/>
        <v/>
      </c>
      <c r="AJ2072" s="35">
        <f t="shared" si="128"/>
        <v>0</v>
      </c>
      <c r="AK2072" s="41" t="str">
        <f t="shared" si="129"/>
        <v/>
      </c>
      <c r="AL2072" s="41" t="str">
        <f t="shared" si="130"/>
        <v/>
      </c>
      <c r="AM2072" s="41" t="str">
        <f t="shared" si="131"/>
        <v/>
      </c>
    </row>
    <row r="2073" spans="1:39" x14ac:dyDescent="0.2">
      <c r="A2073" s="33">
        <v>42418</v>
      </c>
      <c r="Q2073" s="38"/>
      <c r="V2073" s="37"/>
      <c r="AC2073" s="37">
        <v>421.42200000000003</v>
      </c>
      <c r="AE2073" s="40">
        <v>1</v>
      </c>
      <c r="AF2073" s="37">
        <v>1451600</v>
      </c>
      <c r="AG2073" s="35"/>
      <c r="AH2073" s="38" t="str">
        <f t="shared" si="126"/>
        <v/>
      </c>
      <c r="AI2073" s="38" t="str">
        <f t="shared" si="127"/>
        <v/>
      </c>
      <c r="AJ2073" s="42" t="str">
        <f t="shared" si="128"/>
        <v/>
      </c>
      <c r="AK2073" s="41" t="str">
        <f t="shared" si="129"/>
        <v/>
      </c>
      <c r="AL2073" s="41" t="str">
        <f t="shared" si="130"/>
        <v/>
      </c>
      <c r="AM2073" s="41" t="str">
        <f t="shared" si="131"/>
        <v/>
      </c>
    </row>
  </sheetData>
  <mergeCells count="7">
    <mergeCell ref="B2:Q2"/>
    <mergeCell ref="R2:AB2"/>
    <mergeCell ref="AC2:AD2"/>
    <mergeCell ref="AE2:AM2"/>
    <mergeCell ref="J3:M3"/>
    <mergeCell ref="N3:P3"/>
    <mergeCell ref="Q3:Q4"/>
  </mergeCells>
  <conditionalFormatting sqref="C5:F897">
    <cfRule type="cellIs" dxfId="13" priority="14" operator="lessThan">
      <formula>0</formula>
    </cfRule>
  </conditionalFormatting>
  <conditionalFormatting sqref="F5:I896">
    <cfRule type="cellIs" dxfId="12" priority="13" operator="lessThan">
      <formula>0</formula>
    </cfRule>
  </conditionalFormatting>
  <conditionalFormatting sqref="L1:L1048576">
    <cfRule type="cellIs" dxfId="11" priority="12" operator="lessThan">
      <formula>0</formula>
    </cfRule>
  </conditionalFormatting>
  <conditionalFormatting sqref="O1:O1048576">
    <cfRule type="cellIs" dxfId="10" priority="11" operator="lessThan">
      <formula>0</formula>
    </cfRule>
  </conditionalFormatting>
  <conditionalFormatting sqref="Q1:Q1048576">
    <cfRule type="cellIs" dxfId="9" priority="10" operator="lessThan">
      <formula>0</formula>
    </cfRule>
  </conditionalFormatting>
  <conditionalFormatting sqref="V1:V1048576">
    <cfRule type="cellIs" dxfId="8" priority="9" operator="lessThan">
      <formula>0</formula>
    </cfRule>
  </conditionalFormatting>
  <conditionalFormatting sqref="Y1:Y1048576">
    <cfRule type="cellIs" dxfId="7" priority="8" operator="lessThan">
      <formula>0</formula>
    </cfRule>
  </conditionalFormatting>
  <conditionalFormatting sqref="AD1:AD1048576">
    <cfRule type="cellIs" dxfId="6" priority="7" operator="lessThan">
      <formula>0</formula>
    </cfRule>
  </conditionalFormatting>
  <conditionalFormatting sqref="AG1:AG1048576">
    <cfRule type="cellIs" dxfId="5" priority="6" operator="lessThan">
      <formula>0</formula>
    </cfRule>
  </conditionalFormatting>
  <conditionalFormatting sqref="AI1:AI1048576">
    <cfRule type="cellIs" dxfId="4" priority="5" operator="lessThan">
      <formula>0</formula>
    </cfRule>
  </conditionalFormatting>
  <conditionalFormatting sqref="AJ1:AJ1048576">
    <cfRule type="cellIs" dxfId="3" priority="4" operator="lessThan">
      <formula>0</formula>
    </cfRule>
  </conditionalFormatting>
  <conditionalFormatting sqref="AK1:AK1048576">
    <cfRule type="cellIs" dxfId="2" priority="3" operator="lessThan">
      <formula>0</formula>
    </cfRule>
  </conditionalFormatting>
  <conditionalFormatting sqref="AL1:AL1048576">
    <cfRule type="cellIs" dxfId="1" priority="2" operator="lessThan">
      <formula>0</formula>
    </cfRule>
  </conditionalFormatting>
  <conditionalFormatting sqref="AM1:AM1048576">
    <cfRule type="cellIs" dxfId="0" priority="1" operator="lessThan">
      <formula>0</formula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C350B-27E6-EB4E-B193-A99EFBAA6CB4}">
  <dimension ref="A1:E2070"/>
  <sheetViews>
    <sheetView tabSelected="1" workbookViewId="0">
      <selection activeCell="M26" sqref="M26"/>
    </sheetView>
  </sheetViews>
  <sheetFormatPr baseColWidth="10" defaultRowHeight="15" x14ac:dyDescent="0.2"/>
  <sheetData>
    <row r="1" spans="1:5" x14ac:dyDescent="0.2">
      <c r="A1" s="29" t="s">
        <v>7</v>
      </c>
      <c r="B1" s="49" t="s">
        <v>0</v>
      </c>
      <c r="C1" s="49" t="s">
        <v>1</v>
      </c>
      <c r="D1" s="49" t="s">
        <v>71</v>
      </c>
      <c r="E1" s="70" t="s">
        <v>3</v>
      </c>
    </row>
    <row r="2" spans="1:5" x14ac:dyDescent="0.2">
      <c r="A2" s="33">
        <v>44486</v>
      </c>
      <c r="B2" s="34">
        <v>36.75</v>
      </c>
      <c r="C2" s="38">
        <v>1.0022180000000001</v>
      </c>
      <c r="D2" s="37">
        <v>61166</v>
      </c>
      <c r="E2" s="71">
        <v>1.00278</v>
      </c>
    </row>
    <row r="3" spans="1:5" x14ac:dyDescent="0.2">
      <c r="A3" s="33">
        <v>44485</v>
      </c>
      <c r="B3" s="34">
        <v>37.15</v>
      </c>
      <c r="C3" s="38">
        <v>1.0036350000000001</v>
      </c>
      <c r="D3" s="37">
        <v>61809</v>
      </c>
      <c r="E3" s="71">
        <v>1.0008999999999999</v>
      </c>
    </row>
    <row r="4" spans="1:5" x14ac:dyDescent="0.2">
      <c r="A4" s="33">
        <v>44484</v>
      </c>
      <c r="B4" s="34">
        <v>37.14</v>
      </c>
      <c r="C4" s="38">
        <v>1.000216</v>
      </c>
      <c r="D4" s="37">
        <v>57452</v>
      </c>
      <c r="E4" s="71">
        <v>1.0009399999999999</v>
      </c>
    </row>
    <row r="5" spans="1:5" x14ac:dyDescent="0.2">
      <c r="A5" s="33">
        <v>44483</v>
      </c>
      <c r="B5" s="34">
        <v>36.74</v>
      </c>
      <c r="C5" s="38">
        <v>1.0035339999999999</v>
      </c>
      <c r="D5" s="37">
        <v>57488</v>
      </c>
      <c r="E5" s="71">
        <v>1.00284</v>
      </c>
    </row>
    <row r="6" spans="1:5" x14ac:dyDescent="0.2">
      <c r="A6" s="33">
        <v>44482</v>
      </c>
      <c r="B6" s="34">
        <v>37.590000000000003</v>
      </c>
      <c r="C6" s="38">
        <v>1.0020009999999999</v>
      </c>
      <c r="D6" s="37">
        <v>56335</v>
      </c>
      <c r="E6" s="71">
        <v>1.0017100000000001</v>
      </c>
    </row>
    <row r="7" spans="1:5" x14ac:dyDescent="0.2">
      <c r="A7" s="33">
        <v>44481</v>
      </c>
      <c r="B7" s="34">
        <v>39</v>
      </c>
      <c r="C7" s="38">
        <v>1.0056039999999999</v>
      </c>
      <c r="D7" s="37">
        <v>57573</v>
      </c>
      <c r="E7" s="71">
        <v>1.0036499999999999</v>
      </c>
    </row>
    <row r="8" spans="1:5" x14ac:dyDescent="0.2">
      <c r="A8" s="33">
        <v>44480</v>
      </c>
      <c r="B8" s="34">
        <v>39.270000000000003</v>
      </c>
      <c r="C8" s="38">
        <v>1.0002610000000001</v>
      </c>
      <c r="D8" s="37">
        <v>54712</v>
      </c>
      <c r="E8" s="71">
        <v>1.0012700000000001</v>
      </c>
    </row>
    <row r="9" spans="1:5" x14ac:dyDescent="0.2">
      <c r="A9" s="33">
        <v>44479</v>
      </c>
      <c r="B9" s="34">
        <v>42.69</v>
      </c>
      <c r="C9" s="38">
        <v>1.002543</v>
      </c>
      <c r="D9" s="37">
        <v>55125</v>
      </c>
      <c r="E9" s="71">
        <v>1.0018499999999999</v>
      </c>
    </row>
    <row r="10" spans="1:5" x14ac:dyDescent="0.2">
      <c r="A10" s="33">
        <v>44478</v>
      </c>
      <c r="B10" s="34">
        <v>43.32</v>
      </c>
      <c r="C10" s="38">
        <v>1.0012319999999999</v>
      </c>
      <c r="D10" s="37">
        <v>54011</v>
      </c>
      <c r="E10" s="71">
        <v>1.0019400000000001</v>
      </c>
    </row>
    <row r="11" spans="1:5" x14ac:dyDescent="0.2">
      <c r="A11" s="33">
        <v>44477</v>
      </c>
      <c r="B11" s="34">
        <v>46.32</v>
      </c>
      <c r="C11" s="38">
        <v>1.0004839999999999</v>
      </c>
      <c r="D11" s="37">
        <v>53895</v>
      </c>
      <c r="E11" s="71">
        <v>1.0019800000000001</v>
      </c>
    </row>
    <row r="12" spans="1:5" x14ac:dyDescent="0.2">
      <c r="A12" s="33">
        <v>44476</v>
      </c>
      <c r="B12" s="34">
        <v>42.02</v>
      </c>
      <c r="C12" s="38">
        <v>1.0027159999999999</v>
      </c>
      <c r="D12" s="37">
        <v>55415</v>
      </c>
      <c r="E12" s="71">
        <v>1.00021</v>
      </c>
    </row>
    <row r="13" spans="1:5" x14ac:dyDescent="0.2">
      <c r="A13" s="33">
        <v>44475</v>
      </c>
      <c r="B13" s="34">
        <v>44.99</v>
      </c>
      <c r="C13" s="38">
        <v>1.003258</v>
      </c>
      <c r="D13" s="37">
        <v>51669</v>
      </c>
      <c r="E13" s="71">
        <v>1.00231</v>
      </c>
    </row>
    <row r="14" spans="1:5" x14ac:dyDescent="0.2">
      <c r="A14" s="33">
        <v>44474</v>
      </c>
      <c r="B14" s="34">
        <v>46.76</v>
      </c>
      <c r="C14" s="38">
        <v>1.002918</v>
      </c>
      <c r="D14" s="37">
        <v>49260</v>
      </c>
      <c r="E14" s="71">
        <v>1.0019199999999999</v>
      </c>
    </row>
    <row r="15" spans="1:5" x14ac:dyDescent="0.2">
      <c r="A15" s="33">
        <v>44473</v>
      </c>
      <c r="B15" s="34">
        <v>42.97</v>
      </c>
      <c r="C15" s="38">
        <v>1.0034380000000001</v>
      </c>
      <c r="D15" s="37">
        <v>48283</v>
      </c>
      <c r="E15" s="71">
        <v>1.0021800000000001</v>
      </c>
    </row>
    <row r="16" spans="1:5" x14ac:dyDescent="0.2">
      <c r="A16" s="33">
        <v>44472</v>
      </c>
      <c r="B16" s="34">
        <v>41.38</v>
      </c>
      <c r="C16" s="38">
        <v>1.0032989999999999</v>
      </c>
      <c r="D16" s="37">
        <v>47778</v>
      </c>
      <c r="E16" s="71">
        <v>1.0029699999999999</v>
      </c>
    </row>
    <row r="17" spans="1:5" x14ac:dyDescent="0.2">
      <c r="A17" s="33">
        <v>44471</v>
      </c>
      <c r="B17" s="34">
        <v>37.799999999999997</v>
      </c>
      <c r="C17" s="38">
        <v>1.003374</v>
      </c>
      <c r="D17" s="37">
        <v>48182</v>
      </c>
      <c r="E17" s="71">
        <v>1.0022899999999999</v>
      </c>
    </row>
    <row r="18" spans="1:5" x14ac:dyDescent="0.2">
      <c r="A18" s="33">
        <v>44470</v>
      </c>
      <c r="B18" s="34">
        <v>38.380000000000003</v>
      </c>
      <c r="C18" s="38">
        <v>1.0023299999999999</v>
      </c>
      <c r="D18" s="37">
        <v>43859</v>
      </c>
      <c r="E18" s="71">
        <v>1.00196</v>
      </c>
    </row>
    <row r="19" spans="1:5" x14ac:dyDescent="0.2">
      <c r="A19" s="33">
        <v>44469</v>
      </c>
      <c r="B19" s="34">
        <v>34.159999999999997</v>
      </c>
      <c r="C19" s="38">
        <v>1.0043770000000001</v>
      </c>
      <c r="D19" s="37">
        <v>41588</v>
      </c>
      <c r="E19" s="71">
        <v>1.0035499999999999</v>
      </c>
    </row>
    <row r="20" spans="1:5" x14ac:dyDescent="0.2">
      <c r="A20" s="33">
        <v>44468</v>
      </c>
      <c r="B20" s="34">
        <v>33.07</v>
      </c>
      <c r="C20" s="38">
        <v>0.99699000000000004</v>
      </c>
      <c r="D20" s="37">
        <v>41010</v>
      </c>
      <c r="E20" s="71">
        <v>0.99685000000000001</v>
      </c>
    </row>
    <row r="21" spans="1:5" x14ac:dyDescent="0.2">
      <c r="A21" s="33">
        <v>44467</v>
      </c>
      <c r="B21" s="34">
        <v>36.76</v>
      </c>
      <c r="C21" s="38">
        <v>0.99519899999999994</v>
      </c>
      <c r="D21" s="37">
        <v>42247</v>
      </c>
      <c r="E21" s="71">
        <v>0.99472000000000005</v>
      </c>
    </row>
    <row r="22" spans="1:5" x14ac:dyDescent="0.2">
      <c r="A22" s="33">
        <v>44466</v>
      </c>
      <c r="B22" s="34">
        <v>34.54</v>
      </c>
      <c r="C22" s="38">
        <v>1.0050840000000001</v>
      </c>
      <c r="D22" s="37">
        <v>43337</v>
      </c>
      <c r="E22" s="71">
        <v>1.00359</v>
      </c>
    </row>
    <row r="23" spans="1:5" x14ac:dyDescent="0.2">
      <c r="A23" s="33">
        <v>44465</v>
      </c>
      <c r="B23" s="34">
        <v>38.08</v>
      </c>
      <c r="C23" s="38">
        <v>1.0038370000000001</v>
      </c>
      <c r="D23" s="37">
        <v>42857</v>
      </c>
      <c r="E23" s="71">
        <v>1.0028600000000001</v>
      </c>
    </row>
    <row r="24" spans="1:5" x14ac:dyDescent="0.2">
      <c r="A24" s="33">
        <v>44464</v>
      </c>
      <c r="B24" s="34">
        <v>40.04</v>
      </c>
      <c r="C24" s="38">
        <v>1.0029779999999999</v>
      </c>
      <c r="D24" s="37">
        <v>42752</v>
      </c>
      <c r="E24" s="71">
        <v>1.00004</v>
      </c>
    </row>
    <row r="25" spans="1:5" x14ac:dyDescent="0.2">
      <c r="A25" s="33">
        <v>44463</v>
      </c>
      <c r="B25" s="34">
        <v>36.43</v>
      </c>
      <c r="C25" s="38">
        <v>1.0039819999999999</v>
      </c>
      <c r="D25" s="37">
        <v>44981</v>
      </c>
      <c r="E25" s="71">
        <v>1.0013099999999999</v>
      </c>
    </row>
    <row r="26" spans="1:5" x14ac:dyDescent="0.2">
      <c r="A26" s="33">
        <v>44462</v>
      </c>
      <c r="B26" s="34">
        <v>33.31</v>
      </c>
      <c r="C26" s="38">
        <v>1.0024690000000001</v>
      </c>
      <c r="D26" s="37">
        <v>43587</v>
      </c>
      <c r="E26" s="71">
        <v>1.0007600000000001</v>
      </c>
    </row>
    <row r="27" spans="1:5" x14ac:dyDescent="0.2">
      <c r="A27" s="33">
        <v>44461</v>
      </c>
      <c r="B27" s="34">
        <v>24.95</v>
      </c>
      <c r="C27" s="38">
        <v>1.0012300000000001</v>
      </c>
      <c r="D27" s="37">
        <v>40387</v>
      </c>
      <c r="E27" s="71">
        <v>0.99187999999999998</v>
      </c>
    </row>
    <row r="28" spans="1:5" x14ac:dyDescent="0.2">
      <c r="A28" s="33">
        <v>44460</v>
      </c>
      <c r="B28" s="34">
        <v>27.42</v>
      </c>
      <c r="C28" s="38">
        <v>1.003833</v>
      </c>
      <c r="D28" s="37">
        <v>42933</v>
      </c>
      <c r="E28" s="71">
        <v>1.00024</v>
      </c>
    </row>
    <row r="29" spans="1:5" x14ac:dyDescent="0.2">
      <c r="A29" s="33">
        <v>44459</v>
      </c>
      <c r="B29" s="34">
        <v>33.049999999999997</v>
      </c>
      <c r="C29" s="38">
        <v>1.007334</v>
      </c>
      <c r="D29" s="37">
        <v>47371</v>
      </c>
      <c r="E29" s="71">
        <v>1.00363</v>
      </c>
    </row>
    <row r="30" spans="1:5" x14ac:dyDescent="0.2">
      <c r="A30" s="33">
        <v>44458</v>
      </c>
      <c r="B30" s="34">
        <v>34.659999999999997</v>
      </c>
      <c r="C30" s="38">
        <v>1.006939</v>
      </c>
      <c r="D30" s="37">
        <v>48267</v>
      </c>
      <c r="E30" s="71">
        <v>1.0023</v>
      </c>
    </row>
    <row r="31" spans="1:5" x14ac:dyDescent="0.2">
      <c r="A31" s="33">
        <v>44457</v>
      </c>
      <c r="B31" s="34">
        <v>34.33</v>
      </c>
      <c r="C31" s="38">
        <v>1.008859</v>
      </c>
      <c r="D31" s="37">
        <v>47229</v>
      </c>
      <c r="E31" s="71">
        <v>1.00457</v>
      </c>
    </row>
    <row r="32" spans="1:5" x14ac:dyDescent="0.2">
      <c r="A32" s="33">
        <v>44456</v>
      </c>
      <c r="B32" s="34">
        <v>37.51</v>
      </c>
      <c r="C32" s="38">
        <v>1.0053890000000001</v>
      </c>
      <c r="D32" s="37">
        <v>47879</v>
      </c>
      <c r="E32" s="71">
        <v>1.0018199999999999</v>
      </c>
    </row>
    <row r="33" spans="1:5" x14ac:dyDescent="0.2">
      <c r="A33" s="33">
        <v>44455</v>
      </c>
      <c r="B33" s="34">
        <v>36.47</v>
      </c>
      <c r="C33" s="38">
        <v>1.0041599999999999</v>
      </c>
      <c r="D33" s="37">
        <v>48187</v>
      </c>
      <c r="E33" s="71">
        <v>1.0012000000000001</v>
      </c>
    </row>
    <row r="34" spans="1:5" x14ac:dyDescent="0.2">
      <c r="A34" s="33">
        <v>44454</v>
      </c>
      <c r="B34" s="34">
        <v>35.520000000000003</v>
      </c>
      <c r="C34" s="38">
        <v>1.006545</v>
      </c>
      <c r="D34" s="37">
        <v>47135</v>
      </c>
      <c r="E34" s="71">
        <v>1.0031699999999999</v>
      </c>
    </row>
    <row r="35" spans="1:5" x14ac:dyDescent="0.2">
      <c r="A35" s="33">
        <v>44453</v>
      </c>
      <c r="B35" s="34">
        <v>37.29</v>
      </c>
      <c r="C35" s="38">
        <v>1.0062599999999999</v>
      </c>
      <c r="D35" s="37">
        <v>45140</v>
      </c>
      <c r="E35" s="71">
        <v>1.00247</v>
      </c>
    </row>
    <row r="36" spans="1:5" x14ac:dyDescent="0.2">
      <c r="A36" s="33">
        <v>44452</v>
      </c>
      <c r="B36" s="34">
        <v>39.44</v>
      </c>
      <c r="C36" s="38">
        <v>1.0066919999999999</v>
      </c>
      <c r="D36" s="37">
        <v>46195</v>
      </c>
      <c r="E36" s="71">
        <v>1.01067</v>
      </c>
    </row>
    <row r="37" spans="1:5" x14ac:dyDescent="0.2">
      <c r="A37" s="33">
        <v>44451</v>
      </c>
      <c r="B37" s="34">
        <v>39.020000000000003</v>
      </c>
      <c r="C37" s="38">
        <v>1.0072300000000001</v>
      </c>
      <c r="D37" s="37">
        <v>45196</v>
      </c>
      <c r="E37" s="71">
        <v>1.00238</v>
      </c>
    </row>
    <row r="38" spans="1:5" x14ac:dyDescent="0.2">
      <c r="A38" s="33">
        <v>44450</v>
      </c>
      <c r="B38" s="34">
        <v>43.36</v>
      </c>
      <c r="C38" s="38">
        <v>1.006165</v>
      </c>
      <c r="D38" s="37">
        <v>44803</v>
      </c>
      <c r="E38" s="71">
        <v>0.99897999999999998</v>
      </c>
    </row>
    <row r="39" spans="1:5" x14ac:dyDescent="0.2">
      <c r="A39" s="33">
        <v>44449</v>
      </c>
      <c r="B39" s="34">
        <v>30.46</v>
      </c>
      <c r="C39" s="38">
        <v>1.0021389999999999</v>
      </c>
      <c r="D39" s="37">
        <v>46519</v>
      </c>
      <c r="E39" s="71">
        <v>1.00376</v>
      </c>
    </row>
    <row r="40" spans="1:5" x14ac:dyDescent="0.2">
      <c r="A40" s="33">
        <v>44448</v>
      </c>
      <c r="B40" s="34">
        <v>29.39</v>
      </c>
      <c r="C40" s="38">
        <v>1.0008980000000001</v>
      </c>
      <c r="D40" s="37">
        <v>46085</v>
      </c>
      <c r="E40" s="71">
        <v>1.0035099999999999</v>
      </c>
    </row>
    <row r="41" spans="1:5" x14ac:dyDescent="0.2">
      <c r="A41" s="33">
        <v>44447</v>
      </c>
      <c r="B41" s="34">
        <v>27.89</v>
      </c>
      <c r="C41" s="38">
        <v>1.003649</v>
      </c>
      <c r="D41" s="37">
        <v>46995</v>
      </c>
      <c r="E41" s="71">
        <v>1.00153</v>
      </c>
    </row>
    <row r="42" spans="1:5" x14ac:dyDescent="0.2">
      <c r="A42" s="33">
        <v>44446</v>
      </c>
      <c r="B42" s="34">
        <v>32.43</v>
      </c>
      <c r="C42" s="38">
        <v>1.0044550000000001</v>
      </c>
      <c r="D42" s="37">
        <v>52740</v>
      </c>
      <c r="E42" s="71">
        <v>0.99997000000000003</v>
      </c>
    </row>
    <row r="43" spans="1:5" x14ac:dyDescent="0.2">
      <c r="A43" s="33">
        <v>44445</v>
      </c>
      <c r="B43" s="34">
        <v>34.43</v>
      </c>
      <c r="C43" s="38">
        <v>1.0010570000000001</v>
      </c>
      <c r="D43" s="37">
        <v>51696</v>
      </c>
      <c r="E43" s="71">
        <v>1.0004299999999999</v>
      </c>
    </row>
    <row r="44" spans="1:5" x14ac:dyDescent="0.2">
      <c r="A44" s="33">
        <v>44444</v>
      </c>
      <c r="B44" s="34">
        <v>31.41</v>
      </c>
      <c r="C44" s="38">
        <v>1.000723</v>
      </c>
      <c r="D44" s="37">
        <v>50013</v>
      </c>
      <c r="E44" s="71">
        <v>0.99709999999999999</v>
      </c>
    </row>
    <row r="45" spans="1:5" x14ac:dyDescent="0.2">
      <c r="A45" s="33">
        <v>44443</v>
      </c>
      <c r="B45" s="34">
        <v>31.67</v>
      </c>
      <c r="C45" s="38">
        <v>0.99992300000000001</v>
      </c>
      <c r="D45" s="37">
        <v>49935</v>
      </c>
      <c r="E45" s="71">
        <v>0.99887000000000004</v>
      </c>
    </row>
    <row r="46" spans="1:5" x14ac:dyDescent="0.2">
      <c r="A46" s="33">
        <v>44442</v>
      </c>
      <c r="B46" s="34">
        <v>32.99</v>
      </c>
      <c r="C46" s="38">
        <v>0.99977099999999997</v>
      </c>
      <c r="D46" s="37">
        <v>49339</v>
      </c>
      <c r="E46" s="71">
        <v>0.99951999999999996</v>
      </c>
    </row>
    <row r="47" spans="1:5" x14ac:dyDescent="0.2">
      <c r="A47" s="33">
        <v>44441</v>
      </c>
      <c r="B47" s="34">
        <v>31.57</v>
      </c>
      <c r="C47" s="38">
        <v>1.0024439999999999</v>
      </c>
      <c r="D47" s="37">
        <v>48823</v>
      </c>
      <c r="E47" s="71">
        <v>1.0011399999999999</v>
      </c>
    </row>
    <row r="48" spans="1:5" x14ac:dyDescent="0.2">
      <c r="A48" s="33">
        <v>44440</v>
      </c>
      <c r="B48" s="34">
        <v>31.73</v>
      </c>
      <c r="C48" s="38">
        <v>1.0018020000000001</v>
      </c>
      <c r="D48" s="37">
        <v>47335</v>
      </c>
      <c r="E48" s="71">
        <v>1.00221</v>
      </c>
    </row>
    <row r="49" spans="1:5" x14ac:dyDescent="0.2">
      <c r="A49" s="33">
        <v>44439</v>
      </c>
      <c r="B49" s="34">
        <v>33.36</v>
      </c>
      <c r="C49" s="38">
        <v>1.001199</v>
      </c>
      <c r="D49" s="37">
        <v>47124</v>
      </c>
      <c r="E49" s="71">
        <v>0.99936000000000003</v>
      </c>
    </row>
    <row r="50" spans="1:5" x14ac:dyDescent="0.2">
      <c r="A50" s="33">
        <v>44438</v>
      </c>
      <c r="B50" s="34">
        <v>33.380000000000003</v>
      </c>
      <c r="C50" s="38">
        <v>1.0011019999999999</v>
      </c>
      <c r="D50" s="37">
        <v>48907</v>
      </c>
      <c r="E50" s="71">
        <v>1.00213</v>
      </c>
    </row>
    <row r="51" spans="1:5" x14ac:dyDescent="0.2">
      <c r="A51" s="33">
        <v>44437</v>
      </c>
      <c r="B51" s="34">
        <v>34.92</v>
      </c>
      <c r="C51" s="38">
        <v>1.0023059999999999</v>
      </c>
      <c r="D51" s="37">
        <v>48937</v>
      </c>
      <c r="E51" s="71">
        <v>1.0008699999999999</v>
      </c>
    </row>
    <row r="52" spans="1:5" x14ac:dyDescent="0.2">
      <c r="A52" s="33">
        <v>44436</v>
      </c>
      <c r="B52" s="34">
        <v>32.64</v>
      </c>
      <c r="C52" s="38">
        <v>1.001976</v>
      </c>
      <c r="D52" s="37">
        <v>49083</v>
      </c>
      <c r="E52" s="71">
        <v>1.00139</v>
      </c>
    </row>
    <row r="53" spans="1:5" x14ac:dyDescent="0.2">
      <c r="A53" s="33">
        <v>44435</v>
      </c>
      <c r="B53" s="34">
        <v>27.36</v>
      </c>
      <c r="C53" s="38">
        <v>1.0021180000000001</v>
      </c>
      <c r="D53" s="37">
        <v>47229</v>
      </c>
      <c r="E53" s="71">
        <v>0.99683999999999995</v>
      </c>
    </row>
    <row r="54" spans="1:5" x14ac:dyDescent="0.2">
      <c r="A54" s="33">
        <v>44434</v>
      </c>
      <c r="B54" s="34">
        <v>30.18</v>
      </c>
      <c r="C54" s="38">
        <v>1.001104</v>
      </c>
      <c r="D54" s="37">
        <v>49003</v>
      </c>
      <c r="E54" s="71">
        <v>1.0005599999999999</v>
      </c>
    </row>
    <row r="55" spans="1:5" x14ac:dyDescent="0.2">
      <c r="A55" s="33">
        <v>44433</v>
      </c>
      <c r="B55" s="34">
        <v>29.88</v>
      </c>
      <c r="C55" s="38">
        <v>0.99715399999999998</v>
      </c>
      <c r="D55" s="37">
        <v>47941</v>
      </c>
      <c r="E55" s="71">
        <v>1.0019899999999999</v>
      </c>
    </row>
    <row r="56" spans="1:5" x14ac:dyDescent="0.2">
      <c r="A56" s="33">
        <v>44432</v>
      </c>
      <c r="B56" s="34">
        <v>29.7</v>
      </c>
      <c r="C56" s="38">
        <v>0.99996200000000002</v>
      </c>
      <c r="D56" s="37">
        <v>49519</v>
      </c>
      <c r="E56" s="71">
        <v>1.0000899999999999</v>
      </c>
    </row>
    <row r="57" spans="1:5" x14ac:dyDescent="0.2">
      <c r="A57" s="33">
        <v>44431</v>
      </c>
      <c r="B57" s="34">
        <v>27.66</v>
      </c>
      <c r="C57" s="38">
        <v>1.0014160000000001</v>
      </c>
      <c r="D57" s="37">
        <v>49251</v>
      </c>
      <c r="E57" s="71">
        <v>1.0056099999999999</v>
      </c>
    </row>
    <row r="58" spans="1:5" x14ac:dyDescent="0.2">
      <c r="A58" s="33">
        <v>44430</v>
      </c>
      <c r="B58" s="34">
        <v>27.59</v>
      </c>
      <c r="C58" s="38">
        <v>1.002033</v>
      </c>
      <c r="D58" s="37">
        <v>48934</v>
      </c>
      <c r="E58" s="71">
        <v>1.00048</v>
      </c>
    </row>
    <row r="59" spans="1:5" x14ac:dyDescent="0.2">
      <c r="A59" s="33">
        <v>44429</v>
      </c>
      <c r="B59" s="34">
        <v>30.45</v>
      </c>
      <c r="C59" s="38">
        <v>1.003406</v>
      </c>
      <c r="D59" s="37">
        <v>49196</v>
      </c>
      <c r="E59" s="71">
        <v>1.00116</v>
      </c>
    </row>
    <row r="60" spans="1:5" x14ac:dyDescent="0.2">
      <c r="A60" s="33">
        <v>44428</v>
      </c>
      <c r="B60" s="34">
        <v>29.6</v>
      </c>
      <c r="C60" s="38">
        <v>1.018227</v>
      </c>
      <c r="D60" s="37">
        <v>46745</v>
      </c>
      <c r="E60" s="71">
        <v>1.0084200000000001</v>
      </c>
    </row>
    <row r="61" spans="1:5" x14ac:dyDescent="0.2">
      <c r="A61" s="33">
        <v>44427</v>
      </c>
      <c r="B61" s="34">
        <v>31.11</v>
      </c>
      <c r="C61" s="38">
        <v>1.003862</v>
      </c>
      <c r="D61" s="37">
        <v>45015</v>
      </c>
      <c r="E61" s="71">
        <v>1.0018</v>
      </c>
    </row>
    <row r="62" spans="1:5" x14ac:dyDescent="0.2">
      <c r="A62" s="33">
        <v>44426</v>
      </c>
      <c r="B62" s="34">
        <v>25.16</v>
      </c>
      <c r="C62" s="38">
        <v>1.001347</v>
      </c>
      <c r="D62" s="37">
        <v>44534</v>
      </c>
      <c r="E62" s="71">
        <v>1.0014799999999999</v>
      </c>
    </row>
    <row r="63" spans="1:5" x14ac:dyDescent="0.2">
      <c r="A63" s="33">
        <v>44425</v>
      </c>
      <c r="B63" s="34">
        <v>22.1</v>
      </c>
      <c r="C63" s="38">
        <v>1.0028459999999999</v>
      </c>
      <c r="D63" s="37">
        <v>46032</v>
      </c>
      <c r="E63" s="71">
        <v>0.99983</v>
      </c>
    </row>
    <row r="64" spans="1:5" x14ac:dyDescent="0.2">
      <c r="A64" s="33">
        <v>44424</v>
      </c>
      <c r="B64" s="34">
        <v>19.260000000000002</v>
      </c>
      <c r="C64" s="38">
        <v>1.00247</v>
      </c>
      <c r="D64" s="37">
        <v>47025</v>
      </c>
      <c r="E64" s="71">
        <v>1.00119</v>
      </c>
    </row>
    <row r="65" spans="1:5" x14ac:dyDescent="0.2">
      <c r="A65" s="33">
        <v>44423</v>
      </c>
      <c r="B65" s="34">
        <v>17.350000000000001</v>
      </c>
      <c r="C65" s="38">
        <v>1.0030239999999999</v>
      </c>
      <c r="D65" s="37">
        <v>47089</v>
      </c>
      <c r="E65" s="71">
        <v>1.0001199999999999</v>
      </c>
    </row>
    <row r="66" spans="1:5" x14ac:dyDescent="0.2">
      <c r="A66" s="33">
        <v>44422</v>
      </c>
      <c r="B66" s="34">
        <v>17.739999999999998</v>
      </c>
      <c r="C66" s="38">
        <v>1.0046520000000001</v>
      </c>
      <c r="D66" s="37">
        <v>47717</v>
      </c>
      <c r="E66" s="71">
        <v>0.99956999999999996</v>
      </c>
    </row>
    <row r="67" spans="1:5" x14ac:dyDescent="0.2">
      <c r="A67" s="33">
        <v>44421</v>
      </c>
      <c r="B67" s="34">
        <v>16.600000000000001</v>
      </c>
      <c r="C67" s="38">
        <v>1.0061420000000001</v>
      </c>
      <c r="D67" s="37">
        <v>44495</v>
      </c>
      <c r="E67" s="71">
        <v>1.0012399999999999</v>
      </c>
    </row>
    <row r="68" spans="1:5" x14ac:dyDescent="0.2">
      <c r="A68" s="33">
        <v>44420</v>
      </c>
      <c r="B68" s="34">
        <v>17.12</v>
      </c>
      <c r="C68" s="38">
        <v>1.0007079999999999</v>
      </c>
      <c r="D68" s="37">
        <v>45652</v>
      </c>
      <c r="E68" s="71">
        <v>1.0019199999999999</v>
      </c>
    </row>
    <row r="69" spans="1:5" x14ac:dyDescent="0.2">
      <c r="A69" s="33">
        <v>44419</v>
      </c>
      <c r="B69" s="34">
        <v>16.68</v>
      </c>
      <c r="C69" s="38">
        <v>1.003117</v>
      </c>
      <c r="D69" s="37">
        <v>45640</v>
      </c>
      <c r="E69" s="71">
        <v>0.99882000000000004</v>
      </c>
    </row>
    <row r="70" spans="1:5" x14ac:dyDescent="0.2">
      <c r="A70" s="33">
        <v>44418</v>
      </c>
      <c r="B70" s="34">
        <v>13.96</v>
      </c>
      <c r="C70" s="38">
        <v>1.002562</v>
      </c>
      <c r="D70" s="37">
        <v>46311</v>
      </c>
      <c r="E70" s="71">
        <v>1.00509</v>
      </c>
    </row>
    <row r="71" spans="1:5" x14ac:dyDescent="0.2">
      <c r="A71" s="33">
        <v>44417</v>
      </c>
      <c r="B71" s="34">
        <v>13.47</v>
      </c>
      <c r="C71" s="38">
        <v>0.99745399999999995</v>
      </c>
      <c r="D71" s="37">
        <v>43753</v>
      </c>
      <c r="E71" s="71">
        <v>1.0015400000000001</v>
      </c>
    </row>
    <row r="72" spans="1:5" x14ac:dyDescent="0.2">
      <c r="A72" s="33">
        <v>44416</v>
      </c>
      <c r="B72" s="34">
        <v>14.61</v>
      </c>
      <c r="C72" s="38">
        <v>1.005428</v>
      </c>
      <c r="D72" s="37">
        <v>44648</v>
      </c>
      <c r="E72" s="71">
        <v>1.00082</v>
      </c>
    </row>
    <row r="73" spans="1:5" x14ac:dyDescent="0.2">
      <c r="A73" s="33">
        <v>44415</v>
      </c>
      <c r="B73" s="34">
        <v>14.53</v>
      </c>
      <c r="C73" s="38">
        <v>1.0029650000000001</v>
      </c>
      <c r="D73" s="37">
        <v>42802</v>
      </c>
      <c r="E73" s="71">
        <v>1.0013000000000001</v>
      </c>
    </row>
    <row r="74" spans="1:5" x14ac:dyDescent="0.2">
      <c r="A74" s="33">
        <v>44414</v>
      </c>
      <c r="B74" s="34">
        <v>14.56</v>
      </c>
      <c r="C74" s="38">
        <v>0.99926199999999998</v>
      </c>
      <c r="D74" s="37">
        <v>40825</v>
      </c>
      <c r="E74" s="71">
        <v>1.00014</v>
      </c>
    </row>
    <row r="75" spans="1:5" x14ac:dyDescent="0.2">
      <c r="A75" s="33">
        <v>44413</v>
      </c>
      <c r="B75" s="34">
        <v>14.55</v>
      </c>
      <c r="C75" s="38">
        <v>1.0017430000000001</v>
      </c>
      <c r="D75" s="37">
        <v>39752</v>
      </c>
      <c r="E75" s="71">
        <v>0.99363000000000001</v>
      </c>
    </row>
    <row r="76" spans="1:5" x14ac:dyDescent="0.2">
      <c r="A76" s="33">
        <v>44412</v>
      </c>
      <c r="B76" s="34">
        <v>14.58</v>
      </c>
      <c r="C76" s="38">
        <v>1.002394</v>
      </c>
      <c r="D76" s="37">
        <v>38368</v>
      </c>
      <c r="E76" s="71">
        <v>1.0066999999999999</v>
      </c>
    </row>
    <row r="77" spans="1:5" x14ac:dyDescent="0.2">
      <c r="A77" s="33">
        <v>44411</v>
      </c>
      <c r="B77" s="34">
        <v>12.42</v>
      </c>
      <c r="C77" s="38">
        <v>0.999533</v>
      </c>
      <c r="D77" s="37">
        <v>39279</v>
      </c>
      <c r="E77" s="71">
        <v>1.0010600000000001</v>
      </c>
    </row>
    <row r="78" spans="1:5" x14ac:dyDescent="0.2">
      <c r="A78" s="33">
        <v>44410</v>
      </c>
      <c r="B78" s="34">
        <v>11.82</v>
      </c>
      <c r="C78" s="38">
        <v>0.99921599999999999</v>
      </c>
      <c r="D78" s="37">
        <v>39915</v>
      </c>
      <c r="E78" s="71">
        <v>1.0033000000000001</v>
      </c>
    </row>
    <row r="79" spans="1:5" x14ac:dyDescent="0.2">
      <c r="A79" s="33">
        <v>44409</v>
      </c>
      <c r="B79" s="34">
        <v>10.86</v>
      </c>
      <c r="C79" s="38">
        <v>1.0000549999999999</v>
      </c>
      <c r="D79" s="37">
        <v>41754</v>
      </c>
      <c r="E79" s="71">
        <v>1.0001500000000001</v>
      </c>
    </row>
    <row r="80" spans="1:5" x14ac:dyDescent="0.2">
      <c r="A80" s="33">
        <v>44408</v>
      </c>
      <c r="B80" s="34">
        <v>10.86</v>
      </c>
      <c r="C80" s="38">
        <v>1.0064200000000001</v>
      </c>
      <c r="D80" s="37">
        <v>41936</v>
      </c>
      <c r="E80" s="71">
        <v>1.0021800000000001</v>
      </c>
    </row>
    <row r="81" spans="1:5" x14ac:dyDescent="0.2">
      <c r="A81" s="33">
        <v>44407</v>
      </c>
      <c r="B81" s="34">
        <v>11.06</v>
      </c>
      <c r="C81" s="38">
        <v>1.0008809999999999</v>
      </c>
      <c r="D81" s="37">
        <v>39978</v>
      </c>
      <c r="E81" s="71">
        <v>1.0032799999999999</v>
      </c>
    </row>
    <row r="82" spans="1:5" x14ac:dyDescent="0.2">
      <c r="A82" s="33">
        <v>44406</v>
      </c>
      <c r="B82" s="34">
        <v>11.05</v>
      </c>
      <c r="C82" s="38">
        <v>1.0013799999999999</v>
      </c>
      <c r="D82" s="37">
        <v>40031</v>
      </c>
      <c r="E82" s="71">
        <v>0.99756999999999996</v>
      </c>
    </row>
    <row r="83" spans="1:5" x14ac:dyDescent="0.2">
      <c r="A83" s="33">
        <v>44405</v>
      </c>
      <c r="B83" s="34">
        <v>9.4499999999999993</v>
      </c>
      <c r="C83" s="38">
        <v>1.0014890000000001</v>
      </c>
      <c r="D83" s="37">
        <v>39077</v>
      </c>
      <c r="E83" s="71">
        <v>1.0043200000000001</v>
      </c>
    </row>
    <row r="84" spans="1:5" x14ac:dyDescent="0.2">
      <c r="A84" s="33">
        <v>44404</v>
      </c>
      <c r="B84" s="34">
        <v>8.49</v>
      </c>
      <c r="C84" s="38">
        <v>0.99549500000000002</v>
      </c>
      <c r="D84" s="37">
        <v>37282</v>
      </c>
      <c r="E84" s="71">
        <v>1.00647</v>
      </c>
    </row>
    <row r="85" spans="1:5" x14ac:dyDescent="0.2">
      <c r="A85" s="33">
        <v>44403</v>
      </c>
      <c r="B85" s="34">
        <v>8.27</v>
      </c>
      <c r="C85" s="38">
        <v>1.014116</v>
      </c>
      <c r="D85" s="37">
        <v>35456</v>
      </c>
      <c r="E85" s="71">
        <v>1.0028900000000001</v>
      </c>
    </row>
    <row r="86" spans="1:5" x14ac:dyDescent="0.2">
      <c r="A86" s="33">
        <v>44402</v>
      </c>
      <c r="B86" s="34">
        <v>8.44</v>
      </c>
      <c r="C86" s="38">
        <v>1.00518</v>
      </c>
      <c r="D86" s="37">
        <v>34214</v>
      </c>
      <c r="E86" s="71">
        <v>1.00231</v>
      </c>
    </row>
    <row r="87" spans="1:5" x14ac:dyDescent="0.2">
      <c r="A87" s="33">
        <v>44401</v>
      </c>
      <c r="B87" s="34">
        <v>7.76</v>
      </c>
      <c r="C87" s="38">
        <v>1.003941</v>
      </c>
      <c r="D87" s="37">
        <v>33456</v>
      </c>
      <c r="E87" s="71">
        <v>1.0024500000000001</v>
      </c>
    </row>
    <row r="88" spans="1:5" x14ac:dyDescent="0.2">
      <c r="A88" s="33">
        <v>44400</v>
      </c>
      <c r="B88" s="34">
        <v>7.37</v>
      </c>
      <c r="C88" s="38">
        <v>1.003199</v>
      </c>
      <c r="D88" s="37">
        <v>32409</v>
      </c>
      <c r="E88" s="71">
        <v>1.0014000000000001</v>
      </c>
    </row>
    <row r="89" spans="1:5" x14ac:dyDescent="0.2">
      <c r="A89" s="33">
        <v>44399</v>
      </c>
      <c r="B89" s="34">
        <v>6.67</v>
      </c>
      <c r="C89" s="38">
        <v>1.005009</v>
      </c>
      <c r="D89" s="37">
        <v>32384</v>
      </c>
      <c r="E89" s="71">
        <v>1.00254</v>
      </c>
    </row>
    <row r="90" spans="1:5" x14ac:dyDescent="0.2">
      <c r="A90" s="33">
        <v>44398</v>
      </c>
      <c r="B90" s="34">
        <v>5.9</v>
      </c>
      <c r="C90" s="38">
        <v>1.0071760000000001</v>
      </c>
      <c r="D90" s="37">
        <v>29972</v>
      </c>
      <c r="E90" s="71">
        <v>1.0019499999999999</v>
      </c>
    </row>
    <row r="91" spans="1:5" x14ac:dyDescent="0.2">
      <c r="A91" s="33">
        <v>44397</v>
      </c>
      <c r="B91" s="34">
        <v>6.04</v>
      </c>
      <c r="C91" s="38">
        <v>1.002875</v>
      </c>
      <c r="D91" s="37">
        <v>30928</v>
      </c>
      <c r="E91" s="71">
        <v>1.0019199999999999</v>
      </c>
    </row>
    <row r="92" spans="1:5" x14ac:dyDescent="0.2">
      <c r="A92" s="33">
        <v>44396</v>
      </c>
      <c r="B92" s="34">
        <v>6.61</v>
      </c>
      <c r="C92" s="38">
        <v>1.0063359999999999</v>
      </c>
      <c r="D92" s="37">
        <v>31919</v>
      </c>
      <c r="E92" s="71">
        <v>1.0026200000000001</v>
      </c>
    </row>
    <row r="93" spans="1:5" x14ac:dyDescent="0.2">
      <c r="A93" s="33">
        <v>44395</v>
      </c>
      <c r="B93" s="34">
        <v>6.49</v>
      </c>
      <c r="C93" s="38">
        <v>1.002618</v>
      </c>
      <c r="D93" s="37">
        <v>31589</v>
      </c>
      <c r="E93" s="71">
        <v>1.0017799999999999</v>
      </c>
    </row>
    <row r="94" spans="1:5" x14ac:dyDescent="0.2">
      <c r="A94" s="33">
        <v>44394</v>
      </c>
      <c r="B94" s="34">
        <v>6.55</v>
      </c>
      <c r="C94" s="38">
        <v>0.99820200000000003</v>
      </c>
      <c r="D94" s="37">
        <v>31400</v>
      </c>
      <c r="E94" s="71">
        <v>0.99970999999999999</v>
      </c>
    </row>
    <row r="95" spans="1:5" x14ac:dyDescent="0.2">
      <c r="A95" s="33">
        <v>44393</v>
      </c>
      <c r="B95" s="34">
        <v>6.61</v>
      </c>
      <c r="C95" s="38">
        <v>1.002256</v>
      </c>
      <c r="D95" s="37">
        <v>31726</v>
      </c>
      <c r="E95" s="71">
        <v>1.0030600000000001</v>
      </c>
    </row>
    <row r="96" spans="1:5" x14ac:dyDescent="0.2">
      <c r="A96" s="33">
        <v>44392</v>
      </c>
      <c r="B96" s="34">
        <v>6.94</v>
      </c>
      <c r="C96" s="38">
        <v>1.0021260000000001</v>
      </c>
      <c r="D96" s="37">
        <v>32879</v>
      </c>
      <c r="E96" s="71">
        <v>1.00261</v>
      </c>
    </row>
    <row r="97" spans="1:5" x14ac:dyDescent="0.2">
      <c r="A97" s="33">
        <v>44391</v>
      </c>
      <c r="B97" s="34">
        <v>7.1</v>
      </c>
      <c r="C97" s="38">
        <v>1.0029349999999999</v>
      </c>
      <c r="D97" s="37">
        <v>32676</v>
      </c>
      <c r="E97" s="71">
        <v>1.00413</v>
      </c>
    </row>
    <row r="98" spans="1:5" x14ac:dyDescent="0.2">
      <c r="A98" s="33">
        <v>44390</v>
      </c>
      <c r="B98" s="34">
        <v>7.94</v>
      </c>
      <c r="C98" s="38">
        <v>1.0049079999999999</v>
      </c>
      <c r="D98" s="37">
        <v>33263</v>
      </c>
      <c r="E98" s="71">
        <v>1.0024</v>
      </c>
    </row>
    <row r="99" spans="1:5" x14ac:dyDescent="0.2">
      <c r="A99" s="33">
        <v>44389</v>
      </c>
      <c r="B99" s="34">
        <v>8.43</v>
      </c>
      <c r="C99" s="38">
        <v>1.001323</v>
      </c>
      <c r="D99" s="37">
        <v>34300</v>
      </c>
      <c r="E99" s="71">
        <v>1.0009600000000001</v>
      </c>
    </row>
    <row r="100" spans="1:5" x14ac:dyDescent="0.2">
      <c r="A100" s="33">
        <v>44388</v>
      </c>
      <c r="B100" s="34">
        <v>7.94</v>
      </c>
      <c r="C100" s="38">
        <v>1.0023340000000001</v>
      </c>
      <c r="D100" s="37">
        <v>33705</v>
      </c>
      <c r="E100" s="71">
        <v>1.0043299999999999</v>
      </c>
    </row>
    <row r="101" spans="1:5" x14ac:dyDescent="0.2">
      <c r="A101" s="33">
        <v>44387</v>
      </c>
      <c r="B101" s="34">
        <v>8.17</v>
      </c>
      <c r="C101" s="38">
        <v>1.00268</v>
      </c>
      <c r="D101" s="37">
        <v>33971</v>
      </c>
      <c r="E101" s="71">
        <v>1.0033399999999999</v>
      </c>
    </row>
    <row r="102" spans="1:5" x14ac:dyDescent="0.2">
      <c r="A102" s="33">
        <v>44386</v>
      </c>
      <c r="B102" s="34">
        <v>6.71</v>
      </c>
      <c r="C102" s="38">
        <v>1.0043340000000001</v>
      </c>
      <c r="D102" s="37">
        <v>32934</v>
      </c>
      <c r="E102" s="71">
        <v>1.00268</v>
      </c>
    </row>
    <row r="103" spans="1:5" x14ac:dyDescent="0.2">
      <c r="A103" s="33">
        <v>44385</v>
      </c>
      <c r="B103" s="34">
        <v>7.12</v>
      </c>
      <c r="C103" s="38">
        <v>0.99929000000000001</v>
      </c>
      <c r="D103" s="37">
        <v>33932</v>
      </c>
      <c r="E103" s="71">
        <v>0.99983999999999995</v>
      </c>
    </row>
    <row r="104" spans="1:5" x14ac:dyDescent="0.2">
      <c r="A104" s="33">
        <v>44384</v>
      </c>
      <c r="B104" s="34">
        <v>6.48</v>
      </c>
      <c r="C104" s="38">
        <v>1.0016370000000001</v>
      </c>
      <c r="D104" s="37">
        <v>34150</v>
      </c>
      <c r="E104" s="71">
        <v>1.0025299999999999</v>
      </c>
    </row>
    <row r="105" spans="1:5" x14ac:dyDescent="0.2">
      <c r="A105" s="33">
        <v>44383</v>
      </c>
      <c r="B105" s="34">
        <v>6.15</v>
      </c>
      <c r="C105" s="38">
        <v>0.99978800000000001</v>
      </c>
      <c r="D105" s="37">
        <v>33928</v>
      </c>
      <c r="E105" s="71">
        <v>1.00383</v>
      </c>
    </row>
    <row r="106" spans="1:5" x14ac:dyDescent="0.2">
      <c r="A106" s="33">
        <v>44382</v>
      </c>
      <c r="B106" s="34">
        <v>5.97</v>
      </c>
      <c r="C106" s="38">
        <v>1.002448</v>
      </c>
      <c r="D106" s="37">
        <v>35394</v>
      </c>
      <c r="E106" s="71">
        <v>0.99514999999999998</v>
      </c>
    </row>
    <row r="107" spans="1:5" x14ac:dyDescent="0.2">
      <c r="A107" s="33">
        <v>44381</v>
      </c>
      <c r="B107" s="34">
        <v>5.81</v>
      </c>
      <c r="C107" s="38">
        <v>1.0056400000000001</v>
      </c>
      <c r="D107" s="37">
        <v>34730</v>
      </c>
      <c r="E107" s="71">
        <v>1.0032300000000001</v>
      </c>
    </row>
    <row r="108" spans="1:5" x14ac:dyDescent="0.2">
      <c r="A108" s="33">
        <v>44380</v>
      </c>
      <c r="B108" s="34">
        <v>5.74</v>
      </c>
      <c r="C108" s="38">
        <v>1.004724</v>
      </c>
      <c r="D108" s="37">
        <v>33951</v>
      </c>
      <c r="E108" s="71">
        <v>1.0043200000000001</v>
      </c>
    </row>
    <row r="109" spans="1:5" x14ac:dyDescent="0.2">
      <c r="A109" s="33">
        <v>44379</v>
      </c>
      <c r="B109" s="34">
        <v>5.93</v>
      </c>
      <c r="C109" s="38">
        <v>1.0043219999999999</v>
      </c>
      <c r="D109" s="37">
        <v>33678</v>
      </c>
      <c r="E109" s="71">
        <v>1.00163</v>
      </c>
    </row>
    <row r="110" spans="1:5" x14ac:dyDescent="0.2">
      <c r="A110" s="33">
        <v>44378</v>
      </c>
      <c r="B110" s="34">
        <v>6.54</v>
      </c>
      <c r="C110" s="38">
        <v>1.00383</v>
      </c>
      <c r="D110" s="37">
        <v>35171</v>
      </c>
      <c r="E110" s="71">
        <v>1.0044599999999999</v>
      </c>
    </row>
    <row r="111" spans="1:5" x14ac:dyDescent="0.2">
      <c r="A111" s="33">
        <v>44377</v>
      </c>
      <c r="B111" s="34">
        <v>6.01</v>
      </c>
      <c r="C111" s="38">
        <v>1.0003329999999999</v>
      </c>
      <c r="D111" s="37">
        <v>35969</v>
      </c>
      <c r="E111" s="71">
        <v>1.0004200000000001</v>
      </c>
    </row>
    <row r="112" spans="1:5" x14ac:dyDescent="0.2">
      <c r="A112" s="33">
        <v>44376</v>
      </c>
      <c r="B112" s="34">
        <v>5.54</v>
      </c>
      <c r="C112" s="38">
        <v>1.0063949999999999</v>
      </c>
      <c r="D112" s="37">
        <v>34557</v>
      </c>
      <c r="E112" s="71">
        <v>1.0038499999999999</v>
      </c>
    </row>
    <row r="113" spans="1:5" x14ac:dyDescent="0.2">
      <c r="A113" s="33">
        <v>44375</v>
      </c>
      <c r="B113" s="34">
        <v>5.42</v>
      </c>
      <c r="C113" s="38">
        <v>1.0050129999999999</v>
      </c>
      <c r="D113" s="37">
        <v>34607</v>
      </c>
      <c r="E113" s="71">
        <v>1.0018</v>
      </c>
    </row>
    <row r="114" spans="1:5" x14ac:dyDescent="0.2">
      <c r="A114" s="33">
        <v>44374</v>
      </c>
      <c r="B114" s="34">
        <v>5.19</v>
      </c>
      <c r="C114" s="38">
        <v>1.004829</v>
      </c>
      <c r="D114" s="37">
        <v>32024</v>
      </c>
      <c r="E114" s="71">
        <v>1.0031600000000001</v>
      </c>
    </row>
    <row r="115" spans="1:5" x14ac:dyDescent="0.2">
      <c r="A115" s="33">
        <v>44373</v>
      </c>
      <c r="B115" s="34">
        <v>5.16</v>
      </c>
      <c r="C115" s="38">
        <v>1.005735</v>
      </c>
      <c r="D115" s="37">
        <v>31943</v>
      </c>
      <c r="E115" s="71">
        <v>1.0006999999999999</v>
      </c>
    </row>
    <row r="116" spans="1:5" x14ac:dyDescent="0.2">
      <c r="A116" s="33">
        <v>44372</v>
      </c>
      <c r="B116" s="34">
        <v>5.43</v>
      </c>
      <c r="C116" s="38">
        <v>1.0014270000000001</v>
      </c>
      <c r="D116" s="37">
        <v>34675</v>
      </c>
      <c r="E116" s="71">
        <v>1.0022</v>
      </c>
    </row>
    <row r="117" spans="1:5" x14ac:dyDescent="0.2">
      <c r="A117" s="33">
        <v>44371</v>
      </c>
      <c r="B117" s="34">
        <v>5.2</v>
      </c>
      <c r="C117" s="38">
        <v>1.002643</v>
      </c>
      <c r="D117" s="37">
        <v>33703</v>
      </c>
      <c r="E117" s="71">
        <v>1.00282</v>
      </c>
    </row>
    <row r="118" spans="1:5" x14ac:dyDescent="0.2">
      <c r="A118" s="33">
        <v>44370</v>
      </c>
      <c r="B118" s="34">
        <v>4.67</v>
      </c>
      <c r="C118" s="38">
        <v>1.0022009999999999</v>
      </c>
      <c r="D118" s="37">
        <v>32508</v>
      </c>
      <c r="E118" s="71">
        <v>1.0045299999999999</v>
      </c>
    </row>
    <row r="119" spans="1:5" x14ac:dyDescent="0.2">
      <c r="A119" s="33">
        <v>44369</v>
      </c>
      <c r="B119" s="34">
        <v>4.84</v>
      </c>
      <c r="C119" s="38">
        <v>0.99770899999999996</v>
      </c>
      <c r="D119" s="37">
        <v>31712</v>
      </c>
      <c r="E119" s="71">
        <v>0.99721000000000004</v>
      </c>
    </row>
    <row r="120" spans="1:5" x14ac:dyDescent="0.2">
      <c r="A120" s="33">
        <v>44368</v>
      </c>
      <c r="B120" s="34">
        <v>5.87</v>
      </c>
      <c r="C120" s="38">
        <v>1.00543</v>
      </c>
      <c r="D120" s="37">
        <v>35787</v>
      </c>
      <c r="E120" s="71">
        <v>1.0012000000000001</v>
      </c>
    </row>
    <row r="121" spans="1:5" x14ac:dyDescent="0.2">
      <c r="A121" s="33">
        <v>44367</v>
      </c>
      <c r="B121" s="34">
        <v>5.75</v>
      </c>
      <c r="C121" s="38">
        <v>1.001862</v>
      </c>
      <c r="D121" s="37">
        <v>35582</v>
      </c>
      <c r="E121" s="71">
        <v>1.00421</v>
      </c>
    </row>
    <row r="122" spans="1:5" x14ac:dyDescent="0.2">
      <c r="A122" s="33">
        <v>44366</v>
      </c>
      <c r="B122" s="34">
        <v>5.92</v>
      </c>
      <c r="C122" s="38">
        <v>0.99863100000000005</v>
      </c>
      <c r="D122" s="37">
        <v>35881</v>
      </c>
      <c r="E122" s="71">
        <v>1.00088</v>
      </c>
    </row>
    <row r="123" spans="1:5" x14ac:dyDescent="0.2">
      <c r="A123" s="33">
        <v>44365</v>
      </c>
      <c r="B123" s="34">
        <v>6.16</v>
      </c>
      <c r="C123" s="38">
        <v>1.004559</v>
      </c>
      <c r="D123" s="37">
        <v>38194</v>
      </c>
      <c r="E123" s="71">
        <v>1.00292</v>
      </c>
    </row>
    <row r="124" spans="1:5" x14ac:dyDescent="0.2">
      <c r="A124" s="33">
        <v>44364</v>
      </c>
      <c r="B124" s="34">
        <v>6.16</v>
      </c>
      <c r="C124" s="38">
        <v>0.99965499999999996</v>
      </c>
      <c r="D124" s="37">
        <v>38321</v>
      </c>
      <c r="E124" s="71">
        <v>0.99850000000000005</v>
      </c>
    </row>
    <row r="125" spans="1:5" x14ac:dyDescent="0.2">
      <c r="A125" s="33">
        <v>44363</v>
      </c>
      <c r="B125" s="34">
        <v>6.67</v>
      </c>
      <c r="C125" s="38">
        <v>1.0030159999999999</v>
      </c>
      <c r="D125" s="37">
        <v>40378</v>
      </c>
      <c r="E125" s="71">
        <v>1.00288</v>
      </c>
    </row>
    <row r="126" spans="1:5" x14ac:dyDescent="0.2">
      <c r="A126" s="33">
        <v>44362</v>
      </c>
      <c r="B126" s="34">
        <v>6.21</v>
      </c>
      <c r="C126" s="38">
        <v>1.0056210000000001</v>
      </c>
      <c r="D126" s="37">
        <v>40625</v>
      </c>
      <c r="E126" s="71">
        <v>1.00112</v>
      </c>
    </row>
    <row r="127" spans="1:5" x14ac:dyDescent="0.2">
      <c r="A127" s="33">
        <v>44361</v>
      </c>
      <c r="B127" s="34">
        <v>6.08</v>
      </c>
      <c r="C127" s="38">
        <v>1.005007</v>
      </c>
      <c r="D127" s="37">
        <v>39148</v>
      </c>
      <c r="E127" s="71">
        <v>0.99943000000000004</v>
      </c>
    </row>
    <row r="128" spans="1:5" x14ac:dyDescent="0.2">
      <c r="A128" s="33">
        <v>44360</v>
      </c>
      <c r="B128" s="34">
        <v>5.49</v>
      </c>
      <c r="C128" s="38">
        <v>0.99775800000000003</v>
      </c>
      <c r="D128" s="37">
        <v>35666</v>
      </c>
      <c r="E128" s="71">
        <v>1.00427</v>
      </c>
    </row>
    <row r="129" spans="1:5" x14ac:dyDescent="0.2">
      <c r="A129" s="33">
        <v>44359</v>
      </c>
      <c r="B129" s="34">
        <v>5.52</v>
      </c>
      <c r="C129" s="38">
        <v>0.99877899999999997</v>
      </c>
      <c r="D129" s="37">
        <v>37289</v>
      </c>
      <c r="E129" s="71">
        <v>1.00068</v>
      </c>
    </row>
    <row r="130" spans="1:5" x14ac:dyDescent="0.2">
      <c r="A130" s="33">
        <v>44358</v>
      </c>
      <c r="B130" s="34">
        <v>6.05</v>
      </c>
      <c r="C130" s="38">
        <v>0.99712699999999999</v>
      </c>
      <c r="D130" s="37">
        <v>36903</v>
      </c>
      <c r="E130" s="71">
        <v>1.0039800000000001</v>
      </c>
    </row>
    <row r="131" spans="1:5" x14ac:dyDescent="0.2">
      <c r="A131" s="33">
        <v>44357</v>
      </c>
      <c r="B131" s="34">
        <v>5.99</v>
      </c>
      <c r="C131" s="38">
        <v>1.0093749999999999</v>
      </c>
      <c r="D131" s="37">
        <v>37554</v>
      </c>
      <c r="E131" s="71">
        <v>1.0017499999999999</v>
      </c>
    </row>
    <row r="132" spans="1:5" x14ac:dyDescent="0.2">
      <c r="A132" s="33">
        <v>44356</v>
      </c>
      <c r="B132" s="34">
        <v>5.62</v>
      </c>
      <c r="C132" s="38">
        <v>1.001819</v>
      </c>
      <c r="D132" s="37">
        <v>33557</v>
      </c>
      <c r="E132" s="71">
        <v>1.0024200000000001</v>
      </c>
    </row>
    <row r="133" spans="1:5" x14ac:dyDescent="0.2">
      <c r="A133" s="33">
        <v>44355</v>
      </c>
      <c r="B133" s="34">
        <v>5.53</v>
      </c>
      <c r="C133" s="38">
        <v>0.99512100000000003</v>
      </c>
      <c r="D133" s="37">
        <v>33451</v>
      </c>
      <c r="E133" s="71">
        <v>1.0002800000000001</v>
      </c>
    </row>
    <row r="134" spans="1:5" x14ac:dyDescent="0.2">
      <c r="A134" s="33">
        <v>44354</v>
      </c>
      <c r="B134" s="34">
        <v>6.24</v>
      </c>
      <c r="C134" s="38">
        <v>1.000092</v>
      </c>
      <c r="D134" s="37">
        <v>35834</v>
      </c>
      <c r="E134" s="71">
        <v>1.00258</v>
      </c>
    </row>
    <row r="135" spans="1:5" x14ac:dyDescent="0.2">
      <c r="A135" s="33">
        <v>44353</v>
      </c>
      <c r="B135" s="34">
        <v>6.05</v>
      </c>
      <c r="C135" s="38">
        <v>1.0009140000000001</v>
      </c>
      <c r="D135" s="37">
        <v>35547</v>
      </c>
      <c r="E135" s="71">
        <v>1.00101</v>
      </c>
    </row>
    <row r="136" spans="1:5" x14ac:dyDescent="0.2">
      <c r="A136" s="33">
        <v>44352</v>
      </c>
      <c r="B136" s="34">
        <v>6.41</v>
      </c>
      <c r="C136" s="38">
        <v>0.99971200000000005</v>
      </c>
      <c r="D136" s="37">
        <v>36939</v>
      </c>
      <c r="E136" s="71">
        <v>1.00065</v>
      </c>
    </row>
    <row r="137" spans="1:5" x14ac:dyDescent="0.2">
      <c r="A137" s="33">
        <v>44351</v>
      </c>
      <c r="B137" s="34">
        <v>7.67</v>
      </c>
      <c r="C137" s="38">
        <v>1.0065409999999999</v>
      </c>
      <c r="D137" s="37">
        <v>39151</v>
      </c>
      <c r="E137" s="71">
        <v>1.0003299999999999</v>
      </c>
    </row>
    <row r="138" spans="1:5" x14ac:dyDescent="0.2">
      <c r="A138" s="33">
        <v>44350</v>
      </c>
      <c r="B138" s="34">
        <v>6.91</v>
      </c>
      <c r="C138" s="38">
        <v>0.99974300000000005</v>
      </c>
      <c r="D138" s="37">
        <v>37686</v>
      </c>
      <c r="E138" s="71">
        <v>0.99946999999999997</v>
      </c>
    </row>
    <row r="139" spans="1:5" x14ac:dyDescent="0.2">
      <c r="A139" s="33">
        <v>44349</v>
      </c>
      <c r="B139" s="34">
        <v>6.27</v>
      </c>
      <c r="C139" s="38">
        <v>1.0021530000000001</v>
      </c>
      <c r="D139" s="37">
        <v>36680</v>
      </c>
      <c r="E139" s="71">
        <v>1.00234</v>
      </c>
    </row>
    <row r="140" spans="1:5" x14ac:dyDescent="0.2">
      <c r="A140" s="33">
        <v>44348</v>
      </c>
      <c r="B140" s="34">
        <v>6.55</v>
      </c>
      <c r="C140" s="38">
        <v>1.0017910000000001</v>
      </c>
      <c r="D140" s="37">
        <v>37341</v>
      </c>
      <c r="E140" s="71">
        <v>0.99755000000000005</v>
      </c>
    </row>
    <row r="141" spans="1:5" x14ac:dyDescent="0.2">
      <c r="A141" s="33">
        <v>44347</v>
      </c>
      <c r="B141" s="34">
        <v>6.21</v>
      </c>
      <c r="C141" s="38">
        <v>0.99510100000000001</v>
      </c>
      <c r="D141" s="37">
        <v>35715</v>
      </c>
      <c r="E141" s="71">
        <v>0.99804999999999999</v>
      </c>
    </row>
    <row r="142" spans="1:5" x14ac:dyDescent="0.2">
      <c r="A142" s="33">
        <v>44346</v>
      </c>
      <c r="B142" s="34">
        <v>5.49</v>
      </c>
      <c r="C142" s="38">
        <v>1.0020009999999999</v>
      </c>
      <c r="D142" s="37">
        <v>34775</v>
      </c>
      <c r="E142" s="71">
        <v>0.99916000000000005</v>
      </c>
    </row>
    <row r="143" spans="1:5" x14ac:dyDescent="0.2">
      <c r="A143" s="33">
        <v>44345</v>
      </c>
      <c r="B143" s="34">
        <v>5.92</v>
      </c>
      <c r="C143" s="38">
        <v>1.00274</v>
      </c>
      <c r="D143" s="37">
        <v>35710</v>
      </c>
      <c r="E143" s="71">
        <v>1.0006299999999999</v>
      </c>
    </row>
    <row r="144" spans="1:5" x14ac:dyDescent="0.2">
      <c r="A144" s="33">
        <v>44344</v>
      </c>
      <c r="B144" s="34">
        <v>6.7</v>
      </c>
      <c r="C144" s="38">
        <v>0.99273900000000004</v>
      </c>
      <c r="D144" s="37">
        <v>38643</v>
      </c>
      <c r="E144" s="71">
        <v>0.99927999999999995</v>
      </c>
    </row>
    <row r="145" spans="1:5" x14ac:dyDescent="0.2">
      <c r="A145" s="33">
        <v>44343</v>
      </c>
      <c r="B145" s="34">
        <v>7.37</v>
      </c>
      <c r="C145" s="38">
        <v>0.99983</v>
      </c>
      <c r="D145" s="37">
        <v>39407</v>
      </c>
      <c r="E145" s="71">
        <v>0.99931000000000003</v>
      </c>
    </row>
    <row r="146" spans="1:5" x14ac:dyDescent="0.2">
      <c r="A146" s="33">
        <v>44342</v>
      </c>
      <c r="B146" s="34">
        <v>6.62</v>
      </c>
      <c r="C146" s="38">
        <v>0.988653</v>
      </c>
      <c r="D146" s="37">
        <v>38211</v>
      </c>
      <c r="E146" s="71">
        <v>1.00116</v>
      </c>
    </row>
    <row r="147" spans="1:5" x14ac:dyDescent="0.2">
      <c r="A147" s="33">
        <v>44341</v>
      </c>
      <c r="B147" s="34">
        <v>6.59</v>
      </c>
      <c r="C147" s="38">
        <v>0.96595900000000001</v>
      </c>
      <c r="D147" s="37">
        <v>38642</v>
      </c>
      <c r="E147" s="71">
        <v>1.00308</v>
      </c>
    </row>
    <row r="148" spans="1:5" x14ac:dyDescent="0.2">
      <c r="A148" s="33">
        <v>44340</v>
      </c>
      <c r="B148" s="34">
        <v>4.18</v>
      </c>
      <c r="C148" s="38">
        <v>0.96210700000000005</v>
      </c>
      <c r="D148" s="37">
        <v>34978</v>
      </c>
      <c r="E148" s="71">
        <v>1.0013700000000001</v>
      </c>
    </row>
    <row r="149" spans="1:5" x14ac:dyDescent="0.2">
      <c r="A149" s="33">
        <v>44339</v>
      </c>
      <c r="B149" s="34">
        <v>6.6</v>
      </c>
      <c r="C149" s="38">
        <v>0.97977400000000003</v>
      </c>
      <c r="D149" s="37">
        <v>37520</v>
      </c>
      <c r="E149" s="71">
        <v>1.0028699999999999</v>
      </c>
    </row>
    <row r="150" spans="1:5" x14ac:dyDescent="0.2">
      <c r="A150" s="33">
        <v>44338</v>
      </c>
      <c r="B150" s="34">
        <v>8.14</v>
      </c>
      <c r="C150" s="38">
        <v>0.97065299999999999</v>
      </c>
      <c r="D150" s="37">
        <v>37340</v>
      </c>
      <c r="E150" s="71">
        <v>0.99890000000000001</v>
      </c>
    </row>
    <row r="151" spans="1:5" x14ac:dyDescent="0.2">
      <c r="A151" s="33">
        <v>44337</v>
      </c>
      <c r="B151" s="34">
        <v>10.29</v>
      </c>
      <c r="C151" s="38">
        <v>0.97947499999999998</v>
      </c>
      <c r="D151" s="37">
        <v>40438</v>
      </c>
      <c r="E151" s="71">
        <v>1.00458</v>
      </c>
    </row>
    <row r="152" spans="1:5" x14ac:dyDescent="0.2">
      <c r="A152" s="33">
        <v>44336</v>
      </c>
      <c r="B152" s="34">
        <v>9.74</v>
      </c>
      <c r="C152" s="38">
        <v>0.984734</v>
      </c>
      <c r="D152" s="37">
        <v>37287</v>
      </c>
      <c r="E152" s="71">
        <v>0.99419000000000002</v>
      </c>
    </row>
    <row r="153" spans="1:5" x14ac:dyDescent="0.2">
      <c r="A153" s="33">
        <v>44335</v>
      </c>
      <c r="B153" s="34">
        <v>15.77</v>
      </c>
      <c r="C153" s="38">
        <v>0.99642799999999998</v>
      </c>
      <c r="D153" s="37">
        <v>43091</v>
      </c>
      <c r="E153" s="71">
        <v>0.99702999999999997</v>
      </c>
    </row>
    <row r="154" spans="1:5" x14ac:dyDescent="0.2">
      <c r="A154" s="33">
        <v>44334</v>
      </c>
      <c r="B154" s="34">
        <v>14.89</v>
      </c>
      <c r="C154" s="38">
        <v>0.99752300000000005</v>
      </c>
      <c r="D154" s="37">
        <v>43781</v>
      </c>
      <c r="E154" s="71">
        <v>1.0059400000000001</v>
      </c>
    </row>
    <row r="155" spans="1:5" x14ac:dyDescent="0.2">
      <c r="A155" s="33">
        <v>44333</v>
      </c>
      <c r="B155" s="34">
        <v>16.29</v>
      </c>
      <c r="C155" s="38">
        <v>1.0069589999999999</v>
      </c>
      <c r="D155" s="37">
        <v>46585</v>
      </c>
      <c r="E155" s="71">
        <v>0.99765000000000004</v>
      </c>
    </row>
    <row r="156" spans="1:5" x14ac:dyDescent="0.2">
      <c r="A156" s="33">
        <v>44332</v>
      </c>
      <c r="B156" s="34">
        <v>15.16</v>
      </c>
      <c r="C156" s="38">
        <v>0.99966299999999997</v>
      </c>
      <c r="D156" s="37">
        <v>46781</v>
      </c>
      <c r="E156" s="71">
        <v>0.99512999999999996</v>
      </c>
    </row>
    <row r="157" spans="1:5" x14ac:dyDescent="0.2">
      <c r="A157" s="33">
        <v>44331</v>
      </c>
      <c r="B157" s="34">
        <v>16.43</v>
      </c>
      <c r="C157" s="38">
        <v>1.003903</v>
      </c>
      <c r="D157" s="37">
        <v>49913</v>
      </c>
      <c r="E157" s="71">
        <v>0.99863000000000002</v>
      </c>
    </row>
    <row r="158" spans="1:5" x14ac:dyDescent="0.2">
      <c r="A158" s="33">
        <v>44330</v>
      </c>
      <c r="B158" s="34">
        <v>15.86</v>
      </c>
      <c r="C158" s="38">
        <v>1.006958</v>
      </c>
      <c r="D158" s="37">
        <v>49973</v>
      </c>
      <c r="E158" s="71">
        <v>0.99297999999999997</v>
      </c>
    </row>
    <row r="159" spans="1:5" x14ac:dyDescent="0.2">
      <c r="A159" s="33">
        <v>44329</v>
      </c>
      <c r="B159" s="34">
        <v>14.82</v>
      </c>
      <c r="C159" s="38">
        <v>0.986236</v>
      </c>
      <c r="D159" s="37">
        <v>50005</v>
      </c>
      <c r="E159" s="71">
        <v>1.00319</v>
      </c>
    </row>
    <row r="160" spans="1:5" x14ac:dyDescent="0.2">
      <c r="A160" s="33">
        <v>44328</v>
      </c>
      <c r="B160" s="34">
        <v>16.329999999999998</v>
      </c>
      <c r="C160" s="38">
        <v>1.0046330000000001</v>
      </c>
      <c r="D160" s="37">
        <v>56929</v>
      </c>
      <c r="E160" s="71">
        <v>1.0007299999999999</v>
      </c>
    </row>
    <row r="161" spans="1:5" x14ac:dyDescent="0.2">
      <c r="A161" s="33">
        <v>44327</v>
      </c>
      <c r="B161" s="34">
        <v>15.96</v>
      </c>
      <c r="C161" s="38">
        <v>0.99996300000000005</v>
      </c>
      <c r="D161" s="37">
        <v>55902</v>
      </c>
      <c r="E161" s="71">
        <v>1.00719</v>
      </c>
    </row>
    <row r="162" spans="1:5" x14ac:dyDescent="0.2">
      <c r="A162" s="33">
        <v>44326</v>
      </c>
      <c r="B162" s="34">
        <v>17</v>
      </c>
      <c r="C162" s="38">
        <v>1.005676</v>
      </c>
      <c r="D162" s="37">
        <v>58214</v>
      </c>
      <c r="E162" s="71">
        <v>1.00105</v>
      </c>
    </row>
    <row r="163" spans="1:5" x14ac:dyDescent="0.2">
      <c r="A163" s="33">
        <v>44325</v>
      </c>
      <c r="B163" s="34">
        <v>16.98</v>
      </c>
      <c r="C163" s="38">
        <v>0.99760700000000002</v>
      </c>
      <c r="D163" s="37">
        <v>58772</v>
      </c>
      <c r="E163" s="71">
        <v>0.99883999999999995</v>
      </c>
    </row>
    <row r="164" spans="1:5" x14ac:dyDescent="0.2">
      <c r="A164" s="33">
        <v>44324</v>
      </c>
      <c r="B164" s="34">
        <v>16.64</v>
      </c>
      <c r="C164" s="38">
        <v>1.003331</v>
      </c>
      <c r="D164" s="37">
        <v>57362</v>
      </c>
      <c r="E164" s="71">
        <v>1.00183</v>
      </c>
    </row>
    <row r="165" spans="1:5" x14ac:dyDescent="0.2">
      <c r="A165" s="33">
        <v>44323</v>
      </c>
      <c r="B165" s="34">
        <v>16.75</v>
      </c>
      <c r="C165" s="38">
        <v>1.002362</v>
      </c>
      <c r="D165" s="37">
        <v>56508</v>
      </c>
      <c r="E165" s="71">
        <v>1.0003</v>
      </c>
    </row>
    <row r="166" spans="1:5" x14ac:dyDescent="0.2">
      <c r="A166" s="33">
        <v>44322</v>
      </c>
      <c r="B166" s="34">
        <v>17.03</v>
      </c>
      <c r="C166" s="38">
        <v>1.0051509999999999</v>
      </c>
      <c r="D166" s="37">
        <v>57432</v>
      </c>
      <c r="E166" s="71">
        <v>0.99848999999999999</v>
      </c>
    </row>
    <row r="167" spans="1:5" x14ac:dyDescent="0.2">
      <c r="A167" s="33">
        <v>44321</v>
      </c>
      <c r="B167" s="34">
        <v>16.239999999999998</v>
      </c>
      <c r="C167" s="38">
        <v>0.99590199999999995</v>
      </c>
      <c r="D167" s="37">
        <v>53464</v>
      </c>
      <c r="E167" s="71">
        <v>1.00353</v>
      </c>
    </row>
    <row r="168" spans="1:5" x14ac:dyDescent="0.2">
      <c r="A168" s="33">
        <v>44320</v>
      </c>
      <c r="B168" s="34">
        <v>17.2</v>
      </c>
      <c r="C168" s="38">
        <v>1.0050049999999999</v>
      </c>
      <c r="D168" s="37">
        <v>57200</v>
      </c>
      <c r="E168" s="71">
        <v>1.00132</v>
      </c>
    </row>
    <row r="169" spans="1:5" x14ac:dyDescent="0.2">
      <c r="A169" s="33">
        <v>44319</v>
      </c>
      <c r="B169" s="34">
        <v>17.170000000000002</v>
      </c>
      <c r="C169" s="38">
        <v>0.99577899999999997</v>
      </c>
      <c r="D169" s="37">
        <v>56601</v>
      </c>
      <c r="E169" s="71">
        <v>1.0005900000000001</v>
      </c>
    </row>
    <row r="170" spans="1:5" x14ac:dyDescent="0.2">
      <c r="A170" s="33">
        <v>44318</v>
      </c>
      <c r="B170" s="34">
        <v>16.510000000000002</v>
      </c>
      <c r="C170" s="38">
        <v>1.00484</v>
      </c>
      <c r="D170" s="37">
        <v>57813</v>
      </c>
      <c r="E170" s="71">
        <v>1.0005500000000001</v>
      </c>
    </row>
    <row r="171" spans="1:5" x14ac:dyDescent="0.2">
      <c r="A171" s="33">
        <v>44317</v>
      </c>
      <c r="B171" s="34">
        <v>16.68</v>
      </c>
      <c r="C171" s="38">
        <v>1.004678</v>
      </c>
      <c r="D171" s="37">
        <v>57829</v>
      </c>
      <c r="E171" s="71">
        <v>1.0013700000000001</v>
      </c>
    </row>
    <row r="172" spans="1:5" x14ac:dyDescent="0.2">
      <c r="A172" s="33">
        <v>44316</v>
      </c>
      <c r="B172" s="34">
        <v>16.27</v>
      </c>
      <c r="C172" s="38">
        <v>1.019827</v>
      </c>
      <c r="D172" s="37">
        <v>53597</v>
      </c>
      <c r="E172" s="71">
        <v>1.0006999999999999</v>
      </c>
    </row>
    <row r="173" spans="1:5" x14ac:dyDescent="0.2">
      <c r="A173" s="33">
        <v>44315</v>
      </c>
      <c r="B173" s="34">
        <v>16.829999999999998</v>
      </c>
      <c r="C173" s="38">
        <v>1.0015289999999999</v>
      </c>
      <c r="D173" s="37">
        <v>54811</v>
      </c>
      <c r="E173" s="71">
        <v>1.0016</v>
      </c>
    </row>
    <row r="174" spans="1:5" x14ac:dyDescent="0.2">
      <c r="A174" s="33">
        <v>44314</v>
      </c>
      <c r="B174" s="34">
        <v>17.690000000000001</v>
      </c>
      <c r="C174" s="38">
        <v>1.0024219999999999</v>
      </c>
      <c r="D174" s="37">
        <v>54992</v>
      </c>
      <c r="E174" s="71">
        <v>0.99685000000000001</v>
      </c>
    </row>
    <row r="175" spans="1:5" x14ac:dyDescent="0.2">
      <c r="A175" s="33">
        <v>44313</v>
      </c>
      <c r="B175" s="34">
        <v>17.63</v>
      </c>
      <c r="C175" s="38">
        <v>1.0020960000000001</v>
      </c>
      <c r="D175" s="37">
        <v>53979</v>
      </c>
      <c r="E175" s="71">
        <v>1.0005900000000001</v>
      </c>
    </row>
    <row r="176" spans="1:5" x14ac:dyDescent="0.2">
      <c r="A176" s="33">
        <v>44312</v>
      </c>
      <c r="B176" s="34">
        <v>17.68</v>
      </c>
      <c r="C176" s="38">
        <v>1.0040119999999999</v>
      </c>
      <c r="D176" s="37">
        <v>48981</v>
      </c>
      <c r="E176" s="71">
        <v>1.00386</v>
      </c>
    </row>
    <row r="177" spans="1:5" x14ac:dyDescent="0.2">
      <c r="A177" s="33">
        <v>44311</v>
      </c>
      <c r="B177" s="34">
        <v>15.7</v>
      </c>
      <c r="C177" s="38">
        <v>0.99071699999999996</v>
      </c>
      <c r="D177" s="37">
        <v>50133</v>
      </c>
      <c r="E177" s="71">
        <v>0.99855000000000005</v>
      </c>
    </row>
    <row r="178" spans="1:5" x14ac:dyDescent="0.2">
      <c r="A178" s="33">
        <v>44310</v>
      </c>
      <c r="B178" s="34">
        <v>14.04</v>
      </c>
      <c r="C178" s="38">
        <v>1.0020880000000001</v>
      </c>
      <c r="D178" s="37">
        <v>51191</v>
      </c>
      <c r="E178" s="71">
        <v>1.00177</v>
      </c>
    </row>
    <row r="179" spans="1:5" x14ac:dyDescent="0.2">
      <c r="A179" s="33">
        <v>44309</v>
      </c>
      <c r="B179" s="34">
        <v>13.7</v>
      </c>
      <c r="C179" s="38">
        <v>1.006348</v>
      </c>
      <c r="D179" s="37">
        <v>51966</v>
      </c>
      <c r="E179" s="71">
        <v>1.0011000000000001</v>
      </c>
    </row>
    <row r="180" spans="1:5" x14ac:dyDescent="0.2">
      <c r="A180" s="33">
        <v>44308</v>
      </c>
      <c r="B180" s="34">
        <v>13.29</v>
      </c>
      <c r="C180" s="38">
        <v>1.00566</v>
      </c>
      <c r="D180" s="37">
        <v>54190</v>
      </c>
      <c r="E180" s="71">
        <v>0.99714999999999998</v>
      </c>
    </row>
    <row r="181" spans="1:5" x14ac:dyDescent="0.2">
      <c r="A181" s="33">
        <v>44307</v>
      </c>
      <c r="B181" s="34">
        <v>13.43</v>
      </c>
      <c r="C181" s="38">
        <v>1.000434</v>
      </c>
      <c r="D181" s="37">
        <v>56295</v>
      </c>
      <c r="E181" s="71">
        <v>1.0003899999999999</v>
      </c>
    </row>
    <row r="182" spans="1:5" x14ac:dyDescent="0.2">
      <c r="A182" s="33">
        <v>44306</v>
      </c>
      <c r="B182" s="34">
        <v>13.92</v>
      </c>
      <c r="C182" s="38">
        <v>0.99529599999999996</v>
      </c>
      <c r="D182" s="37">
        <v>55721</v>
      </c>
      <c r="E182" s="71">
        <v>0.99983999999999995</v>
      </c>
    </row>
    <row r="183" spans="1:5" x14ac:dyDescent="0.2">
      <c r="A183" s="33">
        <v>44305</v>
      </c>
      <c r="B183" s="34">
        <v>13.41</v>
      </c>
      <c r="C183" s="38">
        <v>0.99856999999999996</v>
      </c>
      <c r="D183" s="37">
        <v>56289</v>
      </c>
      <c r="E183" s="71">
        <v>1.00058</v>
      </c>
    </row>
    <row r="184" spans="1:5" x14ac:dyDescent="0.2">
      <c r="A184" s="33">
        <v>44304</v>
      </c>
      <c r="B184" s="34">
        <v>15.21</v>
      </c>
      <c r="C184" s="38">
        <v>0.99677000000000004</v>
      </c>
      <c r="D184" s="37">
        <v>60274</v>
      </c>
      <c r="E184" s="71">
        <v>1.00135</v>
      </c>
    </row>
    <row r="185" spans="1:5" x14ac:dyDescent="0.2">
      <c r="A185" s="33">
        <v>44303</v>
      </c>
      <c r="B185" s="34">
        <v>15.81</v>
      </c>
      <c r="C185" s="38">
        <v>1.006488</v>
      </c>
      <c r="D185" s="37">
        <v>61497</v>
      </c>
      <c r="E185" s="71">
        <v>0.99892999999999998</v>
      </c>
    </row>
    <row r="186" spans="1:5" x14ac:dyDescent="0.2">
      <c r="A186" s="33">
        <v>44302</v>
      </c>
      <c r="B186" s="34">
        <v>16.82</v>
      </c>
      <c r="C186" s="38">
        <v>0.99893500000000002</v>
      </c>
      <c r="D186" s="37">
        <v>63180</v>
      </c>
      <c r="E186" s="71">
        <v>0.99997999999999998</v>
      </c>
    </row>
    <row r="187" spans="1:5" x14ac:dyDescent="0.2">
      <c r="A187" s="33">
        <v>44301</v>
      </c>
      <c r="B187" s="34">
        <v>15.23</v>
      </c>
      <c r="C187" s="38">
        <v>0.99835099999999999</v>
      </c>
      <c r="D187" s="37">
        <v>62807</v>
      </c>
      <c r="E187" s="71">
        <v>0.99966999999999995</v>
      </c>
    </row>
    <row r="188" spans="1:5" x14ac:dyDescent="0.2">
      <c r="A188" s="33">
        <v>44300</v>
      </c>
      <c r="B188" s="34">
        <v>15.65</v>
      </c>
      <c r="C188" s="38">
        <v>1.004731</v>
      </c>
      <c r="D188" s="37">
        <v>63577</v>
      </c>
      <c r="E188" s="71">
        <v>1.0012300000000001</v>
      </c>
    </row>
    <row r="189" spans="1:5" x14ac:dyDescent="0.2">
      <c r="A189" s="33">
        <v>44299</v>
      </c>
      <c r="B189" s="34">
        <v>14.65</v>
      </c>
      <c r="C189" s="38">
        <v>0.99744699999999997</v>
      </c>
      <c r="D189" s="37">
        <v>59911</v>
      </c>
      <c r="E189" s="71">
        <v>1.0007900000000001</v>
      </c>
    </row>
    <row r="190" spans="1:5" x14ac:dyDescent="0.2">
      <c r="A190" s="33">
        <v>44298</v>
      </c>
      <c r="B190" s="34">
        <v>15.12</v>
      </c>
      <c r="C190" s="38">
        <v>0.99945600000000001</v>
      </c>
      <c r="D190" s="37">
        <v>59988</v>
      </c>
      <c r="E190" s="71">
        <v>1.0009399999999999</v>
      </c>
    </row>
    <row r="191" spans="1:5" x14ac:dyDescent="0.2">
      <c r="A191" s="33">
        <v>44297</v>
      </c>
      <c r="B191" s="34">
        <v>15.48</v>
      </c>
      <c r="C191" s="38">
        <v>1.0115069999999999</v>
      </c>
      <c r="D191" s="37">
        <v>59979</v>
      </c>
      <c r="E191" s="71">
        <v>0.99926000000000004</v>
      </c>
    </row>
    <row r="192" spans="1:5" x14ac:dyDescent="0.2">
      <c r="A192" s="33">
        <v>44296</v>
      </c>
      <c r="B192" s="34">
        <v>15.66</v>
      </c>
      <c r="C192" s="38">
        <v>1.0031080000000001</v>
      </c>
      <c r="D192" s="37">
        <v>58153</v>
      </c>
      <c r="E192" s="71">
        <v>0.99950000000000006</v>
      </c>
    </row>
    <row r="193" spans="1:5" x14ac:dyDescent="0.2">
      <c r="A193" s="33">
        <v>44295</v>
      </c>
      <c r="B193" s="34">
        <v>15.76</v>
      </c>
      <c r="C193" s="38">
        <v>1.005044</v>
      </c>
      <c r="D193" s="37">
        <v>58066</v>
      </c>
      <c r="E193" s="71">
        <v>1.0017799999999999</v>
      </c>
    </row>
    <row r="194" spans="1:5" x14ac:dyDescent="0.2">
      <c r="A194" s="33">
        <v>44294</v>
      </c>
      <c r="B194" s="34">
        <v>15.49</v>
      </c>
      <c r="C194" s="38">
        <v>0.99187800000000004</v>
      </c>
      <c r="D194" s="37">
        <v>56134</v>
      </c>
      <c r="E194" s="71">
        <v>0.99946000000000002</v>
      </c>
    </row>
    <row r="195" spans="1:5" x14ac:dyDescent="0.2">
      <c r="A195" s="33">
        <v>44293</v>
      </c>
      <c r="B195" s="34">
        <v>16.73</v>
      </c>
      <c r="C195" s="38">
        <v>1.0002390000000001</v>
      </c>
      <c r="D195" s="37">
        <v>58062</v>
      </c>
      <c r="E195" s="71">
        <v>1.0003</v>
      </c>
    </row>
    <row r="196" spans="1:5" x14ac:dyDescent="0.2">
      <c r="A196" s="33">
        <v>44292</v>
      </c>
      <c r="B196" s="34">
        <v>17.52</v>
      </c>
      <c r="C196" s="38">
        <v>0.99893100000000001</v>
      </c>
      <c r="D196" s="37">
        <v>58707</v>
      </c>
      <c r="E196" s="71">
        <v>0.99933000000000005</v>
      </c>
    </row>
    <row r="197" spans="1:5" x14ac:dyDescent="0.2">
      <c r="A197" s="33">
        <v>44291</v>
      </c>
      <c r="B197" s="34">
        <v>18.18</v>
      </c>
      <c r="C197" s="38">
        <v>1.0020279999999999</v>
      </c>
      <c r="D197" s="37">
        <v>58229</v>
      </c>
      <c r="E197" s="71">
        <v>1.0005200000000001</v>
      </c>
    </row>
    <row r="198" spans="1:5" x14ac:dyDescent="0.2">
      <c r="A198" s="33">
        <v>44290</v>
      </c>
      <c r="B198" s="34">
        <v>17.989999999999998</v>
      </c>
      <c r="C198" s="38">
        <v>1.0003899999999999</v>
      </c>
      <c r="D198" s="37">
        <v>57060</v>
      </c>
      <c r="E198" s="71">
        <v>1.00064</v>
      </c>
    </row>
    <row r="199" spans="1:5" x14ac:dyDescent="0.2">
      <c r="A199" s="33">
        <v>44289</v>
      </c>
      <c r="B199" s="34">
        <v>18.440000000000001</v>
      </c>
      <c r="C199" s="38">
        <v>0.99710200000000004</v>
      </c>
      <c r="D199" s="37">
        <v>59060</v>
      </c>
      <c r="E199" s="71">
        <v>1.0005599999999999</v>
      </c>
    </row>
    <row r="200" spans="1:5" x14ac:dyDescent="0.2">
      <c r="A200" s="33">
        <v>44288</v>
      </c>
      <c r="B200" s="34">
        <v>18.420000000000002</v>
      </c>
      <c r="C200" s="38">
        <v>0.99926599999999999</v>
      </c>
      <c r="D200" s="37">
        <v>58801</v>
      </c>
      <c r="E200" s="71">
        <v>1.00074</v>
      </c>
    </row>
    <row r="201" spans="1:5" x14ac:dyDescent="0.2">
      <c r="A201" s="33">
        <v>44287</v>
      </c>
      <c r="B201" s="34">
        <v>18.64</v>
      </c>
      <c r="C201" s="38">
        <v>0.99903900000000001</v>
      </c>
      <c r="D201" s="37">
        <v>58817</v>
      </c>
      <c r="E201" s="71">
        <v>1.0002899999999999</v>
      </c>
    </row>
    <row r="202" spans="1:5" x14ac:dyDescent="0.2">
      <c r="A202" s="33">
        <v>44286</v>
      </c>
      <c r="B202" s="34">
        <v>18.61</v>
      </c>
      <c r="C202" s="38">
        <v>1.0039419999999999</v>
      </c>
      <c r="D202" s="37">
        <v>58669</v>
      </c>
      <c r="E202" s="71">
        <v>0.99990999999999997</v>
      </c>
    </row>
    <row r="203" spans="1:5" x14ac:dyDescent="0.2">
      <c r="A203" s="33">
        <v>44285</v>
      </c>
      <c r="B203" s="34">
        <v>18.91</v>
      </c>
      <c r="C203" s="38">
        <v>1.000359</v>
      </c>
      <c r="D203" s="37">
        <v>57635</v>
      </c>
      <c r="E203" s="71">
        <v>0.99922</v>
      </c>
    </row>
    <row r="204" spans="1:5" x14ac:dyDescent="0.2">
      <c r="A204" s="33">
        <v>44284</v>
      </c>
      <c r="B204" s="34">
        <v>18.54</v>
      </c>
      <c r="C204" s="38">
        <v>1.018761</v>
      </c>
      <c r="D204" s="37">
        <v>55728</v>
      </c>
      <c r="E204" s="71">
        <v>1.00343</v>
      </c>
    </row>
    <row r="205" spans="1:5" x14ac:dyDescent="0.2">
      <c r="A205" s="33">
        <v>44283</v>
      </c>
      <c r="B205" s="34">
        <v>18.72</v>
      </c>
      <c r="C205" s="38">
        <v>0.99800999999999995</v>
      </c>
      <c r="D205" s="37">
        <v>55832</v>
      </c>
      <c r="E205" s="71">
        <v>1.0000100000000001</v>
      </c>
    </row>
    <row r="206" spans="1:5" x14ac:dyDescent="0.2">
      <c r="A206" s="33">
        <v>44282</v>
      </c>
      <c r="B206" s="34">
        <v>18.5</v>
      </c>
      <c r="C206" s="38">
        <v>1.006845</v>
      </c>
      <c r="D206" s="37">
        <v>55033</v>
      </c>
      <c r="E206" s="71">
        <v>0.99956</v>
      </c>
    </row>
    <row r="207" spans="1:5" x14ac:dyDescent="0.2">
      <c r="A207" s="33">
        <v>44281</v>
      </c>
      <c r="B207" s="34">
        <v>16.29</v>
      </c>
      <c r="C207" s="38">
        <v>1.0011909999999999</v>
      </c>
      <c r="D207" s="37">
        <v>51417</v>
      </c>
      <c r="E207" s="71">
        <v>0.99887999999999999</v>
      </c>
    </row>
    <row r="208" spans="1:5" x14ac:dyDescent="0.2">
      <c r="A208" s="33">
        <v>44280</v>
      </c>
      <c r="B208" s="34">
        <v>16.47</v>
      </c>
      <c r="C208" s="38">
        <v>1.0046310000000001</v>
      </c>
      <c r="D208" s="37">
        <v>52527</v>
      </c>
      <c r="E208" s="71">
        <v>0.99885999999999997</v>
      </c>
    </row>
    <row r="209" spans="1:5" x14ac:dyDescent="0.2">
      <c r="A209" s="33">
        <v>44279</v>
      </c>
      <c r="B209" s="34">
        <v>16.95</v>
      </c>
      <c r="C209" s="38">
        <v>1.003684</v>
      </c>
      <c r="D209" s="37">
        <v>54585</v>
      </c>
      <c r="E209" s="71">
        <v>0.99836000000000003</v>
      </c>
    </row>
    <row r="210" spans="1:5" x14ac:dyDescent="0.2">
      <c r="A210" s="33">
        <v>44278</v>
      </c>
      <c r="B210" s="34">
        <v>19.399999999999999</v>
      </c>
      <c r="C210" s="38">
        <v>0.999085</v>
      </c>
      <c r="D210" s="37">
        <v>54370</v>
      </c>
      <c r="E210" s="71">
        <v>1.00359</v>
      </c>
    </row>
    <row r="211" spans="1:5" x14ac:dyDescent="0.2">
      <c r="A211" s="33">
        <v>44277</v>
      </c>
      <c r="B211" s="34">
        <v>22</v>
      </c>
      <c r="C211" s="38">
        <v>0.99873400000000001</v>
      </c>
      <c r="D211" s="37">
        <v>57574</v>
      </c>
      <c r="E211" s="71">
        <v>1.00339</v>
      </c>
    </row>
    <row r="212" spans="1:5" x14ac:dyDescent="0.2">
      <c r="A212" s="33">
        <v>44276</v>
      </c>
      <c r="B212" s="34">
        <v>20.97</v>
      </c>
      <c r="C212" s="38">
        <v>0.99708399999999997</v>
      </c>
      <c r="D212" s="37">
        <v>58376</v>
      </c>
      <c r="E212" s="71">
        <v>1.0043599999999999</v>
      </c>
    </row>
    <row r="213" spans="1:5" x14ac:dyDescent="0.2">
      <c r="A213" s="33">
        <v>44275</v>
      </c>
      <c r="B213" s="34">
        <v>20.05</v>
      </c>
      <c r="C213" s="38">
        <v>1.0052369999999999</v>
      </c>
      <c r="D213" s="37">
        <v>58243</v>
      </c>
      <c r="E213" s="71">
        <v>1.0043899999999999</v>
      </c>
    </row>
    <row r="214" spans="1:5" x14ac:dyDescent="0.2">
      <c r="A214" s="33">
        <v>44274</v>
      </c>
      <c r="B214" s="34">
        <v>19.11</v>
      </c>
      <c r="C214" s="38">
        <v>1.0038469999999999</v>
      </c>
      <c r="D214" s="37">
        <v>57922</v>
      </c>
      <c r="E214" s="71">
        <v>1.0038800000000001</v>
      </c>
    </row>
    <row r="215" spans="1:5" x14ac:dyDescent="0.2">
      <c r="A215" s="33">
        <v>44273</v>
      </c>
      <c r="B215" s="34">
        <v>18.59</v>
      </c>
      <c r="C215" s="38">
        <v>1.006729</v>
      </c>
      <c r="D215" s="37">
        <v>59015</v>
      </c>
      <c r="E215" s="71">
        <v>1.0040500000000001</v>
      </c>
    </row>
    <row r="216" spans="1:5" x14ac:dyDescent="0.2">
      <c r="A216" s="33">
        <v>44272</v>
      </c>
      <c r="B216" s="34">
        <v>20.02</v>
      </c>
      <c r="C216" s="38">
        <v>1.015293</v>
      </c>
      <c r="D216" s="37">
        <v>56830</v>
      </c>
      <c r="E216" s="71">
        <v>1.0016499999999999</v>
      </c>
    </row>
    <row r="217" spans="1:5" x14ac:dyDescent="0.2">
      <c r="A217" s="33">
        <v>44271</v>
      </c>
      <c r="B217" s="34">
        <v>16.32</v>
      </c>
      <c r="C217" s="38">
        <v>0.99533499999999997</v>
      </c>
      <c r="D217" s="37">
        <v>55805</v>
      </c>
      <c r="E217" s="71">
        <v>1.0030399999999999</v>
      </c>
    </row>
    <row r="218" spans="1:5" x14ac:dyDescent="0.2">
      <c r="A218" s="33">
        <v>44270</v>
      </c>
      <c r="B218" s="34">
        <v>16.05</v>
      </c>
      <c r="C218" s="38">
        <v>0.99413700000000005</v>
      </c>
      <c r="D218" s="37">
        <v>59429</v>
      </c>
      <c r="E218" s="71">
        <v>1.0037</v>
      </c>
    </row>
    <row r="219" spans="1:5" x14ac:dyDescent="0.2">
      <c r="A219" s="33">
        <v>44269</v>
      </c>
      <c r="B219" s="34">
        <v>14.53</v>
      </c>
      <c r="C219" s="38">
        <v>1.011709</v>
      </c>
      <c r="D219" s="37">
        <v>61315</v>
      </c>
      <c r="E219" s="71">
        <v>1.0019499999999999</v>
      </c>
    </row>
    <row r="220" spans="1:5" x14ac:dyDescent="0.2">
      <c r="A220" s="33">
        <v>44268</v>
      </c>
      <c r="B220" s="34">
        <v>14.14</v>
      </c>
      <c r="C220" s="38">
        <v>1.0089790000000001</v>
      </c>
      <c r="D220" s="37">
        <v>57354</v>
      </c>
      <c r="E220" s="71">
        <v>1.00203</v>
      </c>
    </row>
    <row r="221" spans="1:5" x14ac:dyDescent="0.2">
      <c r="A221" s="33">
        <v>44267</v>
      </c>
      <c r="B221" s="34">
        <v>10.78</v>
      </c>
      <c r="C221" s="38">
        <v>1.002445</v>
      </c>
      <c r="D221" s="37">
        <v>57789</v>
      </c>
      <c r="E221" s="71">
        <v>1.00223</v>
      </c>
    </row>
    <row r="222" spans="1:5" x14ac:dyDescent="0.2">
      <c r="A222" s="33">
        <v>44266</v>
      </c>
      <c r="B222" s="34">
        <v>11.15</v>
      </c>
      <c r="C222" s="38">
        <v>1.0005740000000001</v>
      </c>
      <c r="D222" s="37">
        <v>56020</v>
      </c>
      <c r="E222" s="71">
        <v>0.99707999999999997</v>
      </c>
    </row>
    <row r="223" spans="1:5" x14ac:dyDescent="0.2">
      <c r="A223" s="33">
        <v>44265</v>
      </c>
      <c r="B223" s="34">
        <v>11.74</v>
      </c>
      <c r="C223" s="38">
        <v>1.003131</v>
      </c>
      <c r="D223" s="37">
        <v>54700</v>
      </c>
      <c r="E223" s="71">
        <v>1.00251</v>
      </c>
    </row>
    <row r="224" spans="1:5" x14ac:dyDescent="0.2">
      <c r="A224" s="33">
        <v>44264</v>
      </c>
      <c r="B224" s="34">
        <v>9.6199999999999992</v>
      </c>
      <c r="C224" s="38">
        <v>1.0122739999999999</v>
      </c>
      <c r="D224" s="37">
        <v>52329</v>
      </c>
      <c r="E224" s="71">
        <v>1.0003599999999999</v>
      </c>
    </row>
    <row r="225" spans="1:5" x14ac:dyDescent="0.2">
      <c r="A225" s="33">
        <v>44263</v>
      </c>
      <c r="B225" s="34">
        <v>8.27</v>
      </c>
      <c r="C225" s="38">
        <v>1.0069360000000001</v>
      </c>
      <c r="D225" s="37">
        <v>51313</v>
      </c>
      <c r="E225" s="71">
        <v>1.0031399999999999</v>
      </c>
    </row>
    <row r="226" spans="1:5" x14ac:dyDescent="0.2">
      <c r="A226" s="33">
        <v>44262</v>
      </c>
      <c r="B226" s="34">
        <v>8.2799999999999994</v>
      </c>
      <c r="C226" s="38">
        <v>1.003433</v>
      </c>
      <c r="D226" s="37">
        <v>49019</v>
      </c>
      <c r="E226" s="71">
        <v>1.0018499999999999</v>
      </c>
    </row>
    <row r="227" spans="1:5" x14ac:dyDescent="0.2">
      <c r="A227" s="33">
        <v>44261</v>
      </c>
      <c r="B227" s="34">
        <v>8.51</v>
      </c>
      <c r="C227" s="38">
        <v>1.005725</v>
      </c>
      <c r="D227" s="37">
        <v>49092</v>
      </c>
      <c r="E227" s="71">
        <v>0.99848999999999999</v>
      </c>
    </row>
    <row r="228" spans="1:5" x14ac:dyDescent="0.2">
      <c r="A228" s="33">
        <v>44260</v>
      </c>
      <c r="B228" s="34">
        <v>7.53</v>
      </c>
      <c r="C228" s="38">
        <v>0.99991799999999997</v>
      </c>
      <c r="D228" s="37">
        <v>48727</v>
      </c>
      <c r="E228" s="71">
        <v>1.0033000000000001</v>
      </c>
    </row>
    <row r="229" spans="1:5" x14ac:dyDescent="0.2">
      <c r="A229" s="33">
        <v>44259</v>
      </c>
      <c r="B229" s="34">
        <v>7.25</v>
      </c>
      <c r="C229" s="38">
        <v>0.99788699999999997</v>
      </c>
      <c r="D229" s="37">
        <v>50577</v>
      </c>
      <c r="E229" s="71">
        <v>0.99922999999999995</v>
      </c>
    </row>
    <row r="230" spans="1:5" x14ac:dyDescent="0.2">
      <c r="A230" s="33">
        <v>44258</v>
      </c>
      <c r="B230" s="34">
        <v>6.52</v>
      </c>
      <c r="C230" s="38">
        <v>1.0197179999999999</v>
      </c>
      <c r="D230" s="37">
        <v>48532</v>
      </c>
      <c r="E230" s="71">
        <v>1.0084299999999999</v>
      </c>
    </row>
    <row r="231" spans="1:5" x14ac:dyDescent="0.2">
      <c r="A231" s="33">
        <v>44257</v>
      </c>
      <c r="B231" s="34">
        <v>6.74</v>
      </c>
      <c r="C231" s="38">
        <v>1.0036890000000001</v>
      </c>
      <c r="D231" s="37">
        <v>49787</v>
      </c>
      <c r="E231" s="71">
        <v>1.00823</v>
      </c>
    </row>
    <row r="232" spans="1:5" x14ac:dyDescent="0.2">
      <c r="A232" s="33">
        <v>44256</v>
      </c>
      <c r="B232" s="34">
        <v>5.35</v>
      </c>
      <c r="C232" s="38">
        <v>0.99571399999999999</v>
      </c>
      <c r="D232" s="37">
        <v>44970</v>
      </c>
      <c r="E232" s="71">
        <v>1.01136</v>
      </c>
    </row>
    <row r="233" spans="1:5" x14ac:dyDescent="0.2">
      <c r="A233" s="33">
        <v>44255</v>
      </c>
      <c r="B233" s="34">
        <v>5.97</v>
      </c>
      <c r="C233" s="38">
        <v>1.0011099999999999</v>
      </c>
      <c r="D233" s="37">
        <v>46654</v>
      </c>
      <c r="E233" s="71">
        <v>0.99399999999999999</v>
      </c>
    </row>
    <row r="234" spans="1:5" x14ac:dyDescent="0.2">
      <c r="A234" s="33">
        <v>44254</v>
      </c>
      <c r="B234" s="34">
        <v>5.88</v>
      </c>
      <c r="C234" s="38">
        <v>1.0036769999999999</v>
      </c>
      <c r="D234" s="37">
        <v>46551</v>
      </c>
      <c r="E234" s="71">
        <v>1.0080499999999999</v>
      </c>
    </row>
    <row r="235" spans="1:5" x14ac:dyDescent="0.2">
      <c r="A235" s="33">
        <v>44253</v>
      </c>
      <c r="B235" s="34">
        <v>5.98</v>
      </c>
      <c r="C235" s="38">
        <v>0.99506099999999997</v>
      </c>
      <c r="D235" s="37">
        <v>46993</v>
      </c>
      <c r="E235" s="71">
        <v>1.0037199999999999</v>
      </c>
    </row>
    <row r="236" spans="1:5" x14ac:dyDescent="0.2">
      <c r="A236" s="33">
        <v>44252</v>
      </c>
      <c r="B236" s="34">
        <v>6.71</v>
      </c>
      <c r="C236" s="38">
        <v>1.0070380000000001</v>
      </c>
      <c r="D236" s="37">
        <v>49849</v>
      </c>
      <c r="E236" s="71">
        <v>1.0102899999999999</v>
      </c>
    </row>
    <row r="237" spans="1:5" x14ac:dyDescent="0.2">
      <c r="A237" s="33">
        <v>44251</v>
      </c>
      <c r="B237" s="34">
        <v>6.69</v>
      </c>
      <c r="C237" s="38">
        <v>1.0088889999999999</v>
      </c>
      <c r="D237" s="37">
        <v>48692</v>
      </c>
      <c r="E237" s="71">
        <v>1.0037100000000001</v>
      </c>
    </row>
    <row r="238" spans="1:5" x14ac:dyDescent="0.2">
      <c r="A238" s="33">
        <v>44250</v>
      </c>
      <c r="B238" s="34">
        <v>7.04</v>
      </c>
      <c r="C238" s="38">
        <v>1.0090030000000001</v>
      </c>
      <c r="D238" s="37">
        <v>54411</v>
      </c>
      <c r="E238" s="71">
        <v>1.0052700000000001</v>
      </c>
    </row>
    <row r="239" spans="1:5" x14ac:dyDescent="0.2">
      <c r="A239" s="33">
        <v>44249</v>
      </c>
      <c r="B239" s="34">
        <v>6.16</v>
      </c>
      <c r="C239" s="38">
        <v>1.00536</v>
      </c>
      <c r="D239" s="37">
        <v>57669</v>
      </c>
      <c r="E239" s="71">
        <v>1.00359</v>
      </c>
    </row>
    <row r="240" spans="1:5" x14ac:dyDescent="0.2">
      <c r="A240" s="33">
        <v>44248</v>
      </c>
      <c r="B240" s="34">
        <v>5.98</v>
      </c>
      <c r="C240" s="38">
        <v>1.007131</v>
      </c>
      <c r="D240" s="37">
        <v>56378</v>
      </c>
      <c r="E240" s="71">
        <v>1.0050600000000001</v>
      </c>
    </row>
    <row r="241" spans="1:5" x14ac:dyDescent="0.2">
      <c r="A241" s="33">
        <v>44247</v>
      </c>
      <c r="B241" s="34">
        <v>6.35</v>
      </c>
      <c r="C241" s="38">
        <v>1.010729</v>
      </c>
      <c r="D241" s="37">
        <v>56039</v>
      </c>
      <c r="E241" s="71">
        <v>1.0063500000000001</v>
      </c>
    </row>
    <row r="242" spans="1:5" x14ac:dyDescent="0.2">
      <c r="A242" s="33">
        <v>44246</v>
      </c>
      <c r="B242" s="34">
        <v>6.7</v>
      </c>
      <c r="C242" s="38">
        <v>1.0028589999999999</v>
      </c>
      <c r="D242" s="37">
        <v>51733</v>
      </c>
      <c r="E242" s="71">
        <v>1.0002899999999999</v>
      </c>
    </row>
    <row r="243" spans="1:5" x14ac:dyDescent="0.2">
      <c r="A243" s="33">
        <v>44245</v>
      </c>
      <c r="B243" s="34">
        <v>7.33</v>
      </c>
      <c r="C243" s="38">
        <v>1.0011650000000001</v>
      </c>
      <c r="D243" s="37">
        <v>52144</v>
      </c>
      <c r="E243" s="71">
        <v>1.0006699999999999</v>
      </c>
    </row>
    <row r="244" spans="1:5" x14ac:dyDescent="0.2">
      <c r="A244" s="33">
        <v>44244</v>
      </c>
      <c r="B244" s="34">
        <v>6.51</v>
      </c>
      <c r="C244" s="38">
        <v>0.99985100000000005</v>
      </c>
      <c r="D244" s="37">
        <v>49238</v>
      </c>
      <c r="E244" s="71">
        <v>1.00108</v>
      </c>
    </row>
    <row r="245" spans="1:5" x14ac:dyDescent="0.2">
      <c r="A245" s="33">
        <v>44243</v>
      </c>
      <c r="B245" s="34">
        <v>5.43</v>
      </c>
      <c r="C245" s="38">
        <v>0.98921999999999999</v>
      </c>
      <c r="D245" s="37">
        <v>47898</v>
      </c>
      <c r="E245" s="71">
        <v>1.0001800000000001</v>
      </c>
    </row>
    <row r="246" spans="1:5" x14ac:dyDescent="0.2">
      <c r="A246" s="33">
        <v>44242</v>
      </c>
      <c r="B246" s="34">
        <v>5.67</v>
      </c>
      <c r="C246" s="38">
        <v>0.99856</v>
      </c>
      <c r="D246" s="37">
        <v>48608</v>
      </c>
      <c r="E246" s="71">
        <v>0.99629999999999996</v>
      </c>
    </row>
    <row r="247" spans="1:5" x14ac:dyDescent="0.2">
      <c r="A247" s="33">
        <v>44241</v>
      </c>
      <c r="B247" s="34">
        <v>5.59</v>
      </c>
      <c r="C247" s="38">
        <v>0.99595699999999998</v>
      </c>
      <c r="D247" s="37">
        <v>46941</v>
      </c>
      <c r="E247" s="71">
        <v>0.99877000000000005</v>
      </c>
    </row>
    <row r="248" spans="1:5" x14ac:dyDescent="0.2">
      <c r="A248" s="33">
        <v>44240</v>
      </c>
      <c r="B248" s="34">
        <v>5.71</v>
      </c>
      <c r="C248" s="38">
        <v>1.00417</v>
      </c>
      <c r="D248" s="37">
        <v>47414</v>
      </c>
      <c r="E248" s="71">
        <v>0.99717</v>
      </c>
    </row>
    <row r="249" spans="1:5" x14ac:dyDescent="0.2">
      <c r="A249" s="33">
        <v>44239</v>
      </c>
      <c r="B249" s="34">
        <v>5.52</v>
      </c>
      <c r="C249" s="38">
        <v>0.99757499999999999</v>
      </c>
      <c r="D249" s="37">
        <v>47816</v>
      </c>
      <c r="E249" s="71">
        <v>0.99761</v>
      </c>
    </row>
    <row r="250" spans="1:5" x14ac:dyDescent="0.2">
      <c r="A250" s="33">
        <v>44238</v>
      </c>
      <c r="B250" s="34">
        <v>6.1</v>
      </c>
      <c r="C250" s="38">
        <v>1.0040560000000001</v>
      </c>
      <c r="D250" s="37">
        <v>44849</v>
      </c>
      <c r="E250" s="71">
        <v>0.99802000000000002</v>
      </c>
    </row>
    <row r="251" spans="1:5" x14ac:dyDescent="0.2">
      <c r="A251" s="33">
        <v>44237</v>
      </c>
      <c r="B251" s="34">
        <v>6.52</v>
      </c>
      <c r="C251" s="38">
        <v>1.009628</v>
      </c>
      <c r="D251" s="37">
        <v>46570</v>
      </c>
      <c r="E251" s="71">
        <v>0.99556</v>
      </c>
    </row>
    <row r="252" spans="1:5" x14ac:dyDescent="0.2">
      <c r="A252" s="33">
        <v>44236</v>
      </c>
      <c r="B252" s="34">
        <v>5.76</v>
      </c>
      <c r="C252" s="38">
        <v>1.022605</v>
      </c>
      <c r="D252" s="37">
        <v>46308</v>
      </c>
      <c r="E252" s="71">
        <v>1.0029699999999999</v>
      </c>
    </row>
    <row r="253" spans="1:5" x14ac:dyDescent="0.2">
      <c r="A253" s="33">
        <v>44235</v>
      </c>
      <c r="B253" s="34">
        <v>3.05</v>
      </c>
      <c r="C253" s="38">
        <v>1.023317</v>
      </c>
      <c r="D253" s="37">
        <v>38833</v>
      </c>
      <c r="E253" s="71">
        <v>0.99873000000000001</v>
      </c>
    </row>
    <row r="254" spans="1:5" x14ac:dyDescent="0.2">
      <c r="A254" s="33">
        <v>44234</v>
      </c>
      <c r="B254" s="34">
        <v>2.68</v>
      </c>
      <c r="C254" s="38">
        <v>1.0026619999999999</v>
      </c>
      <c r="D254" s="37">
        <v>39279</v>
      </c>
      <c r="E254" s="71">
        <v>0.99938000000000005</v>
      </c>
    </row>
    <row r="255" spans="1:5" x14ac:dyDescent="0.2">
      <c r="A255" s="33">
        <v>44233</v>
      </c>
      <c r="B255" s="34">
        <v>2.88</v>
      </c>
      <c r="C255" s="38">
        <v>1.017663</v>
      </c>
      <c r="D255" s="37">
        <v>38008</v>
      </c>
      <c r="E255" s="71">
        <v>1.00204</v>
      </c>
    </row>
    <row r="256" spans="1:5" x14ac:dyDescent="0.2">
      <c r="A256" s="33">
        <v>44232</v>
      </c>
      <c r="B256" s="34">
        <v>2.65</v>
      </c>
      <c r="C256" s="38">
        <v>0.99551599999999996</v>
      </c>
      <c r="D256" s="37">
        <v>36817</v>
      </c>
      <c r="E256" s="71">
        <v>1.0014000000000001</v>
      </c>
    </row>
    <row r="257" spans="1:5" x14ac:dyDescent="0.2">
      <c r="A257" s="33">
        <v>44231</v>
      </c>
      <c r="B257" s="34">
        <v>2.12</v>
      </c>
      <c r="C257" s="38">
        <v>1.0125459999999999</v>
      </c>
      <c r="D257" s="37">
        <v>37495</v>
      </c>
      <c r="E257" s="71">
        <v>0.99992000000000003</v>
      </c>
    </row>
    <row r="258" spans="1:5" x14ac:dyDescent="0.2">
      <c r="A258" s="33">
        <v>44230</v>
      </c>
      <c r="B258" s="34">
        <v>2.3199999999999998</v>
      </c>
      <c r="C258" s="38">
        <v>1.0282990000000001</v>
      </c>
      <c r="D258" s="37">
        <v>35486</v>
      </c>
      <c r="E258" s="71">
        <v>1.0009300000000001</v>
      </c>
    </row>
    <row r="259" spans="1:5" x14ac:dyDescent="0.2">
      <c r="A259" s="33">
        <v>44229</v>
      </c>
      <c r="B259" s="34">
        <v>1.79</v>
      </c>
      <c r="C259" s="38">
        <v>1.027795</v>
      </c>
      <c r="D259" s="37">
        <v>33406</v>
      </c>
      <c r="E259" s="71">
        <v>0.99746000000000001</v>
      </c>
    </row>
    <row r="260" spans="1:5" x14ac:dyDescent="0.2">
      <c r="A260" s="33">
        <v>44228</v>
      </c>
      <c r="B260" s="34">
        <v>1.47</v>
      </c>
      <c r="C260" s="38">
        <v>1.0391619999999999</v>
      </c>
      <c r="D260" s="37">
        <v>33065</v>
      </c>
      <c r="E260" s="71">
        <v>1.0008900000000001</v>
      </c>
    </row>
    <row r="261" spans="1:5" x14ac:dyDescent="0.2">
      <c r="A261" s="33">
        <v>44227</v>
      </c>
      <c r="B261" s="34">
        <v>1.43</v>
      </c>
      <c r="C261" s="38">
        <v>1.028497</v>
      </c>
      <c r="D261" s="37">
        <v>34200</v>
      </c>
      <c r="E261" s="71">
        <v>0.99651000000000001</v>
      </c>
    </row>
    <row r="262" spans="1:5" x14ac:dyDescent="0.2">
      <c r="A262" s="33">
        <v>44226</v>
      </c>
      <c r="B262" s="34">
        <v>1.47</v>
      </c>
      <c r="C262" s="38">
        <v>1.01986</v>
      </c>
      <c r="D262" s="37">
        <v>34151</v>
      </c>
      <c r="E262" s="71">
        <v>0.99504000000000004</v>
      </c>
    </row>
    <row r="263" spans="1:5" x14ac:dyDescent="0.2">
      <c r="A263" s="33">
        <v>44225</v>
      </c>
      <c r="B263" s="34">
        <v>1.45</v>
      </c>
      <c r="C263" s="38">
        <v>1.0148889999999999</v>
      </c>
      <c r="D263" s="37">
        <v>33128</v>
      </c>
      <c r="E263" s="71">
        <v>0.99885999999999997</v>
      </c>
    </row>
    <row r="264" spans="1:5" x14ac:dyDescent="0.2">
      <c r="A264" s="33">
        <v>44224</v>
      </c>
      <c r="B264" s="34">
        <v>1.1200000000000001</v>
      </c>
      <c r="C264" s="38">
        <v>0.99994400000000006</v>
      </c>
      <c r="D264" s="37">
        <v>30446</v>
      </c>
      <c r="E264" s="71">
        <v>1.0020800000000001</v>
      </c>
    </row>
    <row r="265" spans="1:5" x14ac:dyDescent="0.2">
      <c r="A265" s="33">
        <v>44223</v>
      </c>
      <c r="B265" s="34">
        <v>1.25</v>
      </c>
      <c r="C265" s="38">
        <v>1.0122009999999999</v>
      </c>
      <c r="D265" s="37">
        <v>32582</v>
      </c>
      <c r="E265" s="71">
        <v>1.0032000000000001</v>
      </c>
    </row>
    <row r="266" spans="1:5" x14ac:dyDescent="0.2">
      <c r="A266" s="33">
        <v>44222</v>
      </c>
      <c r="B266" s="34">
        <v>0.87</v>
      </c>
      <c r="C266" s="38">
        <v>0.99948800000000004</v>
      </c>
      <c r="D266" s="37">
        <v>32375</v>
      </c>
      <c r="E266" s="71">
        <v>1.00085</v>
      </c>
    </row>
    <row r="267" spans="1:5" x14ac:dyDescent="0.2">
      <c r="A267" s="33">
        <v>44221</v>
      </c>
      <c r="B267" s="34">
        <v>0.91</v>
      </c>
      <c r="C267" s="38">
        <v>1.000588</v>
      </c>
      <c r="D267" s="37">
        <v>32274</v>
      </c>
      <c r="E267" s="71">
        <v>0.99958999999999998</v>
      </c>
    </row>
    <row r="268" spans="1:5" x14ac:dyDescent="0.2">
      <c r="A268" s="33">
        <v>44220</v>
      </c>
      <c r="B268" s="34">
        <v>0.9</v>
      </c>
      <c r="C268" s="38">
        <v>1.010426</v>
      </c>
      <c r="D268" s="37">
        <v>32068</v>
      </c>
      <c r="E268" s="71">
        <v>0.99858000000000002</v>
      </c>
    </row>
    <row r="269" spans="1:5" x14ac:dyDescent="0.2">
      <c r="A269" s="33">
        <v>44219</v>
      </c>
      <c r="B269" s="34">
        <v>0.81</v>
      </c>
      <c r="C269" s="38">
        <v>1.007768</v>
      </c>
      <c r="D269" s="37">
        <v>32958</v>
      </c>
      <c r="E269" s="71">
        <v>1.00041</v>
      </c>
    </row>
    <row r="270" spans="1:5" x14ac:dyDescent="0.2">
      <c r="A270" s="33">
        <v>44218</v>
      </c>
      <c r="B270" s="34">
        <v>0.8</v>
      </c>
      <c r="C270" s="38">
        <v>0.99743400000000004</v>
      </c>
      <c r="D270" s="37">
        <v>30914</v>
      </c>
      <c r="E270" s="71">
        <v>1.0069900000000001</v>
      </c>
    </row>
    <row r="271" spans="1:5" x14ac:dyDescent="0.2">
      <c r="A271" s="33">
        <v>44217</v>
      </c>
      <c r="B271" s="34">
        <v>0.91</v>
      </c>
      <c r="C271" s="38">
        <v>1.017112</v>
      </c>
      <c r="D271" s="37">
        <v>35587</v>
      </c>
      <c r="E271" s="71">
        <v>0.99775999999999998</v>
      </c>
    </row>
    <row r="272" spans="1:5" x14ac:dyDescent="0.2">
      <c r="A272" s="33">
        <v>44216</v>
      </c>
      <c r="B272" s="34">
        <v>0.91</v>
      </c>
      <c r="C272" s="38">
        <v>1.0010749999999999</v>
      </c>
      <c r="D272" s="37">
        <v>36105</v>
      </c>
      <c r="E272" s="71">
        <v>0.99746000000000001</v>
      </c>
    </row>
    <row r="273" spans="1:5" x14ac:dyDescent="0.2">
      <c r="A273" s="33">
        <v>44215</v>
      </c>
      <c r="B273" s="34">
        <v>0.8</v>
      </c>
      <c r="C273" s="38">
        <v>1.011771</v>
      </c>
      <c r="D273" s="37">
        <v>36595</v>
      </c>
      <c r="E273" s="71">
        <v>1.0001500000000001</v>
      </c>
    </row>
    <row r="274" spans="1:5" x14ac:dyDescent="0.2">
      <c r="A274" s="33">
        <v>44214</v>
      </c>
      <c r="B274" s="34">
        <v>0.81</v>
      </c>
      <c r="C274" s="38">
        <v>0.97734299999999996</v>
      </c>
      <c r="D274" s="37">
        <v>35804</v>
      </c>
      <c r="E274" s="71">
        <v>0.99817999999999996</v>
      </c>
    </row>
    <row r="275" spans="1:5" x14ac:dyDescent="0.2">
      <c r="A275" s="33">
        <v>44213</v>
      </c>
      <c r="B275" s="34">
        <v>0.76</v>
      </c>
      <c r="C275" s="38">
        <v>1.0067390000000001</v>
      </c>
      <c r="D275" s="37">
        <v>36255</v>
      </c>
      <c r="E275" s="71">
        <v>1.00214</v>
      </c>
    </row>
    <row r="276" spans="1:5" x14ac:dyDescent="0.2">
      <c r="A276" s="33">
        <v>44212</v>
      </c>
      <c r="B276" s="34">
        <v>0.79</v>
      </c>
      <c r="C276" s="38">
        <v>1.005816</v>
      </c>
      <c r="D276" s="37">
        <v>36788</v>
      </c>
      <c r="E276" s="71">
        <v>1.0005200000000001</v>
      </c>
    </row>
    <row r="277" spans="1:5" x14ac:dyDescent="0.2">
      <c r="A277" s="33">
        <v>44211</v>
      </c>
      <c r="B277" s="34">
        <v>0.83</v>
      </c>
      <c r="C277" s="38">
        <v>1.0168649999999999</v>
      </c>
      <c r="D277" s="37">
        <v>39233</v>
      </c>
      <c r="E277" s="71">
        <v>0.99787999999999999</v>
      </c>
    </row>
    <row r="278" spans="1:5" x14ac:dyDescent="0.2">
      <c r="A278" s="33">
        <v>44210</v>
      </c>
      <c r="B278" s="34">
        <v>0.82</v>
      </c>
      <c r="C278" s="38">
        <v>0.99076500000000001</v>
      </c>
      <c r="D278" s="37">
        <v>37456</v>
      </c>
      <c r="E278" s="71">
        <v>1.00362</v>
      </c>
    </row>
    <row r="279" spans="1:5" x14ac:dyDescent="0.2">
      <c r="A279" s="33">
        <v>44209</v>
      </c>
      <c r="B279" s="34">
        <v>0.75</v>
      </c>
      <c r="C279" s="38">
        <v>1.0080180000000001</v>
      </c>
      <c r="D279" s="37">
        <v>33938</v>
      </c>
      <c r="E279" s="71">
        <v>1.0023299999999999</v>
      </c>
    </row>
    <row r="280" spans="1:5" x14ac:dyDescent="0.2">
      <c r="A280" s="33">
        <v>44208</v>
      </c>
      <c r="B280" s="34">
        <v>0.74</v>
      </c>
      <c r="C280" s="38">
        <v>1.0144880000000001</v>
      </c>
      <c r="D280" s="37">
        <v>35670</v>
      </c>
      <c r="E280" s="71">
        <v>1.0085200000000001</v>
      </c>
    </row>
    <row r="281" spans="1:5" x14ac:dyDescent="0.2">
      <c r="A281" s="33">
        <v>44207</v>
      </c>
      <c r="B281" s="34">
        <v>0.85</v>
      </c>
      <c r="C281" s="38">
        <v>1.0032490000000001</v>
      </c>
      <c r="D281" s="37">
        <v>38398</v>
      </c>
      <c r="E281" s="71">
        <v>1.0020500000000001</v>
      </c>
    </row>
    <row r="282" spans="1:5" x14ac:dyDescent="0.2">
      <c r="A282" s="33">
        <v>44206</v>
      </c>
      <c r="B282" s="34">
        <v>0.82</v>
      </c>
      <c r="C282" s="38">
        <v>0.99619599999999997</v>
      </c>
      <c r="D282" s="37">
        <v>40297</v>
      </c>
      <c r="E282" s="71">
        <v>1.0052300000000001</v>
      </c>
    </row>
    <row r="283" spans="1:5" x14ac:dyDescent="0.2">
      <c r="A283" s="33">
        <v>44205</v>
      </c>
      <c r="B283" s="34">
        <v>0.85</v>
      </c>
      <c r="C283" s="38">
        <v>1.012974</v>
      </c>
      <c r="D283" s="37">
        <v>40816</v>
      </c>
      <c r="E283" s="71">
        <v>1.00258</v>
      </c>
    </row>
    <row r="284" spans="1:5" x14ac:dyDescent="0.2">
      <c r="A284" s="33">
        <v>44204</v>
      </c>
      <c r="B284" s="34">
        <v>0.86</v>
      </c>
      <c r="C284" s="38">
        <v>1.00545</v>
      </c>
      <c r="D284" s="37">
        <v>39547</v>
      </c>
      <c r="E284" s="71">
        <v>1.00112</v>
      </c>
    </row>
    <row r="285" spans="1:5" x14ac:dyDescent="0.2">
      <c r="A285" s="33">
        <v>44203</v>
      </c>
      <c r="B285" s="34">
        <v>0.72</v>
      </c>
      <c r="C285" s="38">
        <v>1.018777</v>
      </c>
      <c r="D285" s="37">
        <v>36934</v>
      </c>
      <c r="E285" s="71">
        <v>1.00783</v>
      </c>
    </row>
    <row r="286" spans="1:5" x14ac:dyDescent="0.2">
      <c r="A286" s="33">
        <v>44202</v>
      </c>
      <c r="B286" s="34">
        <v>0.72</v>
      </c>
      <c r="C286" s="38">
        <v>1.0040690000000001</v>
      </c>
      <c r="D286" s="37">
        <v>34082</v>
      </c>
      <c r="E286" s="71">
        <v>1.00275</v>
      </c>
    </row>
    <row r="287" spans="1:5" x14ac:dyDescent="0.2">
      <c r="A287" s="33">
        <v>44201</v>
      </c>
      <c r="B287" s="34">
        <v>0.65</v>
      </c>
      <c r="C287" s="38">
        <v>0.99317200000000005</v>
      </c>
      <c r="D287" s="37">
        <v>31516</v>
      </c>
      <c r="E287" s="71">
        <v>0.99970999999999999</v>
      </c>
    </row>
    <row r="288" spans="1:5" x14ac:dyDescent="0.2">
      <c r="A288" s="33">
        <v>44200</v>
      </c>
      <c r="B288" s="34">
        <v>0.66</v>
      </c>
      <c r="C288" s="38">
        <v>0.980931</v>
      </c>
      <c r="D288" s="37">
        <v>33008</v>
      </c>
      <c r="E288" s="71">
        <v>1.0007200000000001</v>
      </c>
    </row>
    <row r="289" spans="1:5" x14ac:dyDescent="0.2">
      <c r="A289" s="33">
        <v>44199</v>
      </c>
      <c r="B289" s="34">
        <v>0.63</v>
      </c>
      <c r="C289" s="38">
        <v>1.0052490000000001</v>
      </c>
      <c r="D289" s="37">
        <v>32164</v>
      </c>
      <c r="E289" s="71">
        <v>1.00312</v>
      </c>
    </row>
    <row r="290" spans="1:5" x14ac:dyDescent="0.2">
      <c r="A290" s="33">
        <v>44198</v>
      </c>
      <c r="B290" s="34">
        <v>0.65</v>
      </c>
      <c r="C290" s="38">
        <v>1.0039290000000001</v>
      </c>
      <c r="D290" s="37">
        <v>29352</v>
      </c>
      <c r="E290" s="71">
        <v>1.0019899999999999</v>
      </c>
    </row>
    <row r="291" spans="1:5" x14ac:dyDescent="0.2">
      <c r="A291" s="33">
        <v>44197</v>
      </c>
      <c r="B291" s="34">
        <v>0.65</v>
      </c>
      <c r="C291" s="38">
        <v>0.99601700000000004</v>
      </c>
      <c r="D291" s="37">
        <v>29022</v>
      </c>
      <c r="E291" s="71">
        <v>1.0000500000000001</v>
      </c>
    </row>
    <row r="292" spans="1:5" x14ac:dyDescent="0.2">
      <c r="A292" s="33">
        <v>44196</v>
      </c>
      <c r="B292" s="34">
        <v>0.67</v>
      </c>
      <c r="C292" s="38">
        <v>1.0076320000000001</v>
      </c>
      <c r="D292" s="37">
        <v>28837</v>
      </c>
      <c r="E292" s="71">
        <v>1.00156</v>
      </c>
    </row>
    <row r="293" spans="1:5" x14ac:dyDescent="0.2">
      <c r="A293" s="33">
        <v>44195</v>
      </c>
      <c r="B293" s="34">
        <v>0.65</v>
      </c>
      <c r="C293" s="38">
        <v>1.0084109999999999</v>
      </c>
      <c r="D293" s="37">
        <v>27425</v>
      </c>
      <c r="E293" s="71">
        <v>1.00122</v>
      </c>
    </row>
    <row r="294" spans="1:5" x14ac:dyDescent="0.2">
      <c r="A294" s="33">
        <v>44194</v>
      </c>
      <c r="B294" s="34">
        <v>0.62</v>
      </c>
      <c r="C294" s="38">
        <v>1.0046010000000001</v>
      </c>
      <c r="D294" s="37">
        <v>27125</v>
      </c>
      <c r="E294" s="71">
        <v>1.00206</v>
      </c>
    </row>
    <row r="295" spans="1:5" x14ac:dyDescent="0.2">
      <c r="A295" s="33">
        <v>44193</v>
      </c>
      <c r="B295" s="34">
        <v>0.55000000000000004</v>
      </c>
      <c r="C295" s="38">
        <v>0.99311899999999997</v>
      </c>
      <c r="D295" s="37">
        <v>26423</v>
      </c>
      <c r="E295" s="71">
        <v>1.0013099999999999</v>
      </c>
    </row>
    <row r="296" spans="1:5" x14ac:dyDescent="0.2">
      <c r="A296" s="33">
        <v>44192</v>
      </c>
      <c r="B296" s="34">
        <v>0.54</v>
      </c>
      <c r="C296" s="38">
        <v>0.99820399999999998</v>
      </c>
      <c r="D296" s="37">
        <v>26476</v>
      </c>
      <c r="E296" s="71">
        <v>1.0020800000000001</v>
      </c>
    </row>
    <row r="297" spans="1:5" x14ac:dyDescent="0.2">
      <c r="A297" s="33">
        <v>44191</v>
      </c>
      <c r="B297" s="34">
        <v>0.54</v>
      </c>
      <c r="C297" s="38">
        <v>1.023099</v>
      </c>
      <c r="D297" s="37">
        <v>24671</v>
      </c>
      <c r="E297" s="71">
        <v>1.0029399999999999</v>
      </c>
    </row>
    <row r="298" spans="1:5" x14ac:dyDescent="0.2">
      <c r="A298" s="33">
        <v>44190</v>
      </c>
      <c r="B298" s="34">
        <v>0.52</v>
      </c>
      <c r="C298" s="38">
        <v>1.0024029999999999</v>
      </c>
      <c r="D298" s="37">
        <v>23760</v>
      </c>
      <c r="E298" s="71">
        <v>1.00238</v>
      </c>
    </row>
    <row r="299" spans="1:5" x14ac:dyDescent="0.2">
      <c r="A299" s="33">
        <v>44189</v>
      </c>
      <c r="B299" s="34">
        <v>0.46</v>
      </c>
      <c r="C299" s="38">
        <v>1.0002340000000001</v>
      </c>
      <c r="D299" s="37">
        <v>23308</v>
      </c>
      <c r="E299" s="71">
        <v>1.0040100000000001</v>
      </c>
    </row>
    <row r="300" spans="1:5" x14ac:dyDescent="0.2">
      <c r="A300" s="33">
        <v>44188</v>
      </c>
      <c r="B300" s="34">
        <v>0.51</v>
      </c>
      <c r="C300" s="38">
        <v>1.004934</v>
      </c>
      <c r="D300" s="37">
        <v>23795</v>
      </c>
      <c r="E300" s="71">
        <v>1.00196</v>
      </c>
    </row>
    <row r="301" spans="1:5" x14ac:dyDescent="0.2">
      <c r="A301" s="33">
        <v>44187</v>
      </c>
      <c r="B301" s="34">
        <v>0.47</v>
      </c>
      <c r="C301" s="38">
        <v>1.004645</v>
      </c>
      <c r="D301" s="37">
        <v>22841</v>
      </c>
      <c r="E301" s="71">
        <v>1.00203</v>
      </c>
    </row>
    <row r="302" spans="1:5" x14ac:dyDescent="0.2">
      <c r="A302" s="33">
        <v>44186</v>
      </c>
      <c r="B302" s="34">
        <v>0.49</v>
      </c>
      <c r="C302" s="38">
        <v>0.99825299999999995</v>
      </c>
      <c r="D302" s="37">
        <v>23518</v>
      </c>
      <c r="E302" s="71">
        <v>1.00281</v>
      </c>
    </row>
    <row r="303" spans="1:5" x14ac:dyDescent="0.2">
      <c r="A303" s="33">
        <v>44185</v>
      </c>
      <c r="B303" s="34">
        <v>0.54</v>
      </c>
      <c r="C303" s="38">
        <v>0.99766699999999997</v>
      </c>
      <c r="D303" s="37">
        <v>23864</v>
      </c>
      <c r="E303" s="71">
        <v>0.99829999999999997</v>
      </c>
    </row>
    <row r="304" spans="1:5" x14ac:dyDescent="0.2">
      <c r="A304" s="33">
        <v>44184</v>
      </c>
      <c r="B304" s="34">
        <v>0.53</v>
      </c>
      <c r="C304" s="38">
        <v>1.009166</v>
      </c>
      <c r="D304" s="37">
        <v>23121</v>
      </c>
      <c r="E304" s="71">
        <v>0.99887999999999999</v>
      </c>
    </row>
    <row r="305" spans="1:5" x14ac:dyDescent="0.2">
      <c r="A305" s="33">
        <v>44183</v>
      </c>
      <c r="B305" s="34">
        <v>0.48</v>
      </c>
      <c r="C305" s="38">
        <v>1.00126</v>
      </c>
      <c r="D305" s="37">
        <v>22806</v>
      </c>
      <c r="E305" s="71">
        <v>0.99729999999999996</v>
      </c>
    </row>
    <row r="306" spans="1:5" x14ac:dyDescent="0.2">
      <c r="A306" s="33">
        <v>44182</v>
      </c>
      <c r="B306" s="34">
        <v>0.5</v>
      </c>
      <c r="C306" s="38">
        <v>1.009315</v>
      </c>
      <c r="D306" s="37">
        <v>21318</v>
      </c>
      <c r="E306" s="71">
        <v>0.99855000000000005</v>
      </c>
    </row>
    <row r="307" spans="1:5" x14ac:dyDescent="0.2">
      <c r="A307" s="33">
        <v>44181</v>
      </c>
      <c r="B307" s="34">
        <v>0.48</v>
      </c>
      <c r="C307" s="38">
        <v>0.99882800000000005</v>
      </c>
      <c r="D307" s="37">
        <v>19432</v>
      </c>
      <c r="E307" s="71">
        <v>0.99977000000000005</v>
      </c>
    </row>
    <row r="308" spans="1:5" x14ac:dyDescent="0.2">
      <c r="A308" s="33">
        <v>44180</v>
      </c>
      <c r="B308" s="34">
        <v>0.47</v>
      </c>
      <c r="C308" s="38">
        <v>1.00596</v>
      </c>
      <c r="D308" s="37">
        <v>19260</v>
      </c>
      <c r="E308" s="71">
        <v>0.99958999999999998</v>
      </c>
    </row>
    <row r="309" spans="1:5" x14ac:dyDescent="0.2">
      <c r="A309" s="33">
        <v>44179</v>
      </c>
      <c r="B309" s="34">
        <v>0.48</v>
      </c>
      <c r="C309" s="38">
        <v>0.99617299999999998</v>
      </c>
      <c r="D309" s="37">
        <v>19151</v>
      </c>
      <c r="E309" s="71">
        <v>0.99916000000000005</v>
      </c>
    </row>
    <row r="310" spans="1:5" x14ac:dyDescent="0.2">
      <c r="A310" s="33">
        <v>44178</v>
      </c>
      <c r="B310" s="34">
        <v>0.48</v>
      </c>
      <c r="C310" s="38">
        <v>1.000181</v>
      </c>
      <c r="D310" s="37">
        <v>18807</v>
      </c>
      <c r="E310" s="71">
        <v>0.99878999999999996</v>
      </c>
    </row>
    <row r="311" spans="1:5" x14ac:dyDescent="0.2">
      <c r="A311" s="33">
        <v>44177</v>
      </c>
      <c r="B311" s="34">
        <v>0.46</v>
      </c>
      <c r="C311" s="38">
        <v>0.99741100000000005</v>
      </c>
      <c r="D311" s="37">
        <v>18058</v>
      </c>
      <c r="E311" s="71">
        <v>0.99995999999999996</v>
      </c>
    </row>
    <row r="312" spans="1:5" x14ac:dyDescent="0.2">
      <c r="A312" s="33">
        <v>44176</v>
      </c>
      <c r="B312" s="34">
        <v>0.48</v>
      </c>
      <c r="C312" s="38">
        <v>0.99304499999999996</v>
      </c>
      <c r="D312" s="37">
        <v>18262</v>
      </c>
      <c r="E312" s="71">
        <v>1.0008600000000001</v>
      </c>
    </row>
    <row r="313" spans="1:5" x14ac:dyDescent="0.2">
      <c r="A313" s="33">
        <v>44175</v>
      </c>
      <c r="B313" s="34">
        <v>0.49</v>
      </c>
      <c r="C313" s="38">
        <v>0.99538000000000004</v>
      </c>
      <c r="D313" s="37">
        <v>18565</v>
      </c>
      <c r="E313" s="71">
        <v>1.0005999999999999</v>
      </c>
    </row>
    <row r="314" spans="1:5" x14ac:dyDescent="0.2">
      <c r="A314" s="33">
        <v>44174</v>
      </c>
      <c r="B314" s="34">
        <v>0.47</v>
      </c>
      <c r="C314" s="38">
        <v>1.0029239999999999</v>
      </c>
      <c r="D314" s="37">
        <v>18337</v>
      </c>
      <c r="E314" s="71">
        <v>0.99817</v>
      </c>
    </row>
    <row r="315" spans="1:5" x14ac:dyDescent="0.2">
      <c r="A315" s="33">
        <v>44173</v>
      </c>
      <c r="B315" s="34">
        <v>0.51</v>
      </c>
      <c r="C315" s="38">
        <v>1.007933</v>
      </c>
      <c r="D315" s="37">
        <v>19199</v>
      </c>
      <c r="E315" s="71">
        <v>1.00037</v>
      </c>
    </row>
    <row r="316" spans="1:5" x14ac:dyDescent="0.2">
      <c r="A316" s="33">
        <v>44172</v>
      </c>
      <c r="B316" s="34">
        <v>0.5</v>
      </c>
      <c r="C316" s="38">
        <v>1.0151129999999999</v>
      </c>
      <c r="D316" s="37">
        <v>19326</v>
      </c>
      <c r="E316" s="71">
        <v>1.0013399999999999</v>
      </c>
    </row>
    <row r="317" spans="1:5" x14ac:dyDescent="0.2">
      <c r="A317" s="33">
        <v>44171</v>
      </c>
      <c r="B317" s="34">
        <v>0.51</v>
      </c>
      <c r="C317" s="38">
        <v>1.004769</v>
      </c>
      <c r="D317" s="37">
        <v>19139</v>
      </c>
      <c r="E317" s="71">
        <v>1.0016799999999999</v>
      </c>
    </row>
    <row r="318" spans="1:5" x14ac:dyDescent="0.2">
      <c r="A318" s="33">
        <v>44170</v>
      </c>
      <c r="B318" s="34">
        <v>0.45</v>
      </c>
      <c r="C318" s="38">
        <v>1.001104</v>
      </c>
      <c r="D318" s="37">
        <v>18711</v>
      </c>
      <c r="E318" s="71">
        <v>1.0039899999999999</v>
      </c>
    </row>
    <row r="319" spans="1:5" x14ac:dyDescent="0.2">
      <c r="A319" s="33">
        <v>44169</v>
      </c>
      <c r="B319" s="34">
        <v>0.5</v>
      </c>
      <c r="C319" s="38">
        <v>0.99811700000000003</v>
      </c>
      <c r="D319" s="37">
        <v>19435</v>
      </c>
      <c r="E319" s="71">
        <v>1.00126</v>
      </c>
    </row>
    <row r="320" spans="1:5" x14ac:dyDescent="0.2">
      <c r="A320" s="33">
        <v>44168</v>
      </c>
      <c r="B320" s="34">
        <v>0.41</v>
      </c>
      <c r="C320" s="38">
        <v>1.0027870000000001</v>
      </c>
      <c r="D320" s="37">
        <v>19208</v>
      </c>
      <c r="E320" s="71">
        <v>0.99909000000000003</v>
      </c>
    </row>
    <row r="321" spans="1:5" x14ac:dyDescent="0.2">
      <c r="A321" s="33">
        <v>44167</v>
      </c>
      <c r="B321" s="34">
        <v>0.39</v>
      </c>
      <c r="C321" s="38">
        <v>1.002815</v>
      </c>
      <c r="D321" s="37">
        <v>18857</v>
      </c>
      <c r="E321" s="71">
        <v>0.99478999999999995</v>
      </c>
    </row>
    <row r="322" spans="1:5" x14ac:dyDescent="0.2">
      <c r="A322" s="33">
        <v>44166</v>
      </c>
      <c r="B322" s="34">
        <v>0.4</v>
      </c>
      <c r="C322" s="38">
        <v>0.99748599999999998</v>
      </c>
      <c r="D322" s="37">
        <v>19610</v>
      </c>
      <c r="E322" s="71">
        <v>0.99826000000000004</v>
      </c>
    </row>
    <row r="323" spans="1:5" x14ac:dyDescent="0.2">
      <c r="A323" s="33">
        <v>44165</v>
      </c>
      <c r="B323" s="34">
        <v>0.38</v>
      </c>
      <c r="C323" s="38">
        <v>1.001317</v>
      </c>
      <c r="D323" s="37">
        <v>18170</v>
      </c>
      <c r="E323" s="71">
        <v>1.0006200000000001</v>
      </c>
    </row>
    <row r="324" spans="1:5" x14ac:dyDescent="0.2">
      <c r="A324" s="33">
        <v>44164</v>
      </c>
      <c r="B324" s="34">
        <v>0.38</v>
      </c>
      <c r="C324" s="38">
        <v>0.99800800000000001</v>
      </c>
      <c r="D324" s="37">
        <v>17719</v>
      </c>
      <c r="E324" s="71">
        <v>0.99917999999999996</v>
      </c>
    </row>
    <row r="325" spans="1:5" x14ac:dyDescent="0.2">
      <c r="A325" s="33">
        <v>44163</v>
      </c>
      <c r="B325" s="34">
        <v>0.38</v>
      </c>
      <c r="C325" s="38">
        <v>0.99897400000000003</v>
      </c>
      <c r="D325" s="37">
        <v>17140</v>
      </c>
      <c r="E325" s="71">
        <v>1.00274</v>
      </c>
    </row>
    <row r="326" spans="1:5" x14ac:dyDescent="0.2">
      <c r="A326" s="33">
        <v>44162</v>
      </c>
      <c r="B326" s="34">
        <v>0.35</v>
      </c>
      <c r="C326" s="38">
        <v>1.000108</v>
      </c>
      <c r="D326" s="37">
        <v>17138</v>
      </c>
      <c r="E326" s="71">
        <v>1.0003299999999999</v>
      </c>
    </row>
    <row r="327" spans="1:5" x14ac:dyDescent="0.2">
      <c r="A327" s="33">
        <v>44161</v>
      </c>
      <c r="B327" s="34">
        <v>0.41</v>
      </c>
      <c r="C327" s="38">
        <v>0.99470000000000003</v>
      </c>
      <c r="D327" s="37">
        <v>18753</v>
      </c>
      <c r="E327" s="71">
        <v>0.99733000000000005</v>
      </c>
    </row>
    <row r="328" spans="1:5" x14ac:dyDescent="0.2">
      <c r="A328" s="33">
        <v>44160</v>
      </c>
      <c r="B328" s="34">
        <v>0.41</v>
      </c>
      <c r="C328" s="38">
        <v>0.99704400000000004</v>
      </c>
      <c r="D328" s="37">
        <v>19092</v>
      </c>
      <c r="E328" s="71">
        <v>0.99805999999999995</v>
      </c>
    </row>
    <row r="329" spans="1:5" x14ac:dyDescent="0.2">
      <c r="A329" s="33">
        <v>44159</v>
      </c>
      <c r="B329" s="34">
        <v>0.38</v>
      </c>
      <c r="C329" s="38">
        <v>0.99941999999999998</v>
      </c>
      <c r="D329" s="37">
        <v>18361</v>
      </c>
      <c r="E329" s="71">
        <v>0.99780000000000002</v>
      </c>
    </row>
    <row r="330" spans="1:5" x14ac:dyDescent="0.2">
      <c r="A330" s="33">
        <v>44158</v>
      </c>
      <c r="B330" s="34">
        <v>0.35</v>
      </c>
      <c r="C330" s="38">
        <v>1.02294</v>
      </c>
      <c r="D330" s="37">
        <v>18391</v>
      </c>
      <c r="E330" s="71">
        <v>0.99721000000000004</v>
      </c>
    </row>
    <row r="331" spans="1:5" x14ac:dyDescent="0.2">
      <c r="A331" s="33">
        <v>44157</v>
      </c>
      <c r="B331" s="34">
        <v>0.35</v>
      </c>
      <c r="C331" s="38">
        <v>0.99956599999999995</v>
      </c>
      <c r="D331" s="37">
        <v>18690</v>
      </c>
      <c r="E331" s="71">
        <v>0.99782000000000004</v>
      </c>
    </row>
    <row r="332" spans="1:5" x14ac:dyDescent="0.2">
      <c r="A332" s="33">
        <v>44156</v>
      </c>
      <c r="B332" s="34">
        <v>0.34</v>
      </c>
      <c r="C332" s="38">
        <v>1.0010650000000001</v>
      </c>
      <c r="D332" s="37">
        <v>18629</v>
      </c>
      <c r="E332" s="71">
        <v>0.99985000000000002</v>
      </c>
    </row>
    <row r="333" spans="1:5" x14ac:dyDescent="0.2">
      <c r="A333" s="33">
        <v>44155</v>
      </c>
      <c r="B333" s="34">
        <v>0.32</v>
      </c>
      <c r="C333" s="38">
        <v>0.99419400000000002</v>
      </c>
      <c r="D333" s="37">
        <v>17820</v>
      </c>
      <c r="E333" s="71">
        <v>1.0003899999999999</v>
      </c>
    </row>
    <row r="334" spans="1:5" x14ac:dyDescent="0.2">
      <c r="A334" s="33">
        <v>44154</v>
      </c>
      <c r="B334" s="34">
        <v>0.32</v>
      </c>
      <c r="C334" s="38">
        <v>0.98940300000000003</v>
      </c>
      <c r="D334" s="37">
        <v>17830</v>
      </c>
      <c r="E334" s="71">
        <v>1.0002500000000001</v>
      </c>
    </row>
    <row r="335" spans="1:5" x14ac:dyDescent="0.2">
      <c r="A335" s="33">
        <v>44153</v>
      </c>
      <c r="B335" s="34">
        <v>0.31</v>
      </c>
      <c r="C335" s="38">
        <v>0.99760700000000002</v>
      </c>
      <c r="D335" s="37">
        <v>17652</v>
      </c>
      <c r="E335" s="71">
        <v>1.0018199999999999</v>
      </c>
    </row>
    <row r="336" spans="1:5" x14ac:dyDescent="0.2">
      <c r="A336" s="33">
        <v>44152</v>
      </c>
      <c r="B336" s="34">
        <v>0.31</v>
      </c>
      <c r="C336" s="38">
        <v>0.99867799999999995</v>
      </c>
      <c r="D336" s="37">
        <v>16714</v>
      </c>
      <c r="E336" s="71">
        <v>1.00027</v>
      </c>
    </row>
    <row r="337" spans="1:5" x14ac:dyDescent="0.2">
      <c r="A337" s="33">
        <v>44151</v>
      </c>
      <c r="B337" s="34">
        <v>0.31</v>
      </c>
      <c r="C337" s="38">
        <v>0.99917900000000004</v>
      </c>
      <c r="D337" s="37">
        <v>15985</v>
      </c>
      <c r="E337" s="71">
        <v>1.00302</v>
      </c>
    </row>
    <row r="338" spans="1:5" x14ac:dyDescent="0.2">
      <c r="A338" s="33">
        <v>44150</v>
      </c>
      <c r="B338" s="34">
        <v>0.31</v>
      </c>
      <c r="C338" s="38">
        <v>0.99841500000000005</v>
      </c>
      <c r="D338" s="37">
        <v>16096</v>
      </c>
      <c r="E338" s="71">
        <v>1.0017799999999999</v>
      </c>
    </row>
    <row r="339" spans="1:5" x14ac:dyDescent="0.2">
      <c r="A339" s="33">
        <v>44149</v>
      </c>
      <c r="B339" s="34">
        <v>0.32</v>
      </c>
      <c r="C339" s="38">
        <v>0.99738000000000004</v>
      </c>
      <c r="D339" s="37">
        <v>16327</v>
      </c>
      <c r="E339" s="71">
        <v>1.00126</v>
      </c>
    </row>
    <row r="340" spans="1:5" x14ac:dyDescent="0.2">
      <c r="A340" s="33">
        <v>44148</v>
      </c>
      <c r="B340" s="34">
        <v>0.32</v>
      </c>
      <c r="C340" s="38">
        <v>0.99846100000000004</v>
      </c>
      <c r="D340" s="37">
        <v>16265</v>
      </c>
      <c r="E340" s="71">
        <v>1.0001899999999999</v>
      </c>
    </row>
    <row r="341" spans="1:5" x14ac:dyDescent="0.2">
      <c r="A341" s="33">
        <v>44147</v>
      </c>
      <c r="B341" s="34">
        <v>0.32</v>
      </c>
      <c r="C341" s="38">
        <v>0.99713300000000005</v>
      </c>
      <c r="D341" s="37">
        <v>15687</v>
      </c>
      <c r="E341" s="71">
        <v>0.99872000000000005</v>
      </c>
    </row>
    <row r="342" spans="1:5" x14ac:dyDescent="0.2">
      <c r="A342" s="33">
        <v>44146</v>
      </c>
      <c r="B342" s="34">
        <v>0.31</v>
      </c>
      <c r="C342" s="38">
        <v>0.99877199999999999</v>
      </c>
      <c r="D342" s="37">
        <v>15279</v>
      </c>
      <c r="E342" s="71">
        <v>0.99711000000000005</v>
      </c>
    </row>
    <row r="343" spans="1:5" x14ac:dyDescent="0.2">
      <c r="A343" s="33">
        <v>44145</v>
      </c>
      <c r="B343" s="34">
        <v>0.3</v>
      </c>
      <c r="C343" s="38">
        <v>0.999081</v>
      </c>
      <c r="D343" s="37">
        <v>15335</v>
      </c>
      <c r="E343" s="71">
        <v>1.0009399999999999</v>
      </c>
    </row>
    <row r="344" spans="1:5" x14ac:dyDescent="0.2">
      <c r="A344" s="33">
        <v>44144</v>
      </c>
      <c r="B344" s="34">
        <v>0.3</v>
      </c>
      <c r="C344" s="38">
        <v>1.0085230000000001</v>
      </c>
      <c r="D344" s="37">
        <v>15496</v>
      </c>
      <c r="E344" s="71">
        <v>1.0001800000000001</v>
      </c>
    </row>
    <row r="345" spans="1:5" x14ac:dyDescent="0.2">
      <c r="A345" s="33">
        <v>44143</v>
      </c>
      <c r="B345" s="34">
        <v>0.28999999999999998</v>
      </c>
      <c r="C345" s="38">
        <v>0.99875899999999995</v>
      </c>
      <c r="D345" s="37">
        <v>14818</v>
      </c>
      <c r="E345" s="71">
        <v>1.0021599999999999</v>
      </c>
    </row>
    <row r="346" spans="1:5" x14ac:dyDescent="0.2">
      <c r="A346" s="33">
        <v>44142</v>
      </c>
      <c r="B346" s="34">
        <v>0.3</v>
      </c>
      <c r="C346" s="38">
        <v>1.0008079999999999</v>
      </c>
      <c r="D346" s="37">
        <v>15548</v>
      </c>
      <c r="E346" s="71">
        <v>1.00031</v>
      </c>
    </row>
    <row r="347" spans="1:5" x14ac:dyDescent="0.2">
      <c r="A347" s="33">
        <v>44141</v>
      </c>
      <c r="B347" s="34">
        <v>0.28999999999999998</v>
      </c>
      <c r="C347" s="38">
        <v>0.99716899999999997</v>
      </c>
      <c r="D347" s="37">
        <v>15553</v>
      </c>
      <c r="E347" s="71">
        <v>1.00238</v>
      </c>
    </row>
    <row r="348" spans="1:5" x14ac:dyDescent="0.2">
      <c r="A348" s="33">
        <v>44140</v>
      </c>
      <c r="B348" s="34">
        <v>0.28000000000000003</v>
      </c>
      <c r="C348" s="38">
        <v>1.0115959999999999</v>
      </c>
      <c r="D348" s="37">
        <v>14102</v>
      </c>
      <c r="E348" s="71">
        <v>1.00003</v>
      </c>
    </row>
    <row r="349" spans="1:5" x14ac:dyDescent="0.2">
      <c r="A349" s="33">
        <v>44139</v>
      </c>
      <c r="B349" s="34">
        <v>0.28999999999999998</v>
      </c>
      <c r="C349" s="38">
        <v>0.99910699999999997</v>
      </c>
      <c r="D349" s="37">
        <v>13990</v>
      </c>
      <c r="E349" s="71">
        <v>1.00044</v>
      </c>
    </row>
    <row r="350" spans="1:5" x14ac:dyDescent="0.2">
      <c r="A350" s="33">
        <v>44138</v>
      </c>
      <c r="B350" s="34">
        <v>0.28999999999999998</v>
      </c>
      <c r="C350" s="38">
        <v>0.99789499999999998</v>
      </c>
      <c r="D350" s="37">
        <v>13558</v>
      </c>
      <c r="E350" s="71">
        <v>0.99907999999999997</v>
      </c>
    </row>
    <row r="351" spans="1:5" x14ac:dyDescent="0.2">
      <c r="A351" s="33">
        <v>44137</v>
      </c>
      <c r="B351" s="34">
        <v>0.3</v>
      </c>
      <c r="C351" s="38">
        <v>0.99460999999999999</v>
      </c>
      <c r="D351" s="37">
        <v>13720</v>
      </c>
      <c r="E351" s="71">
        <v>0.99734</v>
      </c>
    </row>
    <row r="352" spans="1:5" x14ac:dyDescent="0.2">
      <c r="A352" s="33">
        <v>44136</v>
      </c>
      <c r="B352" s="34">
        <v>0.3</v>
      </c>
      <c r="C352" s="38">
        <v>0.99405600000000005</v>
      </c>
      <c r="D352" s="37">
        <v>13779</v>
      </c>
      <c r="E352" s="71">
        <v>0.99778999999999995</v>
      </c>
    </row>
    <row r="353" spans="1:5" x14ac:dyDescent="0.2">
      <c r="A353" s="33">
        <v>44135</v>
      </c>
      <c r="B353" s="34">
        <v>0.3</v>
      </c>
      <c r="C353" s="38">
        <v>1.001652</v>
      </c>
      <c r="D353" s="37">
        <v>13537</v>
      </c>
      <c r="E353" s="71">
        <v>0.99961</v>
      </c>
    </row>
    <row r="354" spans="1:5" x14ac:dyDescent="0.2">
      <c r="A354" s="33">
        <v>44134</v>
      </c>
      <c r="B354" s="34">
        <v>0.3</v>
      </c>
      <c r="C354" s="38">
        <v>1.0006999999999999</v>
      </c>
      <c r="D354" s="37">
        <v>13442</v>
      </c>
      <c r="E354" s="71">
        <v>1.00095</v>
      </c>
    </row>
    <row r="355" spans="1:5" x14ac:dyDescent="0.2">
      <c r="A355" s="33">
        <v>44133</v>
      </c>
      <c r="B355" s="34">
        <v>0.31</v>
      </c>
      <c r="C355" s="38">
        <v>0.99990699999999999</v>
      </c>
      <c r="D355" s="37">
        <v>13283</v>
      </c>
      <c r="E355" s="71">
        <v>0.99961999999999995</v>
      </c>
    </row>
    <row r="356" spans="1:5" x14ac:dyDescent="0.2">
      <c r="A356" s="33">
        <v>44132</v>
      </c>
      <c r="B356" s="34">
        <v>0.31</v>
      </c>
      <c r="C356" s="38">
        <v>0.99823799999999996</v>
      </c>
      <c r="D356" s="37">
        <v>13655</v>
      </c>
      <c r="E356" s="71">
        <v>1.00116</v>
      </c>
    </row>
    <row r="357" spans="1:5" x14ac:dyDescent="0.2">
      <c r="A357" s="33">
        <v>44131</v>
      </c>
      <c r="B357" s="34">
        <v>0.3</v>
      </c>
      <c r="C357" s="38">
        <v>1.002429</v>
      </c>
      <c r="D357" s="37">
        <v>13061</v>
      </c>
      <c r="E357" s="71">
        <v>1.0003299999999999</v>
      </c>
    </row>
    <row r="358" spans="1:5" x14ac:dyDescent="0.2">
      <c r="A358" s="33">
        <v>44130</v>
      </c>
      <c r="B358" s="34">
        <v>0.31</v>
      </c>
      <c r="C358" s="38">
        <v>0.99826499999999996</v>
      </c>
      <c r="D358" s="37">
        <v>13021</v>
      </c>
      <c r="E358" s="71">
        <v>1.0000800000000001</v>
      </c>
    </row>
    <row r="359" spans="1:5" x14ac:dyDescent="0.2">
      <c r="A359" s="33">
        <v>44129</v>
      </c>
      <c r="B359" s="34">
        <v>0.31</v>
      </c>
      <c r="C359" s="38">
        <v>0.99800599999999995</v>
      </c>
      <c r="D359" s="37">
        <v>13106</v>
      </c>
      <c r="E359" s="71">
        <v>1.0000599999999999</v>
      </c>
    </row>
    <row r="360" spans="1:5" x14ac:dyDescent="0.2">
      <c r="A360" s="33">
        <v>44128</v>
      </c>
      <c r="B360" s="34">
        <v>0.32</v>
      </c>
      <c r="C360" s="38">
        <v>1.010065</v>
      </c>
      <c r="D360" s="37">
        <v>12928</v>
      </c>
      <c r="E360" s="71">
        <v>1.0003599999999999</v>
      </c>
    </row>
    <row r="361" spans="1:5" x14ac:dyDescent="0.2">
      <c r="A361" s="33">
        <v>44127</v>
      </c>
      <c r="B361" s="34">
        <v>0.31</v>
      </c>
      <c r="C361" s="38">
        <v>1.006902</v>
      </c>
      <c r="D361" s="37">
        <v>12951</v>
      </c>
      <c r="E361" s="71">
        <v>0.99812000000000001</v>
      </c>
    </row>
    <row r="362" spans="1:5" x14ac:dyDescent="0.2">
      <c r="A362" s="33">
        <v>44126</v>
      </c>
      <c r="B362" s="34">
        <v>0.31</v>
      </c>
      <c r="C362" s="38">
        <v>1.0000359999999999</v>
      </c>
      <c r="D362" s="37">
        <v>12806</v>
      </c>
      <c r="E362" s="71">
        <v>0.98184000000000005</v>
      </c>
    </row>
    <row r="363" spans="1:5" x14ac:dyDescent="0.2">
      <c r="A363" s="33">
        <v>44125</v>
      </c>
      <c r="B363" s="34">
        <v>0.31</v>
      </c>
      <c r="C363" s="38">
        <v>1.001484</v>
      </c>
      <c r="D363" s="37">
        <v>11909</v>
      </c>
      <c r="E363" s="71">
        <v>1.0014000000000001</v>
      </c>
    </row>
    <row r="364" spans="1:5" x14ac:dyDescent="0.2">
      <c r="A364" s="33">
        <v>44124</v>
      </c>
      <c r="B364" s="34">
        <v>0.32</v>
      </c>
      <c r="C364" s="38">
        <v>1.013493</v>
      </c>
      <c r="D364" s="37">
        <v>11752</v>
      </c>
      <c r="E364" s="71">
        <v>0.99985000000000002</v>
      </c>
    </row>
    <row r="365" spans="1:5" x14ac:dyDescent="0.2">
      <c r="A365" s="33">
        <v>44123</v>
      </c>
      <c r="B365" s="34">
        <v>0.31</v>
      </c>
      <c r="C365" s="38">
        <v>0.99868599999999996</v>
      </c>
      <c r="D365" s="37">
        <v>11496</v>
      </c>
      <c r="E365" s="71">
        <v>1.0010699999999999</v>
      </c>
    </row>
    <row r="366" spans="1:5" x14ac:dyDescent="0.2">
      <c r="A366" s="33">
        <v>44122</v>
      </c>
      <c r="B366" s="34">
        <v>0.32</v>
      </c>
      <c r="C366" s="38">
        <v>1.002022</v>
      </c>
      <c r="D366" s="37">
        <v>11366</v>
      </c>
      <c r="E366" s="71">
        <v>1.0003500000000001</v>
      </c>
    </row>
    <row r="367" spans="1:5" x14ac:dyDescent="0.2">
      <c r="A367" s="33">
        <v>44121</v>
      </c>
      <c r="B367" s="34">
        <v>0.32</v>
      </c>
      <c r="C367" s="38">
        <v>0.99993699999999996</v>
      </c>
      <c r="D367" s="37">
        <v>11319</v>
      </c>
      <c r="E367" s="71">
        <v>1.00057</v>
      </c>
    </row>
    <row r="368" spans="1:5" x14ac:dyDescent="0.2">
      <c r="A368" s="33">
        <v>44120</v>
      </c>
      <c r="B368" s="34">
        <v>0.32</v>
      </c>
      <c r="C368" s="38">
        <v>1.0001960000000001</v>
      </c>
      <c r="D368" s="37">
        <v>11496</v>
      </c>
      <c r="E368" s="71">
        <v>0.99882000000000004</v>
      </c>
    </row>
    <row r="369" spans="1:5" x14ac:dyDescent="0.2">
      <c r="A369" s="33">
        <v>44119</v>
      </c>
      <c r="B369" s="34">
        <v>0.32</v>
      </c>
      <c r="C369" s="38">
        <v>0.99903600000000004</v>
      </c>
      <c r="D369" s="37">
        <v>11436</v>
      </c>
      <c r="E369" s="71">
        <v>1.00048</v>
      </c>
    </row>
    <row r="370" spans="1:5" x14ac:dyDescent="0.2">
      <c r="A370" s="33">
        <v>44118</v>
      </c>
      <c r="B370" s="34">
        <v>0.32</v>
      </c>
      <c r="C370" s="38">
        <v>0.99978699999999998</v>
      </c>
      <c r="D370" s="37">
        <v>11426</v>
      </c>
      <c r="E370" s="71">
        <v>1.0001100000000001</v>
      </c>
    </row>
    <row r="371" spans="1:5" x14ac:dyDescent="0.2">
      <c r="A371" s="33">
        <v>44117</v>
      </c>
      <c r="B371" s="34">
        <v>0.33</v>
      </c>
      <c r="C371" s="38">
        <v>0.998529</v>
      </c>
      <c r="D371" s="37">
        <v>11543</v>
      </c>
      <c r="E371" s="71">
        <v>0.99946999999999997</v>
      </c>
    </row>
    <row r="372" spans="1:5" x14ac:dyDescent="0.2">
      <c r="A372" s="33">
        <v>44116</v>
      </c>
      <c r="B372" s="34">
        <v>0.32</v>
      </c>
      <c r="C372" s="38">
        <v>1.0030730000000001</v>
      </c>
      <c r="D372" s="37">
        <v>11378</v>
      </c>
      <c r="E372" s="71">
        <v>0.99994000000000005</v>
      </c>
    </row>
    <row r="373" spans="1:5" x14ac:dyDescent="0.2">
      <c r="A373" s="33">
        <v>44115</v>
      </c>
      <c r="B373" s="34">
        <v>0.31</v>
      </c>
      <c r="C373" s="38">
        <v>1.0003759999999999</v>
      </c>
      <c r="D373" s="37">
        <v>11287</v>
      </c>
      <c r="E373" s="71">
        <v>0.99938000000000005</v>
      </c>
    </row>
    <row r="374" spans="1:5" x14ac:dyDescent="0.2">
      <c r="A374" s="33">
        <v>44114</v>
      </c>
      <c r="B374" s="34">
        <v>0.32</v>
      </c>
      <c r="C374" s="38">
        <v>0.967337</v>
      </c>
      <c r="D374" s="37">
        <v>11063</v>
      </c>
      <c r="E374" s="71">
        <v>1.00098</v>
      </c>
    </row>
    <row r="375" spans="1:5" x14ac:dyDescent="0.2">
      <c r="A375" s="33">
        <v>44113</v>
      </c>
      <c r="B375" s="34">
        <v>0.3</v>
      </c>
      <c r="C375" s="38">
        <v>1.0018130000000001</v>
      </c>
      <c r="D375" s="37">
        <v>10889</v>
      </c>
      <c r="E375" s="71">
        <v>1.00003</v>
      </c>
    </row>
    <row r="376" spans="1:5" x14ac:dyDescent="0.2">
      <c r="A376" s="33">
        <v>44112</v>
      </c>
      <c r="B376" s="34">
        <v>0.3</v>
      </c>
      <c r="C376" s="38">
        <v>0.99938499999999997</v>
      </c>
      <c r="D376" s="37">
        <v>10668</v>
      </c>
      <c r="E376" s="71">
        <v>1.0000899999999999</v>
      </c>
    </row>
    <row r="377" spans="1:5" x14ac:dyDescent="0.2">
      <c r="A377" s="33">
        <v>44111</v>
      </c>
      <c r="B377" s="34">
        <v>0.28999999999999998</v>
      </c>
      <c r="C377" s="38">
        <v>1.0121020000000001</v>
      </c>
      <c r="D377" s="37">
        <v>10606</v>
      </c>
      <c r="E377" s="71">
        <v>1.00088</v>
      </c>
    </row>
    <row r="378" spans="1:5" x14ac:dyDescent="0.2">
      <c r="A378" s="33">
        <v>44110</v>
      </c>
      <c r="B378" s="34">
        <v>0.31</v>
      </c>
      <c r="C378" s="38">
        <v>1.0041469999999999</v>
      </c>
      <c r="D378" s="37">
        <v>10785</v>
      </c>
      <c r="E378" s="71">
        <v>0.99978</v>
      </c>
    </row>
    <row r="379" spans="1:5" x14ac:dyDescent="0.2">
      <c r="A379" s="33">
        <v>44109</v>
      </c>
      <c r="B379" s="34">
        <v>0.3</v>
      </c>
      <c r="C379" s="38">
        <v>1.003115</v>
      </c>
      <c r="D379" s="37">
        <v>10671</v>
      </c>
      <c r="E379" s="71">
        <v>1.0000599999999999</v>
      </c>
    </row>
    <row r="380" spans="1:5" x14ac:dyDescent="0.2">
      <c r="A380" s="33">
        <v>44108</v>
      </c>
      <c r="B380" s="34">
        <v>0.31</v>
      </c>
      <c r="C380" s="38">
        <v>0.99943400000000004</v>
      </c>
      <c r="D380" s="37">
        <v>10547</v>
      </c>
      <c r="E380" s="71">
        <v>1.0004999999999999</v>
      </c>
    </row>
    <row r="381" spans="1:5" x14ac:dyDescent="0.2">
      <c r="A381" s="33">
        <v>44107</v>
      </c>
      <c r="B381" s="34">
        <v>0.33</v>
      </c>
      <c r="C381" s="38">
        <v>1.0002770000000001</v>
      </c>
      <c r="D381" s="37">
        <v>10573</v>
      </c>
      <c r="E381" s="71">
        <v>1.00115</v>
      </c>
    </row>
    <row r="382" spans="1:5" x14ac:dyDescent="0.2">
      <c r="A382" s="33">
        <v>44106</v>
      </c>
      <c r="B382" s="34">
        <v>0.32</v>
      </c>
      <c r="C382" s="38">
        <v>1.0002770000000001</v>
      </c>
      <c r="D382" s="37">
        <v>10628</v>
      </c>
      <c r="E382" s="71">
        <v>0.99992000000000003</v>
      </c>
    </row>
    <row r="383" spans="1:5" x14ac:dyDescent="0.2">
      <c r="A383" s="33">
        <v>44105</v>
      </c>
      <c r="B383" s="34">
        <v>0.33</v>
      </c>
      <c r="D383" s="37">
        <v>10771</v>
      </c>
      <c r="E383" s="71">
        <v>1.0005200000000001</v>
      </c>
    </row>
    <row r="384" spans="1:5" x14ac:dyDescent="0.2">
      <c r="A384" s="33">
        <v>44104</v>
      </c>
      <c r="B384" s="34">
        <v>0.33</v>
      </c>
      <c r="D384" s="37">
        <v>10838</v>
      </c>
      <c r="E384" s="71">
        <v>1.00115</v>
      </c>
    </row>
    <row r="385" spans="1:5" x14ac:dyDescent="0.2">
      <c r="A385" s="33">
        <v>44103</v>
      </c>
      <c r="B385" s="34">
        <v>0.32</v>
      </c>
      <c r="D385" s="37">
        <v>10672</v>
      </c>
      <c r="E385" s="71">
        <v>1.0000899999999999</v>
      </c>
    </row>
    <row r="386" spans="1:5" x14ac:dyDescent="0.2">
      <c r="A386" s="33">
        <v>44102</v>
      </c>
      <c r="B386" s="34">
        <v>0.31</v>
      </c>
      <c r="D386" s="37">
        <v>10765</v>
      </c>
      <c r="E386" s="71">
        <v>0.99939</v>
      </c>
    </row>
    <row r="387" spans="1:5" x14ac:dyDescent="0.2">
      <c r="A387" s="33">
        <v>44101</v>
      </c>
      <c r="B387" s="34">
        <v>0.32</v>
      </c>
      <c r="D387" s="37">
        <v>10743</v>
      </c>
      <c r="E387" s="71">
        <v>1.0001500000000001</v>
      </c>
    </row>
    <row r="388" spans="1:5" x14ac:dyDescent="0.2">
      <c r="A388" s="33">
        <v>44100</v>
      </c>
      <c r="B388" s="34">
        <v>0.32</v>
      </c>
      <c r="D388" s="37">
        <v>10682</v>
      </c>
      <c r="E388" s="71">
        <v>0.99975999999999998</v>
      </c>
    </row>
    <row r="389" spans="1:5" x14ac:dyDescent="0.2">
      <c r="A389" s="33">
        <v>44099</v>
      </c>
      <c r="B389" s="34">
        <v>0.3</v>
      </c>
      <c r="D389" s="37">
        <v>10727</v>
      </c>
      <c r="E389" s="71">
        <v>0.99965000000000004</v>
      </c>
    </row>
    <row r="390" spans="1:5" x14ac:dyDescent="0.2">
      <c r="A390" s="33">
        <v>44098</v>
      </c>
      <c r="B390" s="34">
        <v>0.28999999999999998</v>
      </c>
      <c r="D390" s="37">
        <v>10224</v>
      </c>
      <c r="E390" s="71">
        <v>0.99948999999999999</v>
      </c>
    </row>
    <row r="391" spans="1:5" x14ac:dyDescent="0.2">
      <c r="A391" s="33">
        <v>44097</v>
      </c>
      <c r="B391" s="34">
        <v>0.3</v>
      </c>
      <c r="D391" s="37">
        <v>10528</v>
      </c>
      <c r="E391" s="71">
        <v>1.0005500000000001</v>
      </c>
    </row>
    <row r="392" spans="1:5" x14ac:dyDescent="0.2">
      <c r="A392" s="33">
        <v>44096</v>
      </c>
      <c r="B392" s="34">
        <v>0.28999999999999998</v>
      </c>
      <c r="D392" s="37">
        <v>10440</v>
      </c>
      <c r="E392" s="71">
        <v>1.0000500000000001</v>
      </c>
    </row>
    <row r="393" spans="1:5" x14ac:dyDescent="0.2">
      <c r="A393" s="33">
        <v>44095</v>
      </c>
      <c r="B393" s="34">
        <v>0.31</v>
      </c>
      <c r="D393" s="37">
        <v>10923</v>
      </c>
      <c r="E393" s="71">
        <v>1.0024</v>
      </c>
    </row>
    <row r="394" spans="1:5" x14ac:dyDescent="0.2">
      <c r="A394" s="33">
        <v>44094</v>
      </c>
      <c r="B394" s="34">
        <v>0.32</v>
      </c>
      <c r="D394" s="37">
        <v>11084</v>
      </c>
      <c r="E394" s="71">
        <v>1.0001800000000001</v>
      </c>
    </row>
    <row r="395" spans="1:5" x14ac:dyDescent="0.2">
      <c r="A395" s="33">
        <v>44093</v>
      </c>
      <c r="B395" s="34">
        <v>0.32</v>
      </c>
      <c r="D395" s="37">
        <v>10927</v>
      </c>
      <c r="E395" s="71">
        <v>1.00058</v>
      </c>
    </row>
    <row r="396" spans="1:5" x14ac:dyDescent="0.2">
      <c r="A396" s="33">
        <v>44092</v>
      </c>
      <c r="B396" s="34">
        <v>0.31</v>
      </c>
      <c r="D396" s="37">
        <v>10938</v>
      </c>
      <c r="E396" s="71">
        <v>1.00095</v>
      </c>
    </row>
    <row r="397" spans="1:5" x14ac:dyDescent="0.2">
      <c r="A397" s="33">
        <v>44091</v>
      </c>
      <c r="B397" s="34">
        <v>0.32</v>
      </c>
      <c r="D397" s="37">
        <v>10952</v>
      </c>
      <c r="E397" s="71">
        <v>1.0001800000000001</v>
      </c>
    </row>
    <row r="398" spans="1:5" x14ac:dyDescent="0.2">
      <c r="A398" s="33">
        <v>44090</v>
      </c>
      <c r="B398" s="34">
        <v>0.34</v>
      </c>
      <c r="D398" s="37">
        <v>10788</v>
      </c>
      <c r="E398" s="71">
        <v>1.00021</v>
      </c>
    </row>
    <row r="399" spans="1:5" x14ac:dyDescent="0.2">
      <c r="A399" s="33">
        <v>44089</v>
      </c>
      <c r="B399" s="34">
        <v>0.32</v>
      </c>
      <c r="D399" s="37">
        <v>10661</v>
      </c>
      <c r="E399" s="71">
        <v>1.00101</v>
      </c>
    </row>
    <row r="400" spans="1:5" x14ac:dyDescent="0.2">
      <c r="A400" s="33">
        <v>44088</v>
      </c>
      <c r="B400" s="34">
        <v>0.31</v>
      </c>
      <c r="D400" s="37">
        <v>10329</v>
      </c>
      <c r="E400" s="71">
        <v>1.0007699999999999</v>
      </c>
    </row>
    <row r="401" spans="1:5" x14ac:dyDescent="0.2">
      <c r="A401" s="33">
        <v>44087</v>
      </c>
      <c r="B401" s="34">
        <v>0.33</v>
      </c>
      <c r="D401" s="37">
        <v>10439</v>
      </c>
      <c r="E401" s="71">
        <v>1.00034</v>
      </c>
    </row>
    <row r="402" spans="1:5" x14ac:dyDescent="0.2">
      <c r="A402" s="33">
        <v>44086</v>
      </c>
      <c r="B402" s="34">
        <v>0.34</v>
      </c>
      <c r="D402" s="37">
        <v>10378</v>
      </c>
      <c r="E402" s="71">
        <v>1.0003500000000001</v>
      </c>
    </row>
    <row r="403" spans="1:5" x14ac:dyDescent="0.2">
      <c r="A403" s="33">
        <v>44085</v>
      </c>
      <c r="B403" s="34">
        <v>0.35</v>
      </c>
      <c r="D403" s="37">
        <v>10342</v>
      </c>
      <c r="E403" s="71">
        <v>0.99997999999999998</v>
      </c>
    </row>
    <row r="404" spans="1:5" x14ac:dyDescent="0.2">
      <c r="A404" s="33">
        <v>44084</v>
      </c>
      <c r="B404" s="34">
        <v>0.32</v>
      </c>
      <c r="D404" s="37">
        <v>10230</v>
      </c>
      <c r="E404" s="71">
        <v>0.99987000000000004</v>
      </c>
    </row>
    <row r="405" spans="1:5" x14ac:dyDescent="0.2">
      <c r="A405" s="33">
        <v>44083</v>
      </c>
      <c r="B405" s="34">
        <v>0.32</v>
      </c>
      <c r="D405" s="37">
        <v>10125</v>
      </c>
      <c r="E405" s="71">
        <v>1.00308</v>
      </c>
    </row>
    <row r="406" spans="1:5" x14ac:dyDescent="0.2">
      <c r="A406" s="33">
        <v>44082</v>
      </c>
      <c r="B406" s="34">
        <v>0.33</v>
      </c>
      <c r="D406" s="37">
        <v>10359</v>
      </c>
      <c r="E406" s="71">
        <v>1.0002800000000001</v>
      </c>
    </row>
    <row r="407" spans="1:5" x14ac:dyDescent="0.2">
      <c r="A407" s="33">
        <v>44081</v>
      </c>
      <c r="B407" s="34">
        <v>0.33</v>
      </c>
      <c r="D407" s="37">
        <v>10260</v>
      </c>
      <c r="E407" s="71">
        <v>1.0007600000000001</v>
      </c>
    </row>
    <row r="408" spans="1:5" x14ac:dyDescent="0.2">
      <c r="A408" s="33">
        <v>44080</v>
      </c>
      <c r="B408" s="34">
        <v>0.33</v>
      </c>
      <c r="D408" s="37">
        <v>10178</v>
      </c>
      <c r="E408" s="71">
        <v>1.0048299999999999</v>
      </c>
    </row>
    <row r="409" spans="1:5" x14ac:dyDescent="0.2">
      <c r="A409" s="33">
        <v>44079</v>
      </c>
      <c r="B409" s="34">
        <v>0.37</v>
      </c>
      <c r="D409" s="37">
        <v>10484</v>
      </c>
      <c r="E409" s="71">
        <v>1.0005299999999999</v>
      </c>
    </row>
    <row r="410" spans="1:5" x14ac:dyDescent="0.2">
      <c r="A410" s="33">
        <v>44078</v>
      </c>
      <c r="B410" s="34">
        <v>0.38</v>
      </c>
      <c r="D410" s="37">
        <v>10197</v>
      </c>
      <c r="E410" s="71">
        <v>0.99458000000000002</v>
      </c>
    </row>
    <row r="411" spans="1:5" x14ac:dyDescent="0.2">
      <c r="A411" s="33">
        <v>44077</v>
      </c>
      <c r="B411" s="34">
        <v>0.44</v>
      </c>
      <c r="D411" s="37">
        <v>11418</v>
      </c>
      <c r="E411" s="71">
        <v>0.99968000000000001</v>
      </c>
    </row>
    <row r="412" spans="1:5" x14ac:dyDescent="0.2">
      <c r="A412" s="33">
        <v>44076</v>
      </c>
      <c r="B412" s="34">
        <v>0.48</v>
      </c>
      <c r="D412" s="37">
        <v>11895</v>
      </c>
      <c r="E412" s="71">
        <v>1.0004500000000001</v>
      </c>
    </row>
    <row r="413" spans="1:5" x14ac:dyDescent="0.2">
      <c r="A413" s="33">
        <v>44075</v>
      </c>
      <c r="B413" s="34">
        <v>0.51</v>
      </c>
      <c r="D413" s="37">
        <v>11672</v>
      </c>
      <c r="E413" s="71">
        <v>0.99951999999999996</v>
      </c>
    </row>
    <row r="414" spans="1:5" x14ac:dyDescent="0.2">
      <c r="A414" s="33">
        <v>44074</v>
      </c>
      <c r="B414" s="34">
        <v>0.53</v>
      </c>
      <c r="D414" s="37">
        <v>11701</v>
      </c>
      <c r="E414" s="71">
        <v>0.99970000000000003</v>
      </c>
    </row>
    <row r="415" spans="1:5" x14ac:dyDescent="0.2">
      <c r="A415" s="33">
        <v>44073</v>
      </c>
      <c r="B415" s="34">
        <v>0.54</v>
      </c>
      <c r="D415" s="37">
        <v>11481</v>
      </c>
      <c r="E415" s="71">
        <v>1.0003299999999999</v>
      </c>
    </row>
    <row r="416" spans="1:5" x14ac:dyDescent="0.2">
      <c r="A416" s="33">
        <v>44072</v>
      </c>
      <c r="B416" s="34">
        <v>0.56000000000000005</v>
      </c>
      <c r="D416" s="37">
        <v>11519</v>
      </c>
      <c r="E416" s="71">
        <v>1.0010699999999999</v>
      </c>
    </row>
    <row r="417" spans="1:5" x14ac:dyDescent="0.2">
      <c r="A417" s="33">
        <v>44071</v>
      </c>
      <c r="B417" s="34">
        <v>0.5</v>
      </c>
      <c r="D417" s="37">
        <v>11300</v>
      </c>
      <c r="E417" s="71">
        <v>1.0007299999999999</v>
      </c>
    </row>
    <row r="418" spans="1:5" x14ac:dyDescent="0.2">
      <c r="A418" s="33">
        <v>44070</v>
      </c>
      <c r="B418" s="34">
        <v>0.49</v>
      </c>
      <c r="D418" s="37">
        <v>11465</v>
      </c>
      <c r="E418" s="71">
        <v>1.0004299999999999</v>
      </c>
    </row>
    <row r="419" spans="1:5" x14ac:dyDescent="0.2">
      <c r="A419" s="33">
        <v>44069</v>
      </c>
      <c r="B419" s="34">
        <v>0.46</v>
      </c>
      <c r="D419" s="37">
        <v>11351</v>
      </c>
      <c r="E419" s="71">
        <v>1.0001199999999999</v>
      </c>
    </row>
    <row r="420" spans="1:5" x14ac:dyDescent="0.2">
      <c r="A420" s="33">
        <v>44068</v>
      </c>
      <c r="B420" s="34">
        <v>0.53</v>
      </c>
      <c r="D420" s="37">
        <v>11759</v>
      </c>
      <c r="E420" s="71">
        <v>1.00057</v>
      </c>
    </row>
    <row r="421" spans="1:5" x14ac:dyDescent="0.2">
      <c r="A421" s="33">
        <v>44067</v>
      </c>
      <c r="B421" s="34">
        <v>0.48</v>
      </c>
      <c r="D421" s="37">
        <v>11648</v>
      </c>
      <c r="E421" s="71">
        <v>1.0001599999999999</v>
      </c>
    </row>
    <row r="422" spans="1:5" x14ac:dyDescent="0.2">
      <c r="A422" s="33">
        <v>44066</v>
      </c>
      <c r="B422" s="34">
        <v>0.47</v>
      </c>
      <c r="D422" s="37">
        <v>11676</v>
      </c>
      <c r="E422" s="71">
        <v>0.99983</v>
      </c>
    </row>
    <row r="423" spans="1:5" x14ac:dyDescent="0.2">
      <c r="A423" s="33">
        <v>44065</v>
      </c>
      <c r="B423" s="34">
        <v>0.43</v>
      </c>
      <c r="D423" s="37">
        <v>11515</v>
      </c>
      <c r="E423" s="71">
        <v>1.00017</v>
      </c>
    </row>
    <row r="424" spans="1:5" x14ac:dyDescent="0.2">
      <c r="A424" s="33">
        <v>44064</v>
      </c>
      <c r="B424" s="34">
        <v>0.51</v>
      </c>
      <c r="D424" s="37">
        <v>11862</v>
      </c>
      <c r="E424" s="71">
        <v>1.0013399999999999</v>
      </c>
    </row>
    <row r="425" spans="1:5" x14ac:dyDescent="0.2">
      <c r="A425" s="33">
        <v>44063</v>
      </c>
      <c r="B425" s="34">
        <v>0.51</v>
      </c>
      <c r="D425" s="37">
        <v>11733</v>
      </c>
      <c r="E425" s="71">
        <v>0.99931999999999999</v>
      </c>
    </row>
    <row r="426" spans="1:5" x14ac:dyDescent="0.2">
      <c r="A426" s="33">
        <v>44062</v>
      </c>
      <c r="B426" s="34">
        <v>0.56000000000000005</v>
      </c>
      <c r="D426" s="37">
        <v>11950</v>
      </c>
      <c r="E426" s="71">
        <v>0.99992000000000003</v>
      </c>
    </row>
    <row r="427" spans="1:5" x14ac:dyDescent="0.2">
      <c r="A427" s="33">
        <v>44061</v>
      </c>
      <c r="B427" s="34">
        <v>0.56000000000000005</v>
      </c>
      <c r="D427" s="37">
        <v>12272</v>
      </c>
      <c r="E427" s="71">
        <v>1.0000500000000001</v>
      </c>
    </row>
    <row r="428" spans="1:5" x14ac:dyDescent="0.2">
      <c r="A428" s="33">
        <v>44060</v>
      </c>
      <c r="B428" s="34">
        <v>0.6</v>
      </c>
      <c r="D428" s="37">
        <v>11902</v>
      </c>
      <c r="E428" s="71">
        <v>1.00054</v>
      </c>
    </row>
    <row r="429" spans="1:5" x14ac:dyDescent="0.2">
      <c r="A429" s="33">
        <v>44059</v>
      </c>
      <c r="B429" s="34">
        <v>0.51</v>
      </c>
      <c r="D429" s="37">
        <v>11865</v>
      </c>
      <c r="E429" s="71">
        <v>0.99778999999999995</v>
      </c>
    </row>
    <row r="430" spans="1:5" x14ac:dyDescent="0.2">
      <c r="A430" s="33">
        <v>44058</v>
      </c>
      <c r="B430" s="34">
        <v>0.52</v>
      </c>
      <c r="D430" s="37">
        <v>11777</v>
      </c>
      <c r="E430" s="71">
        <v>1.00166</v>
      </c>
    </row>
    <row r="431" spans="1:5" x14ac:dyDescent="0.2">
      <c r="A431" s="33">
        <v>44057</v>
      </c>
      <c r="B431" s="34">
        <v>0.52</v>
      </c>
      <c r="D431" s="37">
        <v>11817</v>
      </c>
      <c r="E431" s="71">
        <v>1.0009600000000001</v>
      </c>
    </row>
    <row r="432" spans="1:5" x14ac:dyDescent="0.2">
      <c r="A432" s="33">
        <v>44056</v>
      </c>
      <c r="B432" s="34">
        <v>0.55000000000000004</v>
      </c>
      <c r="D432" s="37">
        <v>11580</v>
      </c>
      <c r="E432" s="71">
        <v>1.0007600000000001</v>
      </c>
    </row>
    <row r="433" spans="1:5" x14ac:dyDescent="0.2">
      <c r="A433" s="33">
        <v>44055</v>
      </c>
      <c r="B433" s="34">
        <v>0.52</v>
      </c>
      <c r="D433" s="37">
        <v>11399</v>
      </c>
      <c r="E433" s="71">
        <v>1.00224</v>
      </c>
    </row>
    <row r="434" spans="1:5" x14ac:dyDescent="0.2">
      <c r="A434" s="33">
        <v>44054</v>
      </c>
      <c r="B434" s="34">
        <v>0.56999999999999995</v>
      </c>
      <c r="D434" s="37">
        <v>11863</v>
      </c>
      <c r="E434" s="71">
        <v>1.00024</v>
      </c>
    </row>
    <row r="435" spans="1:5" x14ac:dyDescent="0.2">
      <c r="A435" s="33">
        <v>44053</v>
      </c>
      <c r="B435" s="34">
        <v>0.43</v>
      </c>
      <c r="D435" s="37">
        <v>11683</v>
      </c>
      <c r="E435" s="71">
        <v>0.99992999999999999</v>
      </c>
    </row>
    <row r="436" spans="1:5" x14ac:dyDescent="0.2">
      <c r="A436" s="33">
        <v>44052</v>
      </c>
      <c r="B436" s="34">
        <v>0.37</v>
      </c>
      <c r="D436" s="37">
        <v>11739</v>
      </c>
      <c r="E436" s="71">
        <v>1.0003500000000001</v>
      </c>
    </row>
    <row r="437" spans="1:5" x14ac:dyDescent="0.2">
      <c r="A437" s="33">
        <v>44051</v>
      </c>
      <c r="B437" s="34">
        <v>0.34</v>
      </c>
      <c r="D437" s="37">
        <v>11571</v>
      </c>
      <c r="E437" s="71">
        <v>1.00186</v>
      </c>
    </row>
    <row r="438" spans="1:5" x14ac:dyDescent="0.2">
      <c r="A438" s="33">
        <v>44050</v>
      </c>
      <c r="B438" s="34">
        <v>0.35</v>
      </c>
      <c r="D438" s="37">
        <v>11768</v>
      </c>
      <c r="E438" s="71">
        <v>1.00023</v>
      </c>
    </row>
    <row r="439" spans="1:5" x14ac:dyDescent="0.2">
      <c r="A439" s="33">
        <v>44049</v>
      </c>
      <c r="B439" s="34">
        <v>0.34</v>
      </c>
      <c r="D439" s="37">
        <v>11719</v>
      </c>
      <c r="E439" s="71">
        <v>1.00223</v>
      </c>
    </row>
    <row r="440" spans="1:5" x14ac:dyDescent="0.2">
      <c r="A440" s="33">
        <v>44048</v>
      </c>
      <c r="B440" s="34">
        <v>0.33</v>
      </c>
      <c r="D440" s="37">
        <v>11182</v>
      </c>
      <c r="E440" s="71">
        <v>0.99992000000000003</v>
      </c>
    </row>
    <row r="441" spans="1:5" x14ac:dyDescent="0.2">
      <c r="A441" s="33">
        <v>44047</v>
      </c>
      <c r="B441" s="34">
        <v>0.33</v>
      </c>
      <c r="D441" s="37">
        <v>11231</v>
      </c>
      <c r="E441" s="71">
        <v>0.99968999999999997</v>
      </c>
    </row>
    <row r="442" spans="1:5" x14ac:dyDescent="0.2">
      <c r="A442" s="33">
        <v>44046</v>
      </c>
      <c r="B442" s="34">
        <v>0.32</v>
      </c>
      <c r="D442" s="37">
        <v>11066</v>
      </c>
      <c r="E442" s="71">
        <v>0.99968999999999997</v>
      </c>
    </row>
    <row r="443" spans="1:5" x14ac:dyDescent="0.2">
      <c r="A443" s="33">
        <v>44045</v>
      </c>
      <c r="B443" s="34">
        <v>0.28000000000000003</v>
      </c>
      <c r="D443" s="37">
        <v>11812</v>
      </c>
      <c r="E443" s="71">
        <v>1.00038</v>
      </c>
    </row>
    <row r="444" spans="1:5" x14ac:dyDescent="0.2">
      <c r="A444" s="33">
        <v>44044</v>
      </c>
      <c r="B444" s="34">
        <v>0.31</v>
      </c>
      <c r="D444" s="37">
        <v>11326</v>
      </c>
      <c r="E444" s="71">
        <v>0.99983</v>
      </c>
    </row>
    <row r="445" spans="1:5" x14ac:dyDescent="0.2">
      <c r="A445" s="33">
        <v>44043</v>
      </c>
      <c r="B445" s="34">
        <v>0.34</v>
      </c>
      <c r="D445" s="37">
        <v>11116</v>
      </c>
      <c r="E445" s="71">
        <v>1.0007699999999999</v>
      </c>
    </row>
    <row r="446" spans="1:5" x14ac:dyDescent="0.2">
      <c r="A446" s="33">
        <v>44042</v>
      </c>
      <c r="B446" s="34">
        <v>0.35</v>
      </c>
      <c r="D446" s="37">
        <v>11094</v>
      </c>
      <c r="E446" s="71">
        <v>0.99785000000000001</v>
      </c>
    </row>
    <row r="447" spans="1:5" x14ac:dyDescent="0.2">
      <c r="A447" s="33">
        <v>44041</v>
      </c>
      <c r="B447" s="34">
        <v>0.37</v>
      </c>
      <c r="D447" s="37">
        <v>10905</v>
      </c>
      <c r="E447" s="71">
        <v>1.00004</v>
      </c>
    </row>
    <row r="448" spans="1:5" x14ac:dyDescent="0.2">
      <c r="A448" s="33">
        <v>44040</v>
      </c>
      <c r="B448" s="34">
        <v>0.4</v>
      </c>
      <c r="D448" s="37">
        <v>10962</v>
      </c>
      <c r="E448" s="71">
        <v>0.99490000000000001</v>
      </c>
    </row>
    <row r="449" spans="1:5" x14ac:dyDescent="0.2">
      <c r="A449" s="33">
        <v>44039</v>
      </c>
      <c r="B449" s="34">
        <v>0.42</v>
      </c>
      <c r="D449" s="37">
        <v>9926</v>
      </c>
      <c r="E449" s="71">
        <v>1.00013</v>
      </c>
    </row>
    <row r="450" spans="1:5" x14ac:dyDescent="0.2">
      <c r="A450" s="33">
        <v>44038</v>
      </c>
      <c r="B450" s="34">
        <v>0.38</v>
      </c>
      <c r="D450" s="37">
        <v>9692</v>
      </c>
      <c r="E450" s="71">
        <v>0.99978999999999996</v>
      </c>
    </row>
    <row r="451" spans="1:5" x14ac:dyDescent="0.2">
      <c r="A451" s="33">
        <v>44037</v>
      </c>
      <c r="B451" s="34">
        <v>0.38</v>
      </c>
      <c r="D451" s="37">
        <v>9536</v>
      </c>
      <c r="E451" s="71">
        <v>1.00044</v>
      </c>
    </row>
    <row r="452" spans="1:5" x14ac:dyDescent="0.2">
      <c r="A452" s="33">
        <v>44036</v>
      </c>
      <c r="B452" s="34">
        <v>0.39</v>
      </c>
      <c r="D452" s="37">
        <v>9590</v>
      </c>
      <c r="E452" s="71">
        <v>0.99929000000000001</v>
      </c>
    </row>
    <row r="453" spans="1:5" x14ac:dyDescent="0.2">
      <c r="A453" s="33">
        <v>44035</v>
      </c>
      <c r="B453" s="34">
        <v>0.38</v>
      </c>
      <c r="D453" s="37">
        <v>9514</v>
      </c>
      <c r="E453" s="71">
        <v>1.0012000000000001</v>
      </c>
    </row>
    <row r="454" spans="1:5" x14ac:dyDescent="0.2">
      <c r="A454" s="33">
        <v>44034</v>
      </c>
      <c r="B454" s="34">
        <v>0.32</v>
      </c>
      <c r="D454" s="37">
        <v>9384</v>
      </c>
      <c r="E454" s="71">
        <v>1.0002200000000001</v>
      </c>
    </row>
    <row r="455" spans="1:5" x14ac:dyDescent="0.2">
      <c r="A455" s="33">
        <v>44033</v>
      </c>
      <c r="B455" s="34">
        <v>0.34</v>
      </c>
      <c r="D455" s="37">
        <v>9163</v>
      </c>
      <c r="E455" s="71">
        <v>1.0001599999999999</v>
      </c>
    </row>
    <row r="456" spans="1:5" x14ac:dyDescent="0.2">
      <c r="A456" s="33">
        <v>44032</v>
      </c>
      <c r="B456" s="34">
        <v>0.34</v>
      </c>
      <c r="D456" s="37">
        <v>9203</v>
      </c>
      <c r="E456" s="71">
        <v>1.0002</v>
      </c>
    </row>
    <row r="457" spans="1:5" x14ac:dyDescent="0.2">
      <c r="A457" s="33">
        <v>44031</v>
      </c>
      <c r="B457" s="34">
        <v>0.27</v>
      </c>
      <c r="D457" s="37">
        <v>9168</v>
      </c>
      <c r="E457" s="71">
        <v>1.00024</v>
      </c>
    </row>
    <row r="458" spans="1:5" x14ac:dyDescent="0.2">
      <c r="A458" s="33">
        <v>44030</v>
      </c>
      <c r="B458" s="34">
        <v>0.26</v>
      </c>
      <c r="D458" s="37">
        <v>9156</v>
      </c>
      <c r="E458" s="71">
        <v>0.99990000000000001</v>
      </c>
    </row>
    <row r="459" spans="1:5" x14ac:dyDescent="0.2">
      <c r="A459" s="33">
        <v>44029</v>
      </c>
      <c r="B459" s="34">
        <v>0.23</v>
      </c>
      <c r="D459" s="37">
        <v>9136</v>
      </c>
      <c r="E459" s="71">
        <v>0.99987999999999999</v>
      </c>
    </row>
    <row r="460" spans="1:5" x14ac:dyDescent="0.2">
      <c r="A460" s="33">
        <v>44028</v>
      </c>
      <c r="B460" s="34">
        <v>0.24</v>
      </c>
      <c r="D460" s="37">
        <v>9203</v>
      </c>
      <c r="E460" s="71">
        <v>0.99873999999999996</v>
      </c>
    </row>
    <row r="461" spans="1:5" x14ac:dyDescent="0.2">
      <c r="A461" s="33">
        <v>44027</v>
      </c>
      <c r="B461" s="34">
        <v>0.22</v>
      </c>
      <c r="D461" s="37">
        <v>9247</v>
      </c>
      <c r="E461" s="71">
        <v>0.99965000000000004</v>
      </c>
    </row>
    <row r="462" spans="1:5" x14ac:dyDescent="0.2">
      <c r="A462" s="33">
        <v>44026</v>
      </c>
      <c r="B462" s="34">
        <v>0.21</v>
      </c>
      <c r="D462" s="37">
        <v>9241</v>
      </c>
      <c r="E462" s="71">
        <v>0.99995000000000001</v>
      </c>
    </row>
    <row r="463" spans="1:5" x14ac:dyDescent="0.2">
      <c r="A463" s="33">
        <v>44025</v>
      </c>
      <c r="B463" s="34">
        <v>0.22</v>
      </c>
      <c r="D463" s="37">
        <v>9297</v>
      </c>
      <c r="E463" s="71">
        <v>0.99973999999999996</v>
      </c>
    </row>
    <row r="464" spans="1:5" x14ac:dyDescent="0.2">
      <c r="A464" s="33">
        <v>44024</v>
      </c>
      <c r="B464" s="34">
        <v>0.21</v>
      </c>
      <c r="D464" s="37">
        <v>9234</v>
      </c>
      <c r="E464" s="71">
        <v>0.99987999999999999</v>
      </c>
    </row>
    <row r="465" spans="1:5" x14ac:dyDescent="0.2">
      <c r="A465" s="33">
        <v>44023</v>
      </c>
      <c r="B465" s="34">
        <v>0.21</v>
      </c>
      <c r="D465" s="37">
        <v>9283</v>
      </c>
      <c r="E465" s="71">
        <v>0.99985999999999997</v>
      </c>
    </row>
    <row r="466" spans="1:5" x14ac:dyDescent="0.2">
      <c r="A466" s="33">
        <v>44022</v>
      </c>
      <c r="B466" s="34">
        <v>0.21</v>
      </c>
      <c r="D466" s="37">
        <v>9236</v>
      </c>
      <c r="E466" s="71">
        <v>0.99983</v>
      </c>
    </row>
    <row r="467" spans="1:5" x14ac:dyDescent="0.2">
      <c r="A467" s="33">
        <v>44021</v>
      </c>
      <c r="B467" s="34">
        <v>0.21</v>
      </c>
      <c r="D467" s="37">
        <v>9432</v>
      </c>
      <c r="E467" s="71">
        <v>0.99888999999999994</v>
      </c>
    </row>
    <row r="468" spans="1:5" x14ac:dyDescent="0.2">
      <c r="A468" s="33">
        <v>44020</v>
      </c>
      <c r="B468" s="34">
        <v>0.21</v>
      </c>
      <c r="D468" s="37">
        <v>9254</v>
      </c>
      <c r="E468" s="71">
        <v>1.0008300000000001</v>
      </c>
    </row>
    <row r="469" spans="1:5" x14ac:dyDescent="0.2">
      <c r="A469" s="33">
        <v>44019</v>
      </c>
      <c r="B469" s="34">
        <v>0.21</v>
      </c>
      <c r="D469" s="37">
        <v>9342</v>
      </c>
      <c r="E469" s="71">
        <v>1.0010300000000001</v>
      </c>
    </row>
    <row r="470" spans="1:5" x14ac:dyDescent="0.2">
      <c r="A470" s="33">
        <v>44018</v>
      </c>
      <c r="B470" s="34">
        <v>0.21</v>
      </c>
      <c r="D470" s="37">
        <v>9087</v>
      </c>
      <c r="E470" s="71">
        <v>1.00061</v>
      </c>
    </row>
    <row r="471" spans="1:5" x14ac:dyDescent="0.2">
      <c r="A471" s="33">
        <v>44017</v>
      </c>
      <c r="B471" s="34">
        <v>0.2</v>
      </c>
      <c r="D471" s="37">
        <v>9133</v>
      </c>
      <c r="E471" s="71">
        <v>1.00014</v>
      </c>
    </row>
    <row r="472" spans="1:5" x14ac:dyDescent="0.2">
      <c r="A472" s="33">
        <v>44016</v>
      </c>
      <c r="B472" s="34">
        <v>0.21</v>
      </c>
      <c r="D472" s="37">
        <v>9071</v>
      </c>
      <c r="E472" s="71">
        <v>0.99931999999999999</v>
      </c>
    </row>
    <row r="473" spans="1:5" x14ac:dyDescent="0.2">
      <c r="A473" s="33">
        <v>44015</v>
      </c>
      <c r="B473" s="34">
        <v>0.21</v>
      </c>
      <c r="D473" s="37">
        <v>9094</v>
      </c>
      <c r="E473" s="71">
        <v>0.99980000000000002</v>
      </c>
    </row>
    <row r="474" spans="1:5" x14ac:dyDescent="0.2">
      <c r="A474" s="33">
        <v>44014</v>
      </c>
      <c r="B474" s="34">
        <v>0.21</v>
      </c>
      <c r="D474" s="37">
        <v>9231</v>
      </c>
      <c r="E474" s="71">
        <v>1.00034</v>
      </c>
    </row>
    <row r="475" spans="1:5" x14ac:dyDescent="0.2">
      <c r="A475" s="33">
        <v>44013</v>
      </c>
      <c r="B475" s="34">
        <v>0.21</v>
      </c>
      <c r="D475" s="37">
        <v>9150</v>
      </c>
      <c r="E475" s="71">
        <v>1.00098</v>
      </c>
    </row>
    <row r="476" spans="1:5" x14ac:dyDescent="0.2">
      <c r="A476" s="33">
        <v>44012</v>
      </c>
      <c r="B476" s="34">
        <v>0.21</v>
      </c>
      <c r="D476" s="37">
        <v>9185</v>
      </c>
      <c r="E476" s="71">
        <v>1.0001800000000001</v>
      </c>
    </row>
    <row r="477" spans="1:5" x14ac:dyDescent="0.2">
      <c r="A477" s="33">
        <v>44011</v>
      </c>
      <c r="B477" s="34">
        <v>0.21</v>
      </c>
      <c r="D477" s="37">
        <v>9140</v>
      </c>
      <c r="E477" s="71">
        <v>1.0007699999999999</v>
      </c>
    </row>
    <row r="478" spans="1:5" x14ac:dyDescent="0.2">
      <c r="A478" s="33">
        <v>44010</v>
      </c>
      <c r="B478" s="34">
        <v>0.21</v>
      </c>
      <c r="D478" s="37">
        <v>9014</v>
      </c>
      <c r="E478" s="71">
        <v>0.99970999999999999</v>
      </c>
    </row>
    <row r="479" spans="1:5" x14ac:dyDescent="0.2">
      <c r="A479" s="33">
        <v>44009</v>
      </c>
      <c r="B479" s="34">
        <v>0.2</v>
      </c>
      <c r="D479" s="37">
        <v>9166</v>
      </c>
      <c r="E479" s="71">
        <v>0.99917</v>
      </c>
    </row>
    <row r="480" spans="1:5" x14ac:dyDescent="0.2">
      <c r="A480" s="33">
        <v>44008</v>
      </c>
      <c r="B480" s="34">
        <v>0.2</v>
      </c>
      <c r="D480" s="37">
        <v>9259</v>
      </c>
      <c r="E480" s="71">
        <v>1.00044</v>
      </c>
    </row>
    <row r="481" spans="1:5" x14ac:dyDescent="0.2">
      <c r="A481" s="33">
        <v>44007</v>
      </c>
      <c r="B481" s="34">
        <v>0.21</v>
      </c>
      <c r="D481" s="37">
        <v>9288</v>
      </c>
      <c r="E481" s="71">
        <v>1.00098</v>
      </c>
    </row>
    <row r="482" spans="1:5" x14ac:dyDescent="0.2">
      <c r="A482" s="33">
        <v>44006</v>
      </c>
      <c r="B482" s="34">
        <v>0.21</v>
      </c>
      <c r="D482" s="37">
        <v>9625</v>
      </c>
      <c r="E482" s="71">
        <v>0.99970999999999999</v>
      </c>
    </row>
    <row r="483" spans="1:5" x14ac:dyDescent="0.2">
      <c r="A483" s="33">
        <v>44005</v>
      </c>
      <c r="B483" s="34">
        <v>0.21</v>
      </c>
      <c r="D483" s="37">
        <v>9679</v>
      </c>
      <c r="E483" s="71">
        <v>0.99994000000000005</v>
      </c>
    </row>
    <row r="484" spans="1:5" x14ac:dyDescent="0.2">
      <c r="A484" s="33">
        <v>44004</v>
      </c>
      <c r="B484" s="34">
        <v>0.21</v>
      </c>
      <c r="D484" s="37">
        <v>9298</v>
      </c>
      <c r="E484" s="71">
        <v>1.0004</v>
      </c>
    </row>
    <row r="485" spans="1:5" x14ac:dyDescent="0.2">
      <c r="A485" s="33">
        <v>44003</v>
      </c>
      <c r="B485" s="34">
        <v>0.21</v>
      </c>
      <c r="D485" s="37">
        <v>9360</v>
      </c>
      <c r="E485" s="71">
        <v>0.99958999999999998</v>
      </c>
    </row>
    <row r="486" spans="1:5" x14ac:dyDescent="0.2">
      <c r="A486" s="33">
        <v>44002</v>
      </c>
      <c r="B486" s="34">
        <v>0.21</v>
      </c>
      <c r="D486" s="37">
        <v>9313</v>
      </c>
      <c r="E486" s="71">
        <v>0.99988999999999995</v>
      </c>
    </row>
    <row r="487" spans="1:5" x14ac:dyDescent="0.2">
      <c r="A487" s="33">
        <v>44001</v>
      </c>
      <c r="B487" s="34">
        <v>0.21</v>
      </c>
      <c r="D487" s="37">
        <v>9400</v>
      </c>
      <c r="E487" s="71">
        <v>0.99944</v>
      </c>
    </row>
    <row r="488" spans="1:5" x14ac:dyDescent="0.2">
      <c r="A488" s="33">
        <v>44000</v>
      </c>
      <c r="B488" s="34">
        <v>0.21</v>
      </c>
      <c r="D488" s="37">
        <v>9463</v>
      </c>
      <c r="E488" s="71">
        <v>1.0000500000000001</v>
      </c>
    </row>
    <row r="489" spans="1:5" x14ac:dyDescent="0.2">
      <c r="A489" s="33">
        <v>43999</v>
      </c>
      <c r="B489" s="34">
        <v>0.22</v>
      </c>
      <c r="D489" s="37">
        <v>9525</v>
      </c>
      <c r="E489" s="71">
        <v>0.99951000000000001</v>
      </c>
    </row>
    <row r="490" spans="1:5" x14ac:dyDescent="0.2">
      <c r="A490" s="33">
        <v>43998</v>
      </c>
      <c r="B490" s="34">
        <v>0.21</v>
      </c>
      <c r="D490" s="37">
        <v>9432</v>
      </c>
      <c r="E490" s="71">
        <v>1.00159</v>
      </c>
    </row>
    <row r="491" spans="1:5" x14ac:dyDescent="0.2">
      <c r="A491" s="33">
        <v>43997</v>
      </c>
      <c r="B491" s="34">
        <v>0.21</v>
      </c>
      <c r="D491" s="37">
        <v>9346</v>
      </c>
      <c r="E491" s="71">
        <v>0.99895</v>
      </c>
    </row>
    <row r="492" spans="1:5" x14ac:dyDescent="0.2">
      <c r="A492" s="33">
        <v>43996</v>
      </c>
      <c r="B492" s="34">
        <v>0.21</v>
      </c>
      <c r="D492" s="37">
        <v>9469</v>
      </c>
      <c r="E492" s="71">
        <v>0.99982000000000004</v>
      </c>
    </row>
    <row r="493" spans="1:5" x14ac:dyDescent="0.2">
      <c r="A493" s="33">
        <v>43995</v>
      </c>
      <c r="B493" s="34">
        <v>0.21</v>
      </c>
      <c r="D493" s="37">
        <v>9470</v>
      </c>
      <c r="E493" s="71">
        <v>1.0002800000000001</v>
      </c>
    </row>
    <row r="494" spans="1:5" x14ac:dyDescent="0.2">
      <c r="A494" s="33">
        <v>43994</v>
      </c>
      <c r="B494" s="34">
        <v>0.2</v>
      </c>
      <c r="D494" s="37">
        <v>9326</v>
      </c>
      <c r="E494" s="71">
        <v>0.99970999999999999</v>
      </c>
    </row>
    <row r="495" spans="1:5" x14ac:dyDescent="0.2">
      <c r="A495" s="33">
        <v>43993</v>
      </c>
      <c r="B495" s="34">
        <v>0.23</v>
      </c>
      <c r="D495" s="37">
        <v>9875</v>
      </c>
      <c r="E495" s="71">
        <v>1.00054</v>
      </c>
    </row>
    <row r="496" spans="1:5" x14ac:dyDescent="0.2">
      <c r="A496" s="33">
        <v>43992</v>
      </c>
      <c r="B496" s="34">
        <v>0.22</v>
      </c>
      <c r="D496" s="37">
        <v>9767</v>
      </c>
      <c r="E496" s="71">
        <v>0.99936999999999998</v>
      </c>
    </row>
    <row r="497" spans="1:5" x14ac:dyDescent="0.2">
      <c r="A497" s="33">
        <v>43991</v>
      </c>
      <c r="B497" s="34">
        <v>0.22</v>
      </c>
      <c r="D497" s="37">
        <v>9773</v>
      </c>
      <c r="E497" s="71">
        <v>1.00038</v>
      </c>
    </row>
    <row r="498" spans="1:5" x14ac:dyDescent="0.2">
      <c r="A498" s="33">
        <v>43990</v>
      </c>
      <c r="B498" s="34">
        <v>0.22</v>
      </c>
      <c r="D498" s="37">
        <v>9739</v>
      </c>
      <c r="E498" s="71">
        <v>0.99977000000000005</v>
      </c>
    </row>
    <row r="499" spans="1:5" x14ac:dyDescent="0.2">
      <c r="A499" s="33">
        <v>43989</v>
      </c>
      <c r="B499" s="34">
        <v>0.21</v>
      </c>
      <c r="D499" s="37">
        <v>9663</v>
      </c>
      <c r="E499" s="71">
        <v>0.99912999999999996</v>
      </c>
    </row>
    <row r="500" spans="1:5" x14ac:dyDescent="0.2">
      <c r="A500" s="33">
        <v>43988</v>
      </c>
      <c r="B500" s="34">
        <v>0.21</v>
      </c>
      <c r="D500" s="37">
        <v>9637</v>
      </c>
      <c r="E500" s="71">
        <v>0.99848000000000003</v>
      </c>
    </row>
    <row r="501" spans="1:5" x14ac:dyDescent="0.2">
      <c r="A501" s="33">
        <v>43987</v>
      </c>
      <c r="B501" s="34">
        <v>0.22</v>
      </c>
      <c r="D501" s="37">
        <v>9776</v>
      </c>
      <c r="E501" s="71">
        <v>0.99992000000000003</v>
      </c>
    </row>
    <row r="502" spans="1:5" x14ac:dyDescent="0.2">
      <c r="A502" s="33">
        <v>43986</v>
      </c>
      <c r="B502" s="34">
        <v>0.2</v>
      </c>
      <c r="D502" s="37">
        <v>9645</v>
      </c>
      <c r="E502" s="71">
        <v>0.99944999999999995</v>
      </c>
    </row>
    <row r="503" spans="1:5" x14ac:dyDescent="0.2">
      <c r="A503" s="33">
        <v>43985</v>
      </c>
      <c r="B503" s="34">
        <v>0.2</v>
      </c>
      <c r="D503" s="37">
        <v>9515</v>
      </c>
      <c r="E503" s="71">
        <v>0.99861999999999995</v>
      </c>
    </row>
    <row r="504" spans="1:5" x14ac:dyDescent="0.2">
      <c r="A504" s="33">
        <v>43984</v>
      </c>
      <c r="B504" s="34">
        <v>0.2</v>
      </c>
      <c r="D504" s="37">
        <v>10168</v>
      </c>
      <c r="E504" s="71">
        <v>1.00969</v>
      </c>
    </row>
    <row r="505" spans="1:5" x14ac:dyDescent="0.2">
      <c r="A505" s="33">
        <v>43983</v>
      </c>
      <c r="B505" s="34">
        <v>0.2</v>
      </c>
      <c r="D505" s="37">
        <v>9467</v>
      </c>
      <c r="E505" s="71">
        <v>0.99933000000000005</v>
      </c>
    </row>
    <row r="506" spans="1:5" x14ac:dyDescent="0.2">
      <c r="A506" s="33">
        <v>43982</v>
      </c>
      <c r="B506" s="34">
        <v>0.2</v>
      </c>
      <c r="D506" s="37">
        <v>9663</v>
      </c>
      <c r="E506" s="71">
        <v>1.00162</v>
      </c>
    </row>
    <row r="507" spans="1:5" x14ac:dyDescent="0.2">
      <c r="A507" s="33">
        <v>43981</v>
      </c>
      <c r="B507" s="34">
        <v>0.2</v>
      </c>
      <c r="D507" s="37">
        <v>9427</v>
      </c>
      <c r="E507" s="71">
        <v>0.99931000000000003</v>
      </c>
    </row>
    <row r="508" spans="1:5" x14ac:dyDescent="0.2">
      <c r="A508" s="33">
        <v>43980</v>
      </c>
      <c r="B508" s="34">
        <v>0.2</v>
      </c>
      <c r="D508" s="37">
        <v>9546</v>
      </c>
      <c r="E508" s="71">
        <v>1.00031</v>
      </c>
    </row>
    <row r="509" spans="1:5" x14ac:dyDescent="0.2">
      <c r="A509" s="33">
        <v>43979</v>
      </c>
      <c r="B509" s="34">
        <v>0.2</v>
      </c>
      <c r="D509" s="37">
        <v>9174</v>
      </c>
      <c r="E509" s="71">
        <v>1.0001800000000001</v>
      </c>
    </row>
    <row r="510" spans="1:5" x14ac:dyDescent="0.2">
      <c r="A510" s="33">
        <v>43978</v>
      </c>
      <c r="B510" s="34">
        <v>0.2</v>
      </c>
      <c r="D510" s="37">
        <v>8839</v>
      </c>
      <c r="E510" s="71">
        <v>1.00004</v>
      </c>
    </row>
    <row r="511" spans="1:5" x14ac:dyDescent="0.2">
      <c r="A511" s="33">
        <v>43977</v>
      </c>
      <c r="B511" s="34">
        <v>0.19</v>
      </c>
      <c r="D511" s="37">
        <v>8884</v>
      </c>
      <c r="E511" s="71">
        <v>1.00057</v>
      </c>
    </row>
    <row r="512" spans="1:5" x14ac:dyDescent="0.2">
      <c r="A512" s="33">
        <v>43976</v>
      </c>
      <c r="B512" s="34">
        <v>0.18</v>
      </c>
      <c r="D512" s="37">
        <v>8732</v>
      </c>
      <c r="E512" s="71">
        <v>0.99411000000000005</v>
      </c>
    </row>
    <row r="513" spans="1:5" x14ac:dyDescent="0.2">
      <c r="A513" s="33">
        <v>43975</v>
      </c>
      <c r="B513" s="34">
        <v>0.19</v>
      </c>
      <c r="D513" s="37">
        <v>9170</v>
      </c>
      <c r="E513" s="71">
        <v>0.99841000000000002</v>
      </c>
    </row>
    <row r="514" spans="1:5" x14ac:dyDescent="0.2">
      <c r="A514" s="33">
        <v>43974</v>
      </c>
      <c r="B514" s="34">
        <v>0.18</v>
      </c>
      <c r="D514" s="37">
        <v>9132</v>
      </c>
      <c r="E514" s="71">
        <v>0.99951000000000001</v>
      </c>
    </row>
    <row r="515" spans="1:5" x14ac:dyDescent="0.2">
      <c r="A515" s="33">
        <v>43973</v>
      </c>
      <c r="B515" s="34">
        <v>0.18</v>
      </c>
      <c r="D515" s="37">
        <v>9060</v>
      </c>
      <c r="E515" s="71">
        <v>0.99812000000000001</v>
      </c>
    </row>
    <row r="516" spans="1:5" x14ac:dyDescent="0.2">
      <c r="A516" s="33">
        <v>43972</v>
      </c>
      <c r="B516" s="34">
        <v>0.19</v>
      </c>
      <c r="D516" s="37">
        <v>9527</v>
      </c>
      <c r="E516" s="71">
        <v>0.99931999999999999</v>
      </c>
    </row>
    <row r="517" spans="1:5" x14ac:dyDescent="0.2">
      <c r="A517" s="33">
        <v>43971</v>
      </c>
      <c r="B517" s="34">
        <v>0.19</v>
      </c>
      <c r="D517" s="37">
        <v>9760</v>
      </c>
      <c r="E517" s="71">
        <v>0.99782000000000004</v>
      </c>
    </row>
    <row r="518" spans="1:5" x14ac:dyDescent="0.2">
      <c r="A518" s="33">
        <v>43970</v>
      </c>
      <c r="B518" s="34">
        <v>0.19</v>
      </c>
      <c r="D518" s="37">
        <v>9708</v>
      </c>
      <c r="E518" s="71">
        <v>0.99751000000000001</v>
      </c>
    </row>
    <row r="519" spans="1:5" x14ac:dyDescent="0.2">
      <c r="A519" s="33">
        <v>43969</v>
      </c>
      <c r="B519" s="34">
        <v>0.19</v>
      </c>
      <c r="D519" s="37">
        <v>9666</v>
      </c>
      <c r="E519" s="71">
        <v>1.002</v>
      </c>
    </row>
    <row r="520" spans="1:5" x14ac:dyDescent="0.2">
      <c r="A520" s="33">
        <v>43968</v>
      </c>
      <c r="B520" s="34">
        <v>0.19</v>
      </c>
      <c r="D520" s="37">
        <v>9375</v>
      </c>
      <c r="E520" s="71">
        <v>0.99885000000000002</v>
      </c>
    </row>
    <row r="521" spans="1:5" x14ac:dyDescent="0.2">
      <c r="A521" s="33">
        <v>43967</v>
      </c>
      <c r="B521" s="34">
        <v>0.18</v>
      </c>
      <c r="D521" s="37">
        <v>9309</v>
      </c>
      <c r="E521" s="71">
        <v>0.99978</v>
      </c>
    </row>
    <row r="522" spans="1:5" x14ac:dyDescent="0.2">
      <c r="A522" s="33">
        <v>43966</v>
      </c>
      <c r="B522" s="34">
        <v>0.19</v>
      </c>
      <c r="D522" s="37">
        <v>9796</v>
      </c>
      <c r="E522" s="71">
        <v>1.0023599999999999</v>
      </c>
    </row>
    <row r="523" spans="1:5" x14ac:dyDescent="0.2">
      <c r="A523" s="33">
        <v>43965</v>
      </c>
      <c r="B523" s="34">
        <v>0.19</v>
      </c>
      <c r="D523" s="37">
        <v>9283</v>
      </c>
      <c r="E523" s="71">
        <v>1.0003599999999999</v>
      </c>
    </row>
    <row r="524" spans="1:5" x14ac:dyDescent="0.2">
      <c r="A524" s="33">
        <v>43964</v>
      </c>
      <c r="B524" s="34">
        <v>0.19</v>
      </c>
      <c r="D524" s="37">
        <v>8788</v>
      </c>
      <c r="E524" s="71">
        <v>1.0016099999999999</v>
      </c>
    </row>
    <row r="525" spans="1:5" x14ac:dyDescent="0.2">
      <c r="A525" s="33">
        <v>43963</v>
      </c>
      <c r="B525" s="34">
        <v>0.18</v>
      </c>
      <c r="D525" s="37">
        <v>8605</v>
      </c>
      <c r="E525" s="71">
        <v>0.99956</v>
      </c>
    </row>
    <row r="526" spans="1:5" x14ac:dyDescent="0.2">
      <c r="A526" s="33">
        <v>43962</v>
      </c>
      <c r="B526" s="34">
        <v>0.18</v>
      </c>
      <c r="D526" s="37">
        <v>8753</v>
      </c>
      <c r="E526" s="71">
        <v>1.0012399999999999</v>
      </c>
    </row>
    <row r="527" spans="1:5" x14ac:dyDescent="0.2">
      <c r="A527" s="33">
        <v>43961</v>
      </c>
      <c r="B527" s="34">
        <v>0.19</v>
      </c>
      <c r="D527" s="37">
        <v>9567</v>
      </c>
      <c r="E527" s="71">
        <v>1.00031</v>
      </c>
    </row>
    <row r="528" spans="1:5" x14ac:dyDescent="0.2">
      <c r="A528" s="33">
        <v>43960</v>
      </c>
      <c r="B528" s="34">
        <v>0.19</v>
      </c>
      <c r="D528" s="37">
        <v>9822</v>
      </c>
      <c r="E528" s="71">
        <v>0.99839999999999995</v>
      </c>
    </row>
    <row r="529" spans="1:5" x14ac:dyDescent="0.2">
      <c r="A529" s="33">
        <v>43959</v>
      </c>
      <c r="B529" s="34">
        <v>0.19</v>
      </c>
      <c r="D529" s="37">
        <v>9959</v>
      </c>
      <c r="E529" s="71">
        <v>1.00108</v>
      </c>
    </row>
    <row r="530" spans="1:5" x14ac:dyDescent="0.2">
      <c r="A530" s="33">
        <v>43958</v>
      </c>
      <c r="B530" s="34">
        <v>0.21</v>
      </c>
      <c r="D530" s="37">
        <v>9145</v>
      </c>
      <c r="E530" s="71">
        <v>0.99917999999999996</v>
      </c>
    </row>
    <row r="531" spans="1:5" x14ac:dyDescent="0.2">
      <c r="A531" s="33">
        <v>43957</v>
      </c>
      <c r="B531" s="34">
        <v>0.19</v>
      </c>
      <c r="D531" s="37">
        <v>9003</v>
      </c>
      <c r="E531" s="71">
        <v>1.0009300000000001</v>
      </c>
    </row>
    <row r="532" spans="1:5" x14ac:dyDescent="0.2">
      <c r="A532" s="33">
        <v>43956</v>
      </c>
      <c r="B532" s="34">
        <v>0.19</v>
      </c>
      <c r="D532" s="37">
        <v>8884</v>
      </c>
      <c r="E532" s="71">
        <v>0.99826999999999999</v>
      </c>
    </row>
    <row r="533" spans="1:5" x14ac:dyDescent="0.2">
      <c r="A533" s="33">
        <v>43955</v>
      </c>
      <c r="B533" s="34">
        <v>0.19</v>
      </c>
      <c r="D533" s="37">
        <v>8889</v>
      </c>
      <c r="E533" s="71">
        <v>1.0009699999999999</v>
      </c>
    </row>
    <row r="534" spans="1:5" x14ac:dyDescent="0.2">
      <c r="A534" s="33">
        <v>43954</v>
      </c>
      <c r="B534" s="34">
        <v>0.2</v>
      </c>
      <c r="D534" s="37">
        <v>8966</v>
      </c>
      <c r="E534" s="71">
        <v>1.0027600000000001</v>
      </c>
    </row>
    <row r="535" spans="1:5" x14ac:dyDescent="0.2">
      <c r="A535" s="33">
        <v>43953</v>
      </c>
      <c r="B535" s="34">
        <v>0.19</v>
      </c>
      <c r="D535" s="37">
        <v>8825</v>
      </c>
      <c r="E535" s="71">
        <v>1.0015099999999999</v>
      </c>
    </row>
    <row r="536" spans="1:5" x14ac:dyDescent="0.2">
      <c r="A536" s="33">
        <v>43952</v>
      </c>
      <c r="B536" s="34">
        <v>0.19</v>
      </c>
      <c r="D536" s="37">
        <v>8611</v>
      </c>
      <c r="E536" s="71">
        <v>0.99978</v>
      </c>
    </row>
    <row r="537" spans="1:5" x14ac:dyDescent="0.2">
      <c r="A537" s="33">
        <v>43951</v>
      </c>
      <c r="B537" s="34">
        <v>0.2</v>
      </c>
      <c r="D537" s="37">
        <v>8744</v>
      </c>
      <c r="E537" s="71">
        <v>0.99751000000000001</v>
      </c>
    </row>
    <row r="538" spans="1:5" x14ac:dyDescent="0.2">
      <c r="A538" s="33">
        <v>43950</v>
      </c>
      <c r="B538" s="34">
        <v>0.2</v>
      </c>
      <c r="D538" s="37">
        <v>7758</v>
      </c>
      <c r="E538" s="71">
        <v>1.0005299999999999</v>
      </c>
    </row>
    <row r="539" spans="1:5" x14ac:dyDescent="0.2">
      <c r="A539" s="33">
        <v>43949</v>
      </c>
      <c r="B539" s="34">
        <v>0.2</v>
      </c>
      <c r="D539" s="37">
        <v>7774</v>
      </c>
      <c r="E539" s="71">
        <v>1.0026999999999999</v>
      </c>
    </row>
    <row r="540" spans="1:5" x14ac:dyDescent="0.2">
      <c r="A540" s="33">
        <v>43948</v>
      </c>
      <c r="B540" s="34">
        <v>0.2</v>
      </c>
      <c r="D540" s="37">
        <v>7684</v>
      </c>
      <c r="E540" s="71">
        <v>1.0013700000000001</v>
      </c>
    </row>
    <row r="541" spans="1:5" x14ac:dyDescent="0.2">
      <c r="A541" s="33">
        <v>43947</v>
      </c>
      <c r="B541" s="34">
        <v>0.2</v>
      </c>
      <c r="D541" s="37">
        <v>7539</v>
      </c>
      <c r="E541" s="71">
        <v>0.99933000000000005</v>
      </c>
    </row>
    <row r="542" spans="1:5" x14ac:dyDescent="0.2">
      <c r="A542" s="33">
        <v>43946</v>
      </c>
      <c r="B542" s="34">
        <v>0.2</v>
      </c>
      <c r="D542" s="37">
        <v>7495</v>
      </c>
      <c r="E542" s="71">
        <v>1.00003</v>
      </c>
    </row>
    <row r="543" spans="1:5" x14ac:dyDescent="0.2">
      <c r="A543" s="33">
        <v>43945</v>
      </c>
      <c r="B543" s="34">
        <v>0.2</v>
      </c>
      <c r="D543" s="37">
        <v>7383</v>
      </c>
      <c r="E543" s="71">
        <v>0.99605999999999995</v>
      </c>
    </row>
    <row r="544" spans="1:5" x14ac:dyDescent="0.2">
      <c r="A544" s="33">
        <v>43944</v>
      </c>
      <c r="B544" s="34">
        <v>0.2</v>
      </c>
      <c r="D544" s="37">
        <v>7110</v>
      </c>
      <c r="E544" s="71">
        <v>1.00044</v>
      </c>
    </row>
    <row r="545" spans="1:5" x14ac:dyDescent="0.2">
      <c r="A545" s="33">
        <v>43943</v>
      </c>
      <c r="B545" s="34">
        <v>0.21</v>
      </c>
      <c r="D545" s="37">
        <v>6842</v>
      </c>
      <c r="E545" s="71">
        <v>1.0011000000000001</v>
      </c>
    </row>
    <row r="546" spans="1:5" x14ac:dyDescent="0.2">
      <c r="A546" s="33">
        <v>43942</v>
      </c>
      <c r="B546" s="34">
        <v>0.21</v>
      </c>
      <c r="D546" s="37">
        <v>6856</v>
      </c>
      <c r="E546" s="71">
        <v>1.0059</v>
      </c>
    </row>
    <row r="547" spans="1:5" x14ac:dyDescent="0.2">
      <c r="A547" s="33">
        <v>43941</v>
      </c>
      <c r="B547" s="34">
        <v>0.23</v>
      </c>
      <c r="D547" s="37">
        <v>7128</v>
      </c>
      <c r="E547" s="71">
        <v>1.00047</v>
      </c>
    </row>
    <row r="548" spans="1:5" x14ac:dyDescent="0.2">
      <c r="A548" s="33">
        <v>43940</v>
      </c>
      <c r="B548" s="34">
        <v>0.22</v>
      </c>
      <c r="D548" s="37">
        <v>7243</v>
      </c>
      <c r="E548" s="71">
        <v>0.99985999999999997</v>
      </c>
    </row>
    <row r="549" spans="1:5" x14ac:dyDescent="0.2">
      <c r="A549" s="33">
        <v>43939</v>
      </c>
      <c r="B549" s="34">
        <v>0.22</v>
      </c>
      <c r="D549" s="37">
        <v>7035</v>
      </c>
      <c r="E549" s="71">
        <v>1.00091</v>
      </c>
    </row>
    <row r="550" spans="1:5" x14ac:dyDescent="0.2">
      <c r="A550" s="33">
        <v>43938</v>
      </c>
      <c r="B550" s="34">
        <v>0.22</v>
      </c>
      <c r="D550" s="37">
        <v>7060</v>
      </c>
      <c r="E550" s="71">
        <v>1.0028600000000001</v>
      </c>
    </row>
    <row r="551" spans="1:5" x14ac:dyDescent="0.2">
      <c r="A551" s="33">
        <v>43937</v>
      </c>
      <c r="B551" s="34">
        <v>0.2</v>
      </c>
      <c r="D551" s="37">
        <v>6629</v>
      </c>
      <c r="E551" s="71">
        <v>0.99829999999999997</v>
      </c>
    </row>
    <row r="552" spans="1:5" x14ac:dyDescent="0.2">
      <c r="A552" s="33">
        <v>43936</v>
      </c>
      <c r="B552" s="34">
        <v>0.2</v>
      </c>
      <c r="D552" s="37">
        <v>6860</v>
      </c>
      <c r="E552" s="71">
        <v>1.0006200000000001</v>
      </c>
    </row>
    <row r="553" spans="1:5" x14ac:dyDescent="0.2">
      <c r="A553" s="33">
        <v>43935</v>
      </c>
      <c r="B553" s="34">
        <v>0.18</v>
      </c>
      <c r="D553" s="37">
        <v>6858</v>
      </c>
      <c r="E553" s="71">
        <v>0.99897000000000002</v>
      </c>
    </row>
    <row r="554" spans="1:5" x14ac:dyDescent="0.2">
      <c r="A554" s="33">
        <v>43934</v>
      </c>
      <c r="B554" s="34">
        <v>0.18</v>
      </c>
      <c r="D554" s="37">
        <v>6913</v>
      </c>
      <c r="E554" s="71">
        <v>0.99609000000000003</v>
      </c>
    </row>
    <row r="555" spans="1:5" x14ac:dyDescent="0.2">
      <c r="A555" s="33">
        <v>43933</v>
      </c>
      <c r="B555" s="34">
        <v>0.17</v>
      </c>
      <c r="D555" s="37">
        <v>6879</v>
      </c>
      <c r="E555" s="71">
        <v>1.0014099999999999</v>
      </c>
    </row>
    <row r="556" spans="1:5" x14ac:dyDescent="0.2">
      <c r="A556" s="33">
        <v>43932</v>
      </c>
      <c r="B556" s="34">
        <v>0.17</v>
      </c>
      <c r="D556" s="37">
        <v>6865</v>
      </c>
      <c r="E556" s="71">
        <v>1.0017499999999999</v>
      </c>
    </row>
    <row r="557" spans="1:5" x14ac:dyDescent="0.2">
      <c r="A557" s="33">
        <v>43931</v>
      </c>
      <c r="B557" s="34">
        <v>0.18</v>
      </c>
      <c r="D557" s="37">
        <v>7294</v>
      </c>
      <c r="E557" s="71">
        <v>1.0000500000000001</v>
      </c>
    </row>
    <row r="558" spans="1:5" x14ac:dyDescent="0.2">
      <c r="A558" s="33">
        <v>43930</v>
      </c>
      <c r="B558" s="34">
        <v>0.18</v>
      </c>
      <c r="D558" s="37">
        <v>7342</v>
      </c>
      <c r="E558" s="71">
        <v>0.999</v>
      </c>
    </row>
    <row r="559" spans="1:5" x14ac:dyDescent="0.2">
      <c r="A559" s="33">
        <v>43929</v>
      </c>
      <c r="B559" s="34">
        <v>0.17</v>
      </c>
      <c r="D559" s="37">
        <v>7197</v>
      </c>
      <c r="E559" s="71">
        <v>0.99938000000000005</v>
      </c>
    </row>
    <row r="560" spans="1:5" x14ac:dyDescent="0.2">
      <c r="A560" s="33">
        <v>43928</v>
      </c>
      <c r="B560" s="34">
        <v>0.18</v>
      </c>
      <c r="D560" s="37">
        <v>7298</v>
      </c>
      <c r="E560" s="71">
        <v>0.99997000000000003</v>
      </c>
    </row>
    <row r="561" spans="1:5" x14ac:dyDescent="0.2">
      <c r="A561" s="33">
        <v>43927</v>
      </c>
      <c r="B561" s="34">
        <v>0.16</v>
      </c>
      <c r="D561" s="37">
        <v>6788</v>
      </c>
      <c r="E561" s="71">
        <v>0.99985999999999997</v>
      </c>
    </row>
    <row r="562" spans="1:5" x14ac:dyDescent="0.2">
      <c r="A562" s="33">
        <v>43926</v>
      </c>
      <c r="B562" s="34">
        <v>0.16</v>
      </c>
      <c r="D562" s="37">
        <v>6859</v>
      </c>
      <c r="E562" s="71">
        <v>0.99873999999999996</v>
      </c>
    </row>
    <row r="563" spans="1:5" x14ac:dyDescent="0.2">
      <c r="A563" s="33">
        <v>43925</v>
      </c>
      <c r="B563" s="34">
        <v>0.15</v>
      </c>
      <c r="D563" s="37">
        <v>6733</v>
      </c>
      <c r="E563" s="71">
        <v>0.99992000000000003</v>
      </c>
    </row>
    <row r="564" spans="1:5" x14ac:dyDescent="0.2">
      <c r="A564" s="33">
        <v>43924</v>
      </c>
      <c r="B564" s="34">
        <v>0.15</v>
      </c>
      <c r="D564" s="37">
        <v>6808</v>
      </c>
      <c r="E564" s="71">
        <v>0.99472000000000005</v>
      </c>
    </row>
    <row r="565" spans="1:5" x14ac:dyDescent="0.2">
      <c r="A565" s="33">
        <v>43923</v>
      </c>
      <c r="B565" s="34">
        <v>0.14000000000000001</v>
      </c>
      <c r="D565" s="37">
        <v>6641</v>
      </c>
      <c r="E565" s="71">
        <v>1.00034</v>
      </c>
    </row>
    <row r="566" spans="1:5" x14ac:dyDescent="0.2">
      <c r="A566" s="33">
        <v>43922</v>
      </c>
      <c r="B566" s="34">
        <v>0.14000000000000001</v>
      </c>
      <c r="D566" s="37">
        <v>6422</v>
      </c>
      <c r="E566" s="71">
        <v>0.99848999999999999</v>
      </c>
    </row>
    <row r="567" spans="1:5" x14ac:dyDescent="0.2">
      <c r="A567" s="33">
        <v>43921</v>
      </c>
      <c r="B567" s="34">
        <v>0.14000000000000001</v>
      </c>
      <c r="D567" s="37">
        <v>6403</v>
      </c>
      <c r="E567" s="71">
        <v>1.00295</v>
      </c>
    </row>
    <row r="568" spans="1:5" x14ac:dyDescent="0.2">
      <c r="A568" s="33">
        <v>43920</v>
      </c>
      <c r="B568" s="34">
        <v>0.14000000000000001</v>
      </c>
      <c r="D568" s="37">
        <v>5915</v>
      </c>
      <c r="E568" s="71">
        <v>1.0023299999999999</v>
      </c>
    </row>
    <row r="569" spans="1:5" x14ac:dyDescent="0.2">
      <c r="A569" s="33">
        <v>43919</v>
      </c>
      <c r="B569" s="34">
        <v>0.14000000000000001</v>
      </c>
      <c r="D569" s="37">
        <v>6255</v>
      </c>
      <c r="E569" s="71">
        <v>1.00064</v>
      </c>
    </row>
    <row r="570" spans="1:5" x14ac:dyDescent="0.2">
      <c r="A570" s="33">
        <v>43918</v>
      </c>
      <c r="B570" s="34">
        <v>0.14000000000000001</v>
      </c>
      <c r="D570" s="37">
        <v>6398</v>
      </c>
      <c r="E570" s="71">
        <v>0.99914999999999998</v>
      </c>
    </row>
    <row r="571" spans="1:5" x14ac:dyDescent="0.2">
      <c r="A571" s="33">
        <v>43917</v>
      </c>
      <c r="B571" s="34">
        <v>0.15</v>
      </c>
      <c r="D571" s="37">
        <v>6766</v>
      </c>
      <c r="E571" s="71">
        <v>1.00437</v>
      </c>
    </row>
    <row r="572" spans="1:5" x14ac:dyDescent="0.2">
      <c r="A572" s="33">
        <v>43916</v>
      </c>
      <c r="B572" s="34">
        <v>0.15</v>
      </c>
      <c r="D572" s="37">
        <v>6696</v>
      </c>
      <c r="E572" s="71">
        <v>1.0009399999999999</v>
      </c>
    </row>
    <row r="573" spans="1:5" x14ac:dyDescent="0.2">
      <c r="A573" s="33">
        <v>43915</v>
      </c>
      <c r="B573" s="34">
        <v>0.15</v>
      </c>
      <c r="D573" s="37">
        <v>6730</v>
      </c>
      <c r="E573" s="71">
        <v>0.99956999999999996</v>
      </c>
    </row>
    <row r="574" spans="1:5" x14ac:dyDescent="0.2">
      <c r="A574" s="33">
        <v>43914</v>
      </c>
      <c r="B574" s="34">
        <v>0.14000000000000001</v>
      </c>
      <c r="D574" s="37">
        <v>6456</v>
      </c>
      <c r="E574" s="71">
        <v>1.00224</v>
      </c>
    </row>
    <row r="575" spans="1:5" x14ac:dyDescent="0.2">
      <c r="A575" s="33">
        <v>43913</v>
      </c>
      <c r="B575" s="34">
        <v>0.13</v>
      </c>
      <c r="D575" s="37">
        <v>5860</v>
      </c>
      <c r="E575" s="71">
        <v>0.99827999999999995</v>
      </c>
    </row>
    <row r="576" spans="1:5" x14ac:dyDescent="0.2">
      <c r="A576" s="33">
        <v>43912</v>
      </c>
      <c r="B576" s="34">
        <v>0.14000000000000001</v>
      </c>
      <c r="D576" s="37">
        <v>6146</v>
      </c>
      <c r="E576" s="71">
        <v>0.99839999999999995</v>
      </c>
    </row>
    <row r="577" spans="1:5" x14ac:dyDescent="0.2">
      <c r="A577" s="33">
        <v>43911</v>
      </c>
      <c r="B577" s="34">
        <v>0.14000000000000001</v>
      </c>
      <c r="D577" s="37">
        <v>6196</v>
      </c>
      <c r="E577" s="71">
        <v>1.0047900000000001</v>
      </c>
    </row>
    <row r="578" spans="1:5" x14ac:dyDescent="0.2">
      <c r="A578" s="33">
        <v>43910</v>
      </c>
      <c r="B578" s="34">
        <v>0.15</v>
      </c>
      <c r="D578" s="37">
        <v>6170</v>
      </c>
      <c r="E578" s="71">
        <v>1.00139</v>
      </c>
    </row>
    <row r="579" spans="1:5" x14ac:dyDescent="0.2">
      <c r="A579" s="33">
        <v>43909</v>
      </c>
      <c r="B579" s="34">
        <v>0.13</v>
      </c>
      <c r="D579" s="37">
        <v>5376</v>
      </c>
      <c r="E579" s="71">
        <v>1.0022200000000001</v>
      </c>
    </row>
    <row r="580" spans="1:5" x14ac:dyDescent="0.2">
      <c r="A580" s="33">
        <v>43908</v>
      </c>
      <c r="B580" s="34">
        <v>0.14000000000000001</v>
      </c>
      <c r="D580" s="37">
        <v>5389</v>
      </c>
      <c r="E580" s="71">
        <v>1.0017799999999999</v>
      </c>
    </row>
    <row r="581" spans="1:5" x14ac:dyDescent="0.2">
      <c r="A581" s="33">
        <v>43907</v>
      </c>
      <c r="B581" s="34">
        <v>0.14000000000000001</v>
      </c>
      <c r="D581" s="37">
        <v>5033</v>
      </c>
      <c r="E581" s="71">
        <v>1.00549</v>
      </c>
    </row>
    <row r="582" spans="1:5" x14ac:dyDescent="0.2">
      <c r="A582" s="33">
        <v>43906</v>
      </c>
      <c r="B582" s="34">
        <v>0.14000000000000001</v>
      </c>
      <c r="D582" s="37">
        <v>5398</v>
      </c>
      <c r="E582" s="71">
        <v>1.00115</v>
      </c>
    </row>
    <row r="583" spans="1:5" x14ac:dyDescent="0.2">
      <c r="A583" s="33">
        <v>43905</v>
      </c>
      <c r="B583" s="34">
        <v>0.15</v>
      </c>
      <c r="D583" s="37">
        <v>5214</v>
      </c>
      <c r="E583" s="71">
        <v>0.99265999999999999</v>
      </c>
    </row>
    <row r="584" spans="1:5" x14ac:dyDescent="0.2">
      <c r="A584" s="33">
        <v>43904</v>
      </c>
      <c r="B584" s="34">
        <v>0.16</v>
      </c>
      <c r="D584" s="37">
        <v>5543</v>
      </c>
      <c r="E584" s="71">
        <v>1.0122899999999999</v>
      </c>
    </row>
    <row r="585" spans="1:5" x14ac:dyDescent="0.2">
      <c r="A585" s="33">
        <v>43903</v>
      </c>
      <c r="B585" s="34">
        <v>0.16</v>
      </c>
      <c r="D585" s="37">
        <v>5143</v>
      </c>
      <c r="E585" s="71">
        <v>0.98729</v>
      </c>
    </row>
    <row r="586" spans="1:5" x14ac:dyDescent="0.2">
      <c r="A586" s="33">
        <v>43902</v>
      </c>
      <c r="B586" s="34">
        <v>0.2</v>
      </c>
      <c r="D586" s="37">
        <v>7936</v>
      </c>
      <c r="E586" s="71">
        <v>0.99882000000000004</v>
      </c>
    </row>
    <row r="587" spans="1:5" x14ac:dyDescent="0.2">
      <c r="A587" s="33">
        <v>43901</v>
      </c>
      <c r="B587" s="34">
        <v>0.21</v>
      </c>
      <c r="D587" s="37">
        <v>7907</v>
      </c>
      <c r="E587" s="71">
        <v>1.0005299999999999</v>
      </c>
    </row>
    <row r="588" spans="1:5" x14ac:dyDescent="0.2">
      <c r="A588" s="33">
        <v>43900</v>
      </c>
      <c r="B588" s="34">
        <v>0.21</v>
      </c>
      <c r="D588" s="37">
        <v>7921</v>
      </c>
      <c r="E588" s="71">
        <v>1.00346</v>
      </c>
    </row>
    <row r="589" spans="1:5" x14ac:dyDescent="0.2">
      <c r="A589" s="33">
        <v>43899</v>
      </c>
      <c r="B589" s="34">
        <v>0.21</v>
      </c>
      <c r="D589" s="37">
        <v>8041</v>
      </c>
      <c r="E589" s="71">
        <v>0.99590000000000001</v>
      </c>
    </row>
    <row r="590" spans="1:5" x14ac:dyDescent="0.2">
      <c r="A590" s="33">
        <v>43898</v>
      </c>
      <c r="B590" s="34">
        <v>0.24</v>
      </c>
      <c r="D590" s="37">
        <v>8902</v>
      </c>
      <c r="E590" s="71">
        <v>1.0010699999999999</v>
      </c>
    </row>
    <row r="591" spans="1:5" x14ac:dyDescent="0.2">
      <c r="A591" s="33">
        <v>43897</v>
      </c>
      <c r="B591" s="34">
        <v>0.24</v>
      </c>
      <c r="D591" s="37">
        <v>9136</v>
      </c>
      <c r="E591" s="71">
        <v>1.00041</v>
      </c>
    </row>
    <row r="592" spans="1:5" x14ac:dyDescent="0.2">
      <c r="A592" s="33">
        <v>43896</v>
      </c>
      <c r="B592" s="34">
        <v>0.24</v>
      </c>
      <c r="D592" s="37">
        <v>9039</v>
      </c>
      <c r="E592" s="71">
        <v>0.99904000000000004</v>
      </c>
    </row>
    <row r="593" spans="1:5" x14ac:dyDescent="0.2">
      <c r="A593" s="33">
        <v>43895</v>
      </c>
      <c r="B593" s="34">
        <v>0.24</v>
      </c>
      <c r="D593" s="37">
        <v>8759</v>
      </c>
      <c r="E593" s="71">
        <v>1.0016499999999999</v>
      </c>
    </row>
    <row r="594" spans="1:5" x14ac:dyDescent="0.2">
      <c r="A594" s="33">
        <v>43894</v>
      </c>
      <c r="B594" s="34">
        <v>0.24</v>
      </c>
      <c r="D594" s="37">
        <v>8757</v>
      </c>
      <c r="E594" s="71">
        <v>1.00084</v>
      </c>
    </row>
    <row r="595" spans="1:5" x14ac:dyDescent="0.2">
      <c r="A595" s="33">
        <v>43893</v>
      </c>
      <c r="B595" s="34">
        <v>0.25</v>
      </c>
      <c r="D595" s="37">
        <v>8906</v>
      </c>
      <c r="E595" s="71">
        <v>1.0003299999999999</v>
      </c>
    </row>
    <row r="596" spans="1:5" x14ac:dyDescent="0.2">
      <c r="A596" s="33">
        <v>43892</v>
      </c>
      <c r="B596" s="34">
        <v>0.24</v>
      </c>
      <c r="D596" s="37">
        <v>8568</v>
      </c>
      <c r="E596" s="71">
        <v>1.00139</v>
      </c>
    </row>
    <row r="597" spans="1:5" x14ac:dyDescent="0.2">
      <c r="A597" s="33">
        <v>43891</v>
      </c>
      <c r="B597" s="34">
        <v>0.22</v>
      </c>
      <c r="D597" s="37">
        <v>8553</v>
      </c>
      <c r="E597" s="71">
        <v>0.99875999999999998</v>
      </c>
    </row>
    <row r="598" spans="1:5" x14ac:dyDescent="0.2">
      <c r="A598" s="33">
        <v>43890</v>
      </c>
      <c r="B598" s="34">
        <v>0.22</v>
      </c>
      <c r="D598" s="37">
        <v>8717</v>
      </c>
      <c r="E598" s="71">
        <v>1.0000599999999999</v>
      </c>
    </row>
    <row r="599" spans="1:5" x14ac:dyDescent="0.2">
      <c r="A599" s="33">
        <v>43889</v>
      </c>
      <c r="B599" s="34">
        <v>0.23</v>
      </c>
      <c r="D599" s="37">
        <v>8781</v>
      </c>
      <c r="E599" s="71">
        <v>0.99972000000000005</v>
      </c>
    </row>
    <row r="600" spans="1:5" x14ac:dyDescent="0.2">
      <c r="A600" s="33">
        <v>43888</v>
      </c>
      <c r="B600" s="34">
        <v>0.21</v>
      </c>
      <c r="D600" s="37">
        <v>8802</v>
      </c>
      <c r="E600" s="71">
        <v>0.99924000000000002</v>
      </c>
    </row>
    <row r="601" spans="1:5" x14ac:dyDescent="0.2">
      <c r="A601" s="33">
        <v>43887</v>
      </c>
      <c r="B601" s="34">
        <v>0.23</v>
      </c>
      <c r="D601" s="37">
        <v>9345</v>
      </c>
      <c r="E601" s="71">
        <v>0.99817999999999996</v>
      </c>
    </row>
    <row r="602" spans="1:5" x14ac:dyDescent="0.2">
      <c r="A602" s="33">
        <v>43886</v>
      </c>
      <c r="B602" s="34">
        <v>0.25</v>
      </c>
      <c r="D602" s="37">
        <v>9671</v>
      </c>
      <c r="E602" s="71">
        <v>1.00196</v>
      </c>
    </row>
    <row r="603" spans="1:5" x14ac:dyDescent="0.2">
      <c r="A603" s="33">
        <v>43885</v>
      </c>
      <c r="B603" s="34">
        <v>0.26</v>
      </c>
      <c r="D603" s="37">
        <v>9947</v>
      </c>
      <c r="E603" s="71">
        <v>1.0005900000000001</v>
      </c>
    </row>
    <row r="604" spans="1:5" x14ac:dyDescent="0.2">
      <c r="A604" s="33">
        <v>43884</v>
      </c>
      <c r="B604" s="34">
        <v>0.26</v>
      </c>
      <c r="D604" s="37">
        <v>9659</v>
      </c>
      <c r="E604" s="71">
        <v>0.99983999999999995</v>
      </c>
    </row>
    <row r="605" spans="1:5" x14ac:dyDescent="0.2">
      <c r="A605" s="33">
        <v>43883</v>
      </c>
      <c r="B605" s="34">
        <v>0.25</v>
      </c>
      <c r="D605" s="37">
        <v>9673</v>
      </c>
      <c r="E605" s="71">
        <v>0.99838000000000005</v>
      </c>
    </row>
    <row r="606" spans="1:5" x14ac:dyDescent="0.2">
      <c r="A606" s="33">
        <v>43882</v>
      </c>
      <c r="B606" s="34">
        <v>0.23</v>
      </c>
      <c r="D606" s="37">
        <v>9608</v>
      </c>
      <c r="E606" s="71">
        <v>1.0000199999999999</v>
      </c>
    </row>
    <row r="607" spans="1:5" x14ac:dyDescent="0.2">
      <c r="A607" s="33">
        <v>43881</v>
      </c>
      <c r="B607" s="34">
        <v>0.22</v>
      </c>
      <c r="D607" s="37">
        <v>9618</v>
      </c>
      <c r="E607" s="71">
        <v>0.99858000000000002</v>
      </c>
    </row>
    <row r="608" spans="1:5" x14ac:dyDescent="0.2">
      <c r="A608" s="33">
        <v>43880</v>
      </c>
      <c r="B608" s="34">
        <v>0.23</v>
      </c>
      <c r="D608" s="37">
        <v>10134</v>
      </c>
      <c r="E608" s="71">
        <v>0.99892000000000003</v>
      </c>
    </row>
    <row r="609" spans="1:5" x14ac:dyDescent="0.2">
      <c r="A609" s="33">
        <v>43879</v>
      </c>
      <c r="B609" s="34">
        <v>0.24</v>
      </c>
      <c r="D609" s="37">
        <v>9724</v>
      </c>
      <c r="E609" s="71">
        <v>1.00315</v>
      </c>
    </row>
    <row r="610" spans="1:5" x14ac:dyDescent="0.2">
      <c r="A610" s="33">
        <v>43878</v>
      </c>
      <c r="B610" s="34">
        <v>0.25</v>
      </c>
      <c r="D610" s="37">
        <v>9944</v>
      </c>
      <c r="E610" s="71">
        <v>0.99873999999999996</v>
      </c>
    </row>
    <row r="611" spans="1:5" x14ac:dyDescent="0.2">
      <c r="A611" s="33">
        <v>43877</v>
      </c>
      <c r="B611" s="34">
        <v>0.26</v>
      </c>
      <c r="D611" s="37">
        <v>9894</v>
      </c>
      <c r="E611" s="71">
        <v>0.99985000000000002</v>
      </c>
    </row>
    <row r="612" spans="1:5" x14ac:dyDescent="0.2">
      <c r="A612" s="33">
        <v>43876</v>
      </c>
      <c r="B612" s="34">
        <v>0.28000000000000003</v>
      </c>
      <c r="D612" s="37">
        <v>10320</v>
      </c>
      <c r="E612" s="71">
        <v>0.99875000000000003</v>
      </c>
    </row>
    <row r="613" spans="1:5" x14ac:dyDescent="0.2">
      <c r="A613" s="33">
        <v>43875</v>
      </c>
      <c r="B613" s="34">
        <v>0.28000000000000003</v>
      </c>
      <c r="D613" s="37">
        <v>10221</v>
      </c>
      <c r="E613" s="71">
        <v>0.99907000000000001</v>
      </c>
    </row>
    <row r="614" spans="1:5" x14ac:dyDescent="0.2">
      <c r="A614" s="33">
        <v>43874</v>
      </c>
      <c r="B614" s="34">
        <v>0.26</v>
      </c>
      <c r="D614" s="37">
        <v>10329</v>
      </c>
      <c r="E614" s="71">
        <v>0.99966999999999995</v>
      </c>
    </row>
    <row r="615" spans="1:5" x14ac:dyDescent="0.2">
      <c r="A615" s="33">
        <v>43873</v>
      </c>
      <c r="B615" s="34">
        <v>0.33</v>
      </c>
      <c r="D615" s="37">
        <v>10227</v>
      </c>
      <c r="E615" s="71">
        <v>0.99987999999999999</v>
      </c>
    </row>
    <row r="616" spans="1:5" x14ac:dyDescent="0.2">
      <c r="A616" s="33">
        <v>43872</v>
      </c>
      <c r="B616" s="34">
        <v>0.23</v>
      </c>
      <c r="D616" s="37">
        <v>9890</v>
      </c>
      <c r="E616" s="71">
        <v>1.00118</v>
      </c>
    </row>
    <row r="617" spans="1:5" x14ac:dyDescent="0.2">
      <c r="A617" s="33">
        <v>43871</v>
      </c>
      <c r="B617" s="34">
        <v>0.22</v>
      </c>
      <c r="D617" s="37">
        <v>10148</v>
      </c>
      <c r="E617" s="71">
        <v>1.00379</v>
      </c>
    </row>
    <row r="618" spans="1:5" x14ac:dyDescent="0.2">
      <c r="A618" s="33">
        <v>43870</v>
      </c>
      <c r="B618" s="34">
        <v>0.23</v>
      </c>
      <c r="D618" s="37">
        <v>9891</v>
      </c>
      <c r="E618" s="71">
        <v>0.99872000000000005</v>
      </c>
    </row>
    <row r="619" spans="1:5" x14ac:dyDescent="0.2">
      <c r="A619" s="33">
        <v>43869</v>
      </c>
      <c r="B619" s="34">
        <v>0.23</v>
      </c>
      <c r="D619" s="37">
        <v>9799</v>
      </c>
      <c r="E619" s="71">
        <v>0.99909000000000003</v>
      </c>
    </row>
    <row r="620" spans="1:5" x14ac:dyDescent="0.2">
      <c r="A620" s="33">
        <v>43868</v>
      </c>
      <c r="B620" s="34">
        <v>0.22</v>
      </c>
      <c r="D620" s="37">
        <v>9745</v>
      </c>
      <c r="E620" s="71">
        <v>0.99794000000000005</v>
      </c>
    </row>
    <row r="621" spans="1:5" x14ac:dyDescent="0.2">
      <c r="A621" s="33">
        <v>43867</v>
      </c>
      <c r="B621" s="34">
        <v>0.21</v>
      </c>
      <c r="D621" s="37">
        <v>9592</v>
      </c>
      <c r="E621" s="71">
        <v>0.99802000000000002</v>
      </c>
    </row>
    <row r="622" spans="1:5" x14ac:dyDescent="0.2">
      <c r="A622" s="33">
        <v>43866</v>
      </c>
      <c r="B622" s="34">
        <v>0.2</v>
      </c>
      <c r="D622" s="37">
        <v>9180</v>
      </c>
      <c r="E622" s="71">
        <v>0.99792000000000003</v>
      </c>
    </row>
    <row r="623" spans="1:5" x14ac:dyDescent="0.2">
      <c r="A623" s="33">
        <v>43865</v>
      </c>
      <c r="B623" s="34">
        <v>0.2</v>
      </c>
      <c r="D623" s="37">
        <v>9309</v>
      </c>
      <c r="E623" s="71">
        <v>1.0008699999999999</v>
      </c>
    </row>
    <row r="624" spans="1:5" x14ac:dyDescent="0.2">
      <c r="A624" s="33">
        <v>43864</v>
      </c>
      <c r="B624" s="34">
        <v>0.2</v>
      </c>
      <c r="D624" s="37">
        <v>9338</v>
      </c>
      <c r="E624" s="71">
        <v>0.99866999999999995</v>
      </c>
    </row>
    <row r="625" spans="1:5" x14ac:dyDescent="0.2">
      <c r="A625" s="33">
        <v>43863</v>
      </c>
      <c r="B625" s="34">
        <v>0.19</v>
      </c>
      <c r="D625" s="37">
        <v>9363</v>
      </c>
      <c r="E625" s="71">
        <v>0.99775999999999998</v>
      </c>
    </row>
    <row r="626" spans="1:5" x14ac:dyDescent="0.2">
      <c r="A626" s="33">
        <v>43862</v>
      </c>
      <c r="B626" s="34">
        <v>0.19</v>
      </c>
      <c r="D626" s="37">
        <v>9308</v>
      </c>
      <c r="E626" s="71">
        <v>0.99497000000000002</v>
      </c>
    </row>
    <row r="627" spans="1:5" x14ac:dyDescent="0.2">
      <c r="A627" s="33">
        <v>43861</v>
      </c>
      <c r="B627" s="34">
        <v>0.19</v>
      </c>
      <c r="D627" s="37">
        <v>9510</v>
      </c>
      <c r="E627" s="71">
        <v>1.0001100000000001</v>
      </c>
    </row>
    <row r="628" spans="1:5" x14ac:dyDescent="0.2">
      <c r="A628" s="33">
        <v>43860</v>
      </c>
      <c r="B628" s="34">
        <v>0.19</v>
      </c>
      <c r="D628" s="37">
        <v>9277</v>
      </c>
      <c r="E628" s="71">
        <v>0.99592000000000003</v>
      </c>
    </row>
    <row r="629" spans="1:5" x14ac:dyDescent="0.2">
      <c r="A629" s="33">
        <v>43859</v>
      </c>
      <c r="B629" s="34">
        <v>0.19</v>
      </c>
      <c r="D629" s="37">
        <v>9321</v>
      </c>
      <c r="E629" s="71">
        <v>0.99858000000000002</v>
      </c>
    </row>
    <row r="630" spans="1:5" x14ac:dyDescent="0.2">
      <c r="A630" s="33">
        <v>43858</v>
      </c>
      <c r="B630" s="34">
        <v>0.19</v>
      </c>
      <c r="D630" s="37">
        <v>8879</v>
      </c>
      <c r="E630" s="71">
        <v>0.99731999999999998</v>
      </c>
    </row>
    <row r="631" spans="1:5" x14ac:dyDescent="0.2">
      <c r="A631" s="33">
        <v>43857</v>
      </c>
      <c r="B631" s="34">
        <v>0.19</v>
      </c>
      <c r="D631" s="37">
        <v>8596</v>
      </c>
      <c r="E631" s="71">
        <v>0.99941999999999998</v>
      </c>
    </row>
    <row r="632" spans="1:5" x14ac:dyDescent="0.2">
      <c r="A632" s="33">
        <v>43856</v>
      </c>
      <c r="B632" s="34">
        <v>0.19</v>
      </c>
      <c r="D632" s="37">
        <v>8349</v>
      </c>
      <c r="E632" s="71">
        <v>0.99875000000000003</v>
      </c>
    </row>
    <row r="633" spans="1:5" x14ac:dyDescent="0.2">
      <c r="A633" s="33">
        <v>43855</v>
      </c>
      <c r="B633" s="34">
        <v>0.19</v>
      </c>
      <c r="D633" s="37">
        <v>8432</v>
      </c>
      <c r="E633" s="71">
        <v>0.99909999999999999</v>
      </c>
    </row>
    <row r="634" spans="1:5" x14ac:dyDescent="0.2">
      <c r="A634" s="33">
        <v>43854</v>
      </c>
      <c r="B634" s="34">
        <v>0.19</v>
      </c>
      <c r="D634" s="37">
        <v>8416</v>
      </c>
      <c r="E634" s="71">
        <v>1.00099</v>
      </c>
    </row>
    <row r="635" spans="1:5" x14ac:dyDescent="0.2">
      <c r="A635" s="33">
        <v>43853</v>
      </c>
      <c r="B635" s="34">
        <v>0.19</v>
      </c>
      <c r="D635" s="37">
        <v>8665</v>
      </c>
      <c r="E635" s="71">
        <v>0.99858999999999998</v>
      </c>
    </row>
    <row r="636" spans="1:5" x14ac:dyDescent="0.2">
      <c r="A636" s="33">
        <v>43852</v>
      </c>
      <c r="B636" s="34">
        <v>0.2</v>
      </c>
      <c r="D636" s="37">
        <v>8725</v>
      </c>
      <c r="E636" s="71">
        <v>0.99770999999999999</v>
      </c>
    </row>
    <row r="637" spans="1:5" x14ac:dyDescent="0.2">
      <c r="A637" s="33">
        <v>43851</v>
      </c>
      <c r="B637" s="34">
        <v>0.2</v>
      </c>
      <c r="D637" s="37">
        <v>8631</v>
      </c>
      <c r="E637" s="71">
        <v>0.99829999999999997</v>
      </c>
    </row>
    <row r="638" spans="1:5" x14ac:dyDescent="0.2">
      <c r="A638" s="33">
        <v>43850</v>
      </c>
      <c r="B638" s="34">
        <v>0.2</v>
      </c>
      <c r="D638" s="37">
        <v>8690</v>
      </c>
      <c r="E638" s="71">
        <v>0.99695</v>
      </c>
    </row>
    <row r="639" spans="1:5" x14ac:dyDescent="0.2">
      <c r="A639" s="33">
        <v>43849</v>
      </c>
      <c r="B639" s="34">
        <v>0.2</v>
      </c>
      <c r="D639" s="37">
        <v>8907</v>
      </c>
      <c r="E639" s="71">
        <v>0.99755000000000005</v>
      </c>
    </row>
    <row r="640" spans="1:5" x14ac:dyDescent="0.2">
      <c r="A640" s="33">
        <v>43848</v>
      </c>
      <c r="B640" s="34">
        <v>0.21</v>
      </c>
      <c r="D640" s="37">
        <v>8903</v>
      </c>
      <c r="E640" s="71">
        <v>0.99578999999999995</v>
      </c>
    </row>
    <row r="641" spans="1:5" x14ac:dyDescent="0.2">
      <c r="A641" s="33">
        <v>43847</v>
      </c>
      <c r="B641" s="34">
        <v>0.21</v>
      </c>
      <c r="D641" s="37">
        <v>8721</v>
      </c>
      <c r="E641" s="71">
        <v>0.99831999999999999</v>
      </c>
    </row>
    <row r="642" spans="1:5" x14ac:dyDescent="0.2">
      <c r="A642" s="33">
        <v>43846</v>
      </c>
      <c r="B642" s="34">
        <v>0.2</v>
      </c>
      <c r="D642" s="37">
        <v>8821</v>
      </c>
      <c r="E642" s="71">
        <v>0.99939999999999996</v>
      </c>
    </row>
    <row r="643" spans="1:5" x14ac:dyDescent="0.2">
      <c r="A643" s="33">
        <v>43845</v>
      </c>
      <c r="B643" s="34">
        <v>0.19</v>
      </c>
      <c r="D643" s="37">
        <v>8802</v>
      </c>
      <c r="E643" s="71">
        <v>0.99885000000000002</v>
      </c>
    </row>
    <row r="644" spans="1:5" x14ac:dyDescent="0.2">
      <c r="A644" s="33">
        <v>43844</v>
      </c>
      <c r="B644" s="34">
        <v>0.2</v>
      </c>
      <c r="D644" s="37">
        <v>8111</v>
      </c>
      <c r="E644" s="71">
        <v>0.99855000000000005</v>
      </c>
    </row>
    <row r="645" spans="1:5" x14ac:dyDescent="0.2">
      <c r="A645" s="33">
        <v>43843</v>
      </c>
      <c r="B645" s="34">
        <v>0.21</v>
      </c>
      <c r="D645" s="37">
        <v>8171</v>
      </c>
      <c r="E645" s="71">
        <v>1.00017</v>
      </c>
    </row>
    <row r="646" spans="1:5" x14ac:dyDescent="0.2">
      <c r="A646" s="33">
        <v>43842</v>
      </c>
      <c r="B646" s="34">
        <v>0.2</v>
      </c>
      <c r="D646" s="37">
        <v>8012</v>
      </c>
      <c r="E646" s="71">
        <v>0.99753000000000003</v>
      </c>
    </row>
    <row r="647" spans="1:5" x14ac:dyDescent="0.2">
      <c r="A647" s="33">
        <v>43841</v>
      </c>
      <c r="B647" s="34">
        <v>0.21</v>
      </c>
      <c r="D647" s="37">
        <v>8181</v>
      </c>
      <c r="E647" s="71">
        <v>0.99987000000000004</v>
      </c>
    </row>
    <row r="648" spans="1:5" x14ac:dyDescent="0.2">
      <c r="A648" s="33">
        <v>43840</v>
      </c>
      <c r="B648" s="34">
        <v>0.21</v>
      </c>
      <c r="D648" s="37">
        <v>7833</v>
      </c>
      <c r="E648" s="71">
        <v>0.99948000000000004</v>
      </c>
    </row>
    <row r="649" spans="1:5" x14ac:dyDescent="0.2">
      <c r="A649" s="33">
        <v>43839</v>
      </c>
      <c r="B649" s="34">
        <v>0.2</v>
      </c>
      <c r="D649" s="37">
        <v>8046</v>
      </c>
      <c r="E649" s="71">
        <v>0.99653999999999998</v>
      </c>
    </row>
    <row r="650" spans="1:5" x14ac:dyDescent="0.2">
      <c r="A650" s="33">
        <v>43838</v>
      </c>
      <c r="B650" s="34">
        <v>0.22</v>
      </c>
      <c r="D650" s="37">
        <v>8147</v>
      </c>
      <c r="E650" s="71">
        <v>0.99768000000000001</v>
      </c>
    </row>
    <row r="651" spans="1:5" x14ac:dyDescent="0.2">
      <c r="A651" s="33">
        <v>43837</v>
      </c>
      <c r="B651" s="34">
        <v>0.23</v>
      </c>
      <c r="D651" s="37">
        <v>7735</v>
      </c>
      <c r="E651" s="71">
        <v>0.99817999999999996</v>
      </c>
    </row>
    <row r="652" spans="1:5" x14ac:dyDescent="0.2">
      <c r="A652" s="33">
        <v>43836</v>
      </c>
      <c r="B652" s="34">
        <v>0.24</v>
      </c>
      <c r="D652" s="37">
        <v>7350</v>
      </c>
      <c r="E652" s="71">
        <v>0.99907000000000001</v>
      </c>
    </row>
    <row r="653" spans="1:5" x14ac:dyDescent="0.2">
      <c r="A653" s="33">
        <v>43835</v>
      </c>
      <c r="B653" s="34">
        <v>0.24</v>
      </c>
      <c r="D653" s="37">
        <v>7351</v>
      </c>
      <c r="E653" s="71">
        <v>0.99960000000000004</v>
      </c>
    </row>
    <row r="654" spans="1:5" x14ac:dyDescent="0.2">
      <c r="A654" s="33">
        <v>43834</v>
      </c>
      <c r="B654" s="34">
        <v>0.22</v>
      </c>
      <c r="D654" s="37">
        <v>7300</v>
      </c>
      <c r="E654" s="71">
        <v>0.99865999999999999</v>
      </c>
    </row>
    <row r="655" spans="1:5" x14ac:dyDescent="0.2">
      <c r="A655" s="33">
        <v>43833</v>
      </c>
      <c r="B655" s="34">
        <v>0.21</v>
      </c>
      <c r="D655" s="37">
        <v>6964</v>
      </c>
      <c r="E655" s="71">
        <v>0.99997999999999998</v>
      </c>
    </row>
    <row r="656" spans="1:5" x14ac:dyDescent="0.2">
      <c r="A656" s="33">
        <v>43832</v>
      </c>
      <c r="B656" s="34">
        <v>0.23</v>
      </c>
      <c r="D656" s="37">
        <v>7194</v>
      </c>
      <c r="E656" s="71">
        <v>0.99951000000000001</v>
      </c>
    </row>
    <row r="657" spans="1:5" x14ac:dyDescent="0.2">
      <c r="A657" s="33">
        <v>43831</v>
      </c>
      <c r="B657" s="34">
        <v>0.26</v>
      </c>
      <c r="D657" s="37">
        <v>7195</v>
      </c>
      <c r="E657" s="71">
        <v>0.99936999999999998</v>
      </c>
    </row>
    <row r="658" spans="1:5" x14ac:dyDescent="0.2">
      <c r="A658" s="33">
        <v>43830</v>
      </c>
      <c r="B658" s="34">
        <v>0.28999999999999998</v>
      </c>
      <c r="D658" s="37">
        <v>7240</v>
      </c>
      <c r="E658" s="71">
        <v>0.99826999999999999</v>
      </c>
    </row>
    <row r="659" spans="1:5" x14ac:dyDescent="0.2">
      <c r="A659" s="33">
        <v>43829</v>
      </c>
      <c r="B659" s="34">
        <v>0.31</v>
      </c>
      <c r="D659" s="37">
        <v>7394</v>
      </c>
      <c r="E659" s="71">
        <v>0.99973999999999996</v>
      </c>
    </row>
    <row r="660" spans="1:5" x14ac:dyDescent="0.2">
      <c r="A660" s="33">
        <v>43828</v>
      </c>
      <c r="B660" s="34">
        <v>0.28999999999999998</v>
      </c>
      <c r="D660" s="37">
        <v>7308</v>
      </c>
      <c r="E660" s="71">
        <v>0.99929000000000001</v>
      </c>
    </row>
    <row r="661" spans="1:5" x14ac:dyDescent="0.2">
      <c r="A661" s="33">
        <v>43827</v>
      </c>
      <c r="B661" s="34">
        <v>0.31</v>
      </c>
      <c r="D661" s="37">
        <v>7248</v>
      </c>
      <c r="E661" s="71">
        <v>0.99985999999999997</v>
      </c>
    </row>
    <row r="662" spans="1:5" x14ac:dyDescent="0.2">
      <c r="A662" s="33">
        <v>43826</v>
      </c>
      <c r="B662" s="34">
        <v>0.35</v>
      </c>
      <c r="D662" s="37">
        <v>7208</v>
      </c>
      <c r="E662" s="71">
        <v>1.00007</v>
      </c>
    </row>
    <row r="663" spans="1:5" x14ac:dyDescent="0.2">
      <c r="A663" s="33">
        <v>43825</v>
      </c>
      <c r="B663" s="34">
        <v>0.34</v>
      </c>
      <c r="D663" s="37">
        <v>7204</v>
      </c>
      <c r="E663" s="71">
        <v>1.00034</v>
      </c>
    </row>
    <row r="664" spans="1:5" x14ac:dyDescent="0.2">
      <c r="A664" s="33">
        <v>43824</v>
      </c>
      <c r="B664" s="34">
        <v>0.32</v>
      </c>
      <c r="D664" s="37">
        <v>7267</v>
      </c>
      <c r="E664" s="71">
        <v>1.0010399999999999</v>
      </c>
    </row>
    <row r="665" spans="1:5" x14ac:dyDescent="0.2">
      <c r="A665" s="33">
        <v>43823</v>
      </c>
      <c r="B665" s="34">
        <v>0.28000000000000003</v>
      </c>
      <c r="D665" s="37">
        <v>7335</v>
      </c>
      <c r="E665" s="71">
        <v>0.99931999999999999</v>
      </c>
    </row>
    <row r="666" spans="1:5" x14ac:dyDescent="0.2">
      <c r="A666" s="33">
        <v>43822</v>
      </c>
      <c r="B666" s="34">
        <v>0.27</v>
      </c>
      <c r="D666" s="37">
        <v>7488</v>
      </c>
      <c r="E666" s="71">
        <v>1.00187</v>
      </c>
    </row>
    <row r="667" spans="1:5" x14ac:dyDescent="0.2">
      <c r="A667" s="33">
        <v>43821</v>
      </c>
      <c r="B667" s="34">
        <v>0.26</v>
      </c>
      <c r="D667" s="37">
        <v>7142</v>
      </c>
      <c r="E667" s="71">
        <v>1.00075</v>
      </c>
    </row>
    <row r="668" spans="1:5" x14ac:dyDescent="0.2">
      <c r="A668" s="33">
        <v>43820</v>
      </c>
      <c r="B668" s="34">
        <v>0.24</v>
      </c>
      <c r="D668" s="37">
        <v>7185</v>
      </c>
      <c r="E668" s="71">
        <v>1.0006299999999999</v>
      </c>
    </row>
    <row r="669" spans="1:5" x14ac:dyDescent="0.2">
      <c r="A669" s="33">
        <v>43819</v>
      </c>
      <c r="B669" s="34">
        <v>0.22</v>
      </c>
      <c r="D669" s="37">
        <v>7153</v>
      </c>
      <c r="E669" s="71">
        <v>1.0006699999999999</v>
      </c>
    </row>
    <row r="670" spans="1:5" x14ac:dyDescent="0.2">
      <c r="A670" s="33">
        <v>43818</v>
      </c>
      <c r="B670" s="34">
        <v>0.21</v>
      </c>
      <c r="D670" s="37">
        <v>7275</v>
      </c>
      <c r="E670" s="71">
        <v>1.0008600000000001</v>
      </c>
    </row>
    <row r="671" spans="1:5" x14ac:dyDescent="0.2">
      <c r="A671" s="33">
        <v>43817</v>
      </c>
      <c r="B671" s="34">
        <v>0.23</v>
      </c>
      <c r="D671" s="37">
        <v>6627</v>
      </c>
      <c r="E671" s="71">
        <v>1.0000899999999999</v>
      </c>
    </row>
    <row r="672" spans="1:5" x14ac:dyDescent="0.2">
      <c r="A672" s="33">
        <v>43816</v>
      </c>
      <c r="B672" s="34">
        <v>0.25</v>
      </c>
      <c r="D672" s="37">
        <v>6901</v>
      </c>
      <c r="E672" s="71">
        <v>0.99990000000000001</v>
      </c>
    </row>
    <row r="673" spans="1:5" x14ac:dyDescent="0.2">
      <c r="A673" s="33">
        <v>43815</v>
      </c>
      <c r="B673" s="34">
        <v>0.27</v>
      </c>
      <c r="D673" s="37">
        <v>7109</v>
      </c>
      <c r="E673" s="71">
        <v>0.99922</v>
      </c>
    </row>
    <row r="674" spans="1:5" x14ac:dyDescent="0.2">
      <c r="A674" s="33">
        <v>43814</v>
      </c>
      <c r="B674" s="34">
        <v>0.26</v>
      </c>
      <c r="D674" s="37">
        <v>7082</v>
      </c>
      <c r="E674" s="71">
        <v>0.99973000000000001</v>
      </c>
    </row>
    <row r="675" spans="1:5" x14ac:dyDescent="0.2">
      <c r="A675" s="33">
        <v>43813</v>
      </c>
      <c r="B675" s="34">
        <v>0.27</v>
      </c>
      <c r="D675" s="37">
        <v>7247</v>
      </c>
      <c r="E675" s="71">
        <v>0.99931000000000003</v>
      </c>
    </row>
    <row r="676" spans="1:5" x14ac:dyDescent="0.2">
      <c r="A676" s="33">
        <v>43812</v>
      </c>
      <c r="B676" s="34">
        <v>0.27</v>
      </c>
      <c r="D676" s="37">
        <v>7201</v>
      </c>
      <c r="E676" s="71">
        <v>0.99917999999999996</v>
      </c>
    </row>
    <row r="677" spans="1:5" x14ac:dyDescent="0.2">
      <c r="A677" s="33">
        <v>43811</v>
      </c>
      <c r="B677" s="34">
        <v>0.26</v>
      </c>
      <c r="D677" s="37">
        <v>7197</v>
      </c>
      <c r="E677" s="71">
        <v>0.99887000000000004</v>
      </c>
    </row>
    <row r="678" spans="1:5" x14ac:dyDescent="0.2">
      <c r="A678" s="33">
        <v>43810</v>
      </c>
      <c r="B678" s="34">
        <v>0.26</v>
      </c>
      <c r="D678" s="37">
        <v>7234</v>
      </c>
      <c r="E678" s="71">
        <v>0.99938000000000005</v>
      </c>
    </row>
    <row r="679" spans="1:5" x14ac:dyDescent="0.2">
      <c r="A679" s="33">
        <v>43809</v>
      </c>
      <c r="B679" s="34">
        <v>0.26</v>
      </c>
      <c r="D679" s="37">
        <v>7347</v>
      </c>
      <c r="E679" s="71">
        <v>0.99995000000000001</v>
      </c>
    </row>
    <row r="680" spans="1:5" x14ac:dyDescent="0.2">
      <c r="A680" s="33">
        <v>43808</v>
      </c>
      <c r="B680" s="34">
        <v>0.27</v>
      </c>
      <c r="D680" s="37">
        <v>7508</v>
      </c>
      <c r="E680" s="71">
        <v>0.99855000000000005</v>
      </c>
    </row>
    <row r="681" spans="1:5" x14ac:dyDescent="0.2">
      <c r="A681" s="33">
        <v>43807</v>
      </c>
      <c r="B681" s="34">
        <v>0.27</v>
      </c>
      <c r="D681" s="37">
        <v>7494</v>
      </c>
      <c r="E681" s="71">
        <v>0.99931999999999999</v>
      </c>
    </row>
    <row r="682" spans="1:5" x14ac:dyDescent="0.2">
      <c r="A682" s="33">
        <v>43806</v>
      </c>
      <c r="B682" s="34">
        <v>0.27</v>
      </c>
      <c r="D682" s="37">
        <v>7531</v>
      </c>
      <c r="E682" s="71">
        <v>1.00116</v>
      </c>
    </row>
    <row r="683" spans="1:5" x14ac:dyDescent="0.2">
      <c r="A683" s="33">
        <v>43805</v>
      </c>
      <c r="B683" s="34">
        <v>0.25</v>
      </c>
      <c r="D683" s="37">
        <v>7374</v>
      </c>
      <c r="E683" s="71">
        <v>1.0005500000000001</v>
      </c>
    </row>
    <row r="684" spans="1:5" x14ac:dyDescent="0.2">
      <c r="A684" s="33">
        <v>43804</v>
      </c>
      <c r="B684" s="34">
        <v>0.25</v>
      </c>
      <c r="D684" s="37">
        <v>7210</v>
      </c>
      <c r="E684" s="71">
        <v>0.99995999999999996</v>
      </c>
    </row>
    <row r="685" spans="1:5" x14ac:dyDescent="0.2">
      <c r="A685" s="33">
        <v>43803</v>
      </c>
      <c r="B685" s="34">
        <v>0.26</v>
      </c>
      <c r="D685" s="37">
        <v>7286</v>
      </c>
      <c r="E685" s="71">
        <v>0.99877000000000005</v>
      </c>
    </row>
    <row r="686" spans="1:5" x14ac:dyDescent="0.2">
      <c r="A686" s="33">
        <v>43802</v>
      </c>
      <c r="B686" s="34">
        <v>0.26</v>
      </c>
      <c r="D686" s="37">
        <v>7309</v>
      </c>
      <c r="E686" s="71">
        <v>1.0002599999999999</v>
      </c>
    </row>
    <row r="687" spans="1:5" x14ac:dyDescent="0.2">
      <c r="A687" s="33">
        <v>43801</v>
      </c>
      <c r="B687" s="34">
        <v>0.28000000000000003</v>
      </c>
      <c r="D687" s="37">
        <v>7406</v>
      </c>
      <c r="E687" s="71">
        <v>1.00021</v>
      </c>
    </row>
    <row r="688" spans="1:5" x14ac:dyDescent="0.2">
      <c r="A688" s="33">
        <v>43800</v>
      </c>
      <c r="B688" s="34">
        <v>0.28000000000000003</v>
      </c>
      <c r="D688" s="37">
        <v>7556</v>
      </c>
      <c r="E688" s="71">
        <v>1.0002800000000001</v>
      </c>
    </row>
    <row r="689" spans="1:5" x14ac:dyDescent="0.2">
      <c r="A689" s="33">
        <v>43799</v>
      </c>
      <c r="B689" s="34">
        <v>0.28000000000000003</v>
      </c>
      <c r="D689" s="37">
        <v>7721</v>
      </c>
      <c r="E689" s="71">
        <v>0.99963999999999997</v>
      </c>
    </row>
    <row r="690" spans="1:5" x14ac:dyDescent="0.2">
      <c r="A690" s="33">
        <v>43798</v>
      </c>
      <c r="B690" s="34">
        <v>0.26</v>
      </c>
      <c r="D690" s="37">
        <v>7439</v>
      </c>
      <c r="E690" s="71">
        <v>1.00065</v>
      </c>
    </row>
    <row r="691" spans="1:5" x14ac:dyDescent="0.2">
      <c r="A691" s="33">
        <v>43797</v>
      </c>
      <c r="B691" s="34">
        <v>0.21</v>
      </c>
      <c r="D691" s="37">
        <v>7484</v>
      </c>
      <c r="E691" s="71">
        <v>0.99824000000000002</v>
      </c>
    </row>
    <row r="692" spans="1:5" x14ac:dyDescent="0.2">
      <c r="A692" s="33">
        <v>43796</v>
      </c>
      <c r="B692" s="34">
        <v>0.21</v>
      </c>
      <c r="D692" s="37">
        <v>7158</v>
      </c>
      <c r="E692" s="71">
        <v>0.99995000000000001</v>
      </c>
    </row>
    <row r="693" spans="1:5" x14ac:dyDescent="0.2">
      <c r="A693" s="33">
        <v>43795</v>
      </c>
      <c r="B693" s="34">
        <v>0.22</v>
      </c>
      <c r="D693" s="37">
        <v>7118</v>
      </c>
      <c r="E693" s="71">
        <v>1.00071</v>
      </c>
    </row>
    <row r="694" spans="1:5" x14ac:dyDescent="0.2">
      <c r="A694" s="33">
        <v>43794</v>
      </c>
      <c r="B694" s="34">
        <v>0.25</v>
      </c>
      <c r="D694" s="37">
        <v>6936</v>
      </c>
      <c r="E694" s="71">
        <v>0.99994000000000005</v>
      </c>
    </row>
    <row r="695" spans="1:5" x14ac:dyDescent="0.2">
      <c r="A695" s="33">
        <v>43793</v>
      </c>
      <c r="B695" s="34">
        <v>0.26</v>
      </c>
      <c r="D695" s="37">
        <v>7310</v>
      </c>
      <c r="E695" s="71">
        <v>1.0003299999999999</v>
      </c>
    </row>
    <row r="696" spans="1:5" x14ac:dyDescent="0.2">
      <c r="A696" s="33">
        <v>43792</v>
      </c>
      <c r="B696" s="34">
        <v>0.25</v>
      </c>
      <c r="D696" s="37">
        <v>7293</v>
      </c>
      <c r="E696" s="71">
        <v>1.0009699999999999</v>
      </c>
    </row>
    <row r="697" spans="1:5" x14ac:dyDescent="0.2">
      <c r="A697" s="33">
        <v>43791</v>
      </c>
      <c r="B697" s="34">
        <v>0.28999999999999998</v>
      </c>
      <c r="D697" s="37">
        <v>7632</v>
      </c>
      <c r="E697" s="71">
        <v>1.0009999999999999</v>
      </c>
    </row>
    <row r="698" spans="1:5" x14ac:dyDescent="0.2">
      <c r="A698" s="33">
        <v>43790</v>
      </c>
      <c r="B698" s="34">
        <v>0.31</v>
      </c>
      <c r="D698" s="37">
        <v>8096</v>
      </c>
      <c r="E698" s="71">
        <v>1.0002599999999999</v>
      </c>
    </row>
    <row r="699" spans="1:5" x14ac:dyDescent="0.2">
      <c r="A699" s="33">
        <v>43789</v>
      </c>
      <c r="B699" s="34">
        <v>0.31</v>
      </c>
      <c r="D699" s="37">
        <v>8139</v>
      </c>
      <c r="E699" s="71">
        <v>1.0003200000000001</v>
      </c>
    </row>
    <row r="700" spans="1:5" x14ac:dyDescent="0.2">
      <c r="A700" s="33">
        <v>43788</v>
      </c>
      <c r="B700" s="34">
        <v>0.34</v>
      </c>
      <c r="D700" s="37">
        <v>8203</v>
      </c>
      <c r="E700" s="71">
        <v>1.0000500000000001</v>
      </c>
    </row>
    <row r="701" spans="1:5" x14ac:dyDescent="0.2">
      <c r="A701" s="33">
        <v>43787</v>
      </c>
      <c r="B701" s="34">
        <v>0.37</v>
      </c>
      <c r="D701" s="37">
        <v>8508</v>
      </c>
      <c r="E701" s="71">
        <v>1.00115</v>
      </c>
    </row>
    <row r="702" spans="1:5" x14ac:dyDescent="0.2">
      <c r="A702" s="33">
        <v>43786</v>
      </c>
      <c r="B702" s="34">
        <v>0.36</v>
      </c>
      <c r="D702" s="37">
        <v>8496</v>
      </c>
      <c r="E702" s="71">
        <v>1.0011699999999999</v>
      </c>
    </row>
    <row r="703" spans="1:5" x14ac:dyDescent="0.2">
      <c r="A703" s="33">
        <v>43785</v>
      </c>
      <c r="B703" s="34">
        <v>0.36</v>
      </c>
      <c r="D703" s="37">
        <v>8480</v>
      </c>
      <c r="E703" s="71">
        <v>0.99995000000000001</v>
      </c>
    </row>
    <row r="704" spans="1:5" x14ac:dyDescent="0.2">
      <c r="A704" s="33">
        <v>43784</v>
      </c>
      <c r="B704" s="34">
        <v>0.37</v>
      </c>
      <c r="D704" s="37">
        <v>8652</v>
      </c>
      <c r="E704" s="71">
        <v>0.99909999999999999</v>
      </c>
    </row>
    <row r="705" spans="1:5" x14ac:dyDescent="0.2">
      <c r="A705" s="33">
        <v>43783</v>
      </c>
      <c r="B705" s="34">
        <v>0.37</v>
      </c>
      <c r="D705" s="37">
        <v>8771</v>
      </c>
      <c r="E705" s="71">
        <v>0.99892999999999998</v>
      </c>
    </row>
    <row r="706" spans="1:5" x14ac:dyDescent="0.2">
      <c r="A706" s="33">
        <v>43782</v>
      </c>
      <c r="B706" s="34">
        <v>0.36</v>
      </c>
      <c r="D706" s="37">
        <v>8807</v>
      </c>
      <c r="E706" s="71">
        <v>1.0012799999999999</v>
      </c>
    </row>
    <row r="707" spans="1:5" x14ac:dyDescent="0.2">
      <c r="A707" s="33">
        <v>43781</v>
      </c>
      <c r="B707" s="34">
        <v>0.37</v>
      </c>
      <c r="D707" s="37">
        <v>8730</v>
      </c>
      <c r="E707" s="71">
        <v>0.99950000000000006</v>
      </c>
    </row>
    <row r="708" spans="1:5" x14ac:dyDescent="0.2">
      <c r="A708" s="33">
        <v>43780</v>
      </c>
      <c r="B708" s="34">
        <v>0.39</v>
      </c>
      <c r="D708" s="37">
        <v>9044</v>
      </c>
      <c r="E708" s="71">
        <v>1.00007</v>
      </c>
    </row>
    <row r="709" spans="1:5" x14ac:dyDescent="0.2">
      <c r="A709" s="33">
        <v>43779</v>
      </c>
      <c r="B709" s="34">
        <v>0.4</v>
      </c>
      <c r="D709" s="37">
        <v>8810</v>
      </c>
      <c r="E709" s="71">
        <v>0.99975000000000003</v>
      </c>
    </row>
    <row r="710" spans="1:5" x14ac:dyDescent="0.2">
      <c r="A710" s="33">
        <v>43778</v>
      </c>
      <c r="B710" s="34">
        <v>0.41</v>
      </c>
      <c r="D710" s="37">
        <v>8796</v>
      </c>
      <c r="E710" s="71">
        <v>0.99819000000000002</v>
      </c>
    </row>
    <row r="711" spans="1:5" x14ac:dyDescent="0.2">
      <c r="A711" s="33">
        <v>43777</v>
      </c>
      <c r="B711" s="34">
        <v>0.43</v>
      </c>
      <c r="D711" s="37">
        <v>9221</v>
      </c>
      <c r="E711" s="71">
        <v>1.0002800000000001</v>
      </c>
    </row>
    <row r="712" spans="1:5" x14ac:dyDescent="0.2">
      <c r="A712" s="33">
        <v>43776</v>
      </c>
      <c r="B712" s="34">
        <v>0.45</v>
      </c>
      <c r="D712" s="37">
        <v>9340</v>
      </c>
      <c r="E712" s="71">
        <v>1</v>
      </c>
    </row>
    <row r="713" spans="1:5" x14ac:dyDescent="0.2">
      <c r="A713" s="33">
        <v>43775</v>
      </c>
      <c r="B713" s="34">
        <v>0.43</v>
      </c>
      <c r="D713" s="37">
        <v>9300</v>
      </c>
      <c r="E713" s="71">
        <v>0.99938000000000005</v>
      </c>
    </row>
    <row r="714" spans="1:5" x14ac:dyDescent="0.2">
      <c r="A714" s="33">
        <v>43774</v>
      </c>
      <c r="B714" s="34">
        <v>0.43</v>
      </c>
      <c r="D714" s="37">
        <v>9379</v>
      </c>
      <c r="E714" s="71">
        <v>1.0015000000000001</v>
      </c>
    </row>
    <row r="715" spans="1:5" x14ac:dyDescent="0.2">
      <c r="A715" s="33">
        <v>43773</v>
      </c>
      <c r="B715" s="34">
        <v>0.43</v>
      </c>
      <c r="D715" s="37">
        <v>9204</v>
      </c>
      <c r="E715" s="71">
        <v>1.00057</v>
      </c>
    </row>
    <row r="716" spans="1:5" x14ac:dyDescent="0.2">
      <c r="A716" s="33">
        <v>43772</v>
      </c>
      <c r="B716" s="34">
        <v>0.43</v>
      </c>
      <c r="D716" s="37">
        <v>9303</v>
      </c>
      <c r="E716" s="71">
        <v>1.0019499999999999</v>
      </c>
    </row>
    <row r="717" spans="1:5" x14ac:dyDescent="0.2">
      <c r="A717" s="33">
        <v>43771</v>
      </c>
      <c r="B717" s="34">
        <v>0.43</v>
      </c>
      <c r="D717" s="37">
        <v>9233</v>
      </c>
      <c r="E717" s="71">
        <v>1.00092</v>
      </c>
    </row>
    <row r="718" spans="1:5" x14ac:dyDescent="0.2">
      <c r="A718" s="33">
        <v>43770</v>
      </c>
      <c r="B718" s="34">
        <v>0.43</v>
      </c>
      <c r="D718" s="37">
        <v>9152</v>
      </c>
      <c r="E718" s="71">
        <v>0.99980999999999998</v>
      </c>
    </row>
    <row r="719" spans="1:5" x14ac:dyDescent="0.2">
      <c r="A719" s="33">
        <v>43769</v>
      </c>
      <c r="B719" s="34">
        <v>0.44</v>
      </c>
      <c r="D719" s="37">
        <v>9172</v>
      </c>
      <c r="E719" s="71">
        <v>1.0003899999999999</v>
      </c>
    </row>
    <row r="720" spans="1:5" x14ac:dyDescent="0.2">
      <c r="A720" s="33">
        <v>43768</v>
      </c>
      <c r="B720" s="34">
        <v>0.45</v>
      </c>
      <c r="D720" s="37">
        <v>9407</v>
      </c>
      <c r="E720" s="71">
        <v>1.0000500000000001</v>
      </c>
    </row>
    <row r="721" spans="1:5" x14ac:dyDescent="0.2">
      <c r="A721" s="33">
        <v>43767</v>
      </c>
      <c r="B721" s="34">
        <v>0.43</v>
      </c>
      <c r="D721" s="37">
        <v>9240</v>
      </c>
      <c r="E721" s="71">
        <v>0.99914000000000003</v>
      </c>
    </row>
    <row r="722" spans="1:5" x14ac:dyDescent="0.2">
      <c r="A722" s="33">
        <v>43766</v>
      </c>
      <c r="B722" s="34">
        <v>0.46</v>
      </c>
      <c r="D722" s="37">
        <v>9502</v>
      </c>
      <c r="E722" s="71">
        <v>0.99802000000000002</v>
      </c>
    </row>
    <row r="723" spans="1:5" x14ac:dyDescent="0.2">
      <c r="A723" s="33">
        <v>43765</v>
      </c>
      <c r="B723" s="34">
        <v>0.47</v>
      </c>
      <c r="D723" s="37">
        <v>9217</v>
      </c>
      <c r="E723" s="71">
        <v>0.99873999999999996</v>
      </c>
    </row>
    <row r="724" spans="1:5" x14ac:dyDescent="0.2">
      <c r="A724" s="33">
        <v>43764</v>
      </c>
      <c r="B724" s="34">
        <v>0.48</v>
      </c>
      <c r="D724" s="37">
        <v>8652</v>
      </c>
      <c r="E724" s="71">
        <v>1.0014799999999999</v>
      </c>
    </row>
    <row r="725" spans="1:5" x14ac:dyDescent="0.2">
      <c r="A725" s="33">
        <v>43763</v>
      </c>
      <c r="B725" s="34">
        <v>0.46</v>
      </c>
      <c r="D725" s="37">
        <v>7434</v>
      </c>
      <c r="E725" s="71">
        <v>1.00115</v>
      </c>
    </row>
    <row r="726" spans="1:5" x14ac:dyDescent="0.2">
      <c r="A726" s="33">
        <v>43762</v>
      </c>
      <c r="B726" s="34">
        <v>0.47</v>
      </c>
      <c r="D726" s="37">
        <v>7469</v>
      </c>
      <c r="E726" s="71">
        <v>1.0018100000000001</v>
      </c>
    </row>
    <row r="727" spans="1:5" x14ac:dyDescent="0.2">
      <c r="A727" s="33">
        <v>43761</v>
      </c>
      <c r="B727" s="34">
        <v>0.48</v>
      </c>
      <c r="D727" s="37">
        <v>8045</v>
      </c>
      <c r="E727" s="71">
        <v>1.00132</v>
      </c>
    </row>
    <row r="728" spans="1:5" x14ac:dyDescent="0.2">
      <c r="A728" s="33">
        <v>43760</v>
      </c>
      <c r="B728" s="34">
        <v>0.49</v>
      </c>
      <c r="D728" s="37">
        <v>8221</v>
      </c>
      <c r="E728" s="71">
        <v>1.00203</v>
      </c>
    </row>
    <row r="729" spans="1:5" x14ac:dyDescent="0.2">
      <c r="A729" s="33">
        <v>43759</v>
      </c>
      <c r="B729" s="34">
        <v>0.52</v>
      </c>
      <c r="D729" s="37">
        <v>8208</v>
      </c>
      <c r="E729" s="71">
        <v>1.0012099999999999</v>
      </c>
    </row>
    <row r="730" spans="1:5" x14ac:dyDescent="0.2">
      <c r="A730" s="33">
        <v>43758</v>
      </c>
      <c r="B730" s="34">
        <v>0.52</v>
      </c>
      <c r="D730" s="37">
        <v>7950</v>
      </c>
      <c r="E730" s="71">
        <v>1.00081</v>
      </c>
    </row>
    <row r="731" spans="1:5" x14ac:dyDescent="0.2">
      <c r="A731" s="33">
        <v>43757</v>
      </c>
      <c r="B731" s="34">
        <v>0.53</v>
      </c>
      <c r="D731" s="37">
        <v>7957</v>
      </c>
      <c r="E731" s="71">
        <v>1.0002899999999999</v>
      </c>
    </row>
    <row r="732" spans="1:5" x14ac:dyDescent="0.2">
      <c r="A732" s="33">
        <v>43756</v>
      </c>
      <c r="B732" s="34">
        <v>0.54</v>
      </c>
      <c r="D732" s="37">
        <v>8080</v>
      </c>
      <c r="E732" s="71">
        <v>1.0010399999999999</v>
      </c>
    </row>
    <row r="733" spans="1:5" x14ac:dyDescent="0.2">
      <c r="A733" s="33">
        <v>43755</v>
      </c>
      <c r="B733" s="34">
        <v>0.54</v>
      </c>
      <c r="D733" s="37">
        <v>8010</v>
      </c>
      <c r="E733" s="71">
        <v>1.00041</v>
      </c>
    </row>
    <row r="734" spans="1:5" x14ac:dyDescent="0.2">
      <c r="A734" s="33">
        <v>43754</v>
      </c>
      <c r="B734" s="34">
        <v>0.59</v>
      </c>
      <c r="D734" s="37">
        <v>8176</v>
      </c>
      <c r="E734" s="71">
        <v>1.0003599999999999</v>
      </c>
    </row>
    <row r="735" spans="1:5" x14ac:dyDescent="0.2">
      <c r="A735" s="33">
        <v>43753</v>
      </c>
      <c r="B735" s="34">
        <v>0.67</v>
      </c>
      <c r="D735" s="37">
        <v>8347</v>
      </c>
      <c r="E735" s="71">
        <v>1.0003899999999999</v>
      </c>
    </row>
    <row r="736" spans="1:5" x14ac:dyDescent="0.2">
      <c r="A736" s="33">
        <v>43752</v>
      </c>
      <c r="B736" s="34">
        <v>0.7</v>
      </c>
      <c r="D736" s="37">
        <v>8289</v>
      </c>
      <c r="E736" s="71">
        <v>1.0013399999999999</v>
      </c>
    </row>
    <row r="737" spans="1:5" x14ac:dyDescent="0.2">
      <c r="A737" s="33">
        <v>43751</v>
      </c>
      <c r="B737" s="34">
        <v>0.7</v>
      </c>
      <c r="D737" s="37">
        <v>8308</v>
      </c>
      <c r="E737" s="71">
        <v>1.0000599999999999</v>
      </c>
    </row>
    <row r="738" spans="1:5" x14ac:dyDescent="0.2">
      <c r="A738" s="33">
        <v>43750</v>
      </c>
      <c r="B738" s="34">
        <v>0.7</v>
      </c>
      <c r="D738" s="37">
        <v>8278</v>
      </c>
      <c r="E738" s="71">
        <v>0.99756</v>
      </c>
    </row>
    <row r="739" spans="1:5" x14ac:dyDescent="0.2">
      <c r="A739" s="33">
        <v>43749</v>
      </c>
      <c r="B739" s="34">
        <v>0.73</v>
      </c>
      <c r="D739" s="37">
        <v>8562</v>
      </c>
      <c r="E739" s="71">
        <v>1.0010600000000001</v>
      </c>
    </row>
    <row r="740" spans="1:5" x14ac:dyDescent="0.2">
      <c r="A740" s="33">
        <v>43748</v>
      </c>
      <c r="B740" s="34">
        <v>0.68</v>
      </c>
      <c r="D740" s="37">
        <v>8573</v>
      </c>
      <c r="E740" s="71">
        <v>1.00112</v>
      </c>
    </row>
    <row r="741" spans="1:5" x14ac:dyDescent="0.2">
      <c r="A741" s="33">
        <v>43747</v>
      </c>
      <c r="B741" s="34">
        <v>0.69</v>
      </c>
      <c r="D741" s="37">
        <v>8181</v>
      </c>
      <c r="E741" s="71">
        <v>0.99912000000000001</v>
      </c>
    </row>
    <row r="742" spans="1:5" x14ac:dyDescent="0.2">
      <c r="A742" s="33">
        <v>43746</v>
      </c>
      <c r="B742" s="34">
        <v>0.7</v>
      </c>
      <c r="D742" s="37">
        <v>8182</v>
      </c>
      <c r="E742" s="71">
        <v>1.0003299999999999</v>
      </c>
    </row>
    <row r="743" spans="1:5" x14ac:dyDescent="0.2">
      <c r="A743" s="33">
        <v>43745</v>
      </c>
      <c r="B743" s="34">
        <v>0.71</v>
      </c>
      <c r="D743" s="37">
        <v>7890</v>
      </c>
      <c r="E743" s="71">
        <v>1.0011099999999999</v>
      </c>
    </row>
    <row r="744" spans="1:5" x14ac:dyDescent="0.2">
      <c r="A744" s="33">
        <v>43744</v>
      </c>
      <c r="B744" s="34">
        <v>0.71</v>
      </c>
      <c r="D744" s="37">
        <v>8140</v>
      </c>
      <c r="E744" s="71">
        <v>1.0022500000000001</v>
      </c>
    </row>
    <row r="745" spans="1:5" x14ac:dyDescent="0.2">
      <c r="A745" s="33">
        <v>43743</v>
      </c>
      <c r="B745" s="34">
        <v>0.71</v>
      </c>
      <c r="D745" s="37">
        <v>8157</v>
      </c>
      <c r="E745" s="71">
        <v>1.00071</v>
      </c>
    </row>
    <row r="746" spans="1:5" x14ac:dyDescent="0.2">
      <c r="A746" s="33">
        <v>43742</v>
      </c>
      <c r="B746" s="34">
        <v>0.71</v>
      </c>
      <c r="D746" s="37">
        <v>8176</v>
      </c>
      <c r="E746" s="71">
        <v>1.00145</v>
      </c>
    </row>
    <row r="747" spans="1:5" x14ac:dyDescent="0.2">
      <c r="A747" s="33">
        <v>43741</v>
      </c>
      <c r="B747" s="34">
        <v>0.83</v>
      </c>
      <c r="D747" s="37">
        <v>8350</v>
      </c>
      <c r="E747" s="71">
        <v>1.0027999999999999</v>
      </c>
    </row>
    <row r="748" spans="1:5" x14ac:dyDescent="0.2">
      <c r="A748" s="33">
        <v>43740</v>
      </c>
      <c r="B748" s="34">
        <v>0.83</v>
      </c>
      <c r="D748" s="37">
        <v>8367</v>
      </c>
      <c r="E748" s="71">
        <v>1.0030600000000001</v>
      </c>
    </row>
    <row r="749" spans="1:5" x14ac:dyDescent="0.2">
      <c r="A749" s="33">
        <v>43739</v>
      </c>
      <c r="B749" s="34">
        <v>1.03</v>
      </c>
      <c r="D749" s="37">
        <v>8271</v>
      </c>
      <c r="E749" s="71">
        <v>1.0017799999999999</v>
      </c>
    </row>
    <row r="750" spans="1:5" x14ac:dyDescent="0.2">
      <c r="A750" s="33">
        <v>43738</v>
      </c>
      <c r="B750" s="34">
        <v>0.83</v>
      </c>
      <c r="D750" s="37">
        <v>8064</v>
      </c>
      <c r="E750" s="71">
        <v>1.0003200000000001</v>
      </c>
    </row>
    <row r="751" spans="1:5" x14ac:dyDescent="0.2">
      <c r="A751" s="33">
        <v>43737</v>
      </c>
      <c r="B751" s="34">
        <v>0.83</v>
      </c>
      <c r="D751" s="37">
        <v>8225</v>
      </c>
      <c r="E751" s="71">
        <v>1.0026200000000001</v>
      </c>
    </row>
    <row r="752" spans="1:5" x14ac:dyDescent="0.2">
      <c r="A752" s="33">
        <v>43736</v>
      </c>
      <c r="B752" s="34">
        <v>0.82</v>
      </c>
      <c r="D752" s="37">
        <v>8183</v>
      </c>
      <c r="E752" s="71">
        <v>1.0017499999999999</v>
      </c>
    </row>
    <row r="753" spans="1:5" x14ac:dyDescent="0.2">
      <c r="A753" s="33">
        <v>43735</v>
      </c>
      <c r="B753" s="34">
        <v>0.81</v>
      </c>
      <c r="D753" s="37">
        <v>8099</v>
      </c>
      <c r="E753" s="71">
        <v>1.0015400000000001</v>
      </c>
    </row>
    <row r="754" spans="1:5" x14ac:dyDescent="0.2">
      <c r="A754" s="33">
        <v>43734</v>
      </c>
      <c r="B754" s="34">
        <v>0.84</v>
      </c>
      <c r="D754" s="37">
        <v>8446</v>
      </c>
      <c r="E754" s="71">
        <v>1.00091</v>
      </c>
    </row>
    <row r="755" spans="1:5" x14ac:dyDescent="0.2">
      <c r="A755" s="33">
        <v>43733</v>
      </c>
      <c r="B755" s="34">
        <v>0.83</v>
      </c>
      <c r="D755" s="37">
        <v>8703</v>
      </c>
      <c r="E755" s="71">
        <v>1.0006299999999999</v>
      </c>
    </row>
    <row r="756" spans="1:5" x14ac:dyDescent="0.2">
      <c r="A756" s="33">
        <v>43732</v>
      </c>
      <c r="B756" s="34">
        <v>0.95</v>
      </c>
      <c r="D756" s="37">
        <v>9700</v>
      </c>
      <c r="E756" s="71">
        <v>0.99873999999999996</v>
      </c>
    </row>
    <row r="757" spans="1:5" x14ac:dyDescent="0.2">
      <c r="A757" s="33">
        <v>43731</v>
      </c>
      <c r="B757" s="34">
        <v>0.96</v>
      </c>
      <c r="D757" s="37">
        <v>10041</v>
      </c>
      <c r="E757" s="71">
        <v>0.99965999999999999</v>
      </c>
    </row>
    <row r="758" spans="1:5" x14ac:dyDescent="0.2">
      <c r="A758" s="33">
        <v>43730</v>
      </c>
      <c r="B758" s="34">
        <v>0.96</v>
      </c>
      <c r="D758" s="37">
        <v>9997</v>
      </c>
      <c r="E758" s="71">
        <v>0.99944</v>
      </c>
    </row>
    <row r="759" spans="1:5" x14ac:dyDescent="0.2">
      <c r="A759" s="33">
        <v>43729</v>
      </c>
      <c r="B759" s="34">
        <v>0.98</v>
      </c>
      <c r="D759" s="37">
        <v>10178</v>
      </c>
      <c r="E759" s="71">
        <v>1.0005999999999999</v>
      </c>
    </row>
    <row r="760" spans="1:5" x14ac:dyDescent="0.2">
      <c r="A760" s="33">
        <v>43728</v>
      </c>
      <c r="B760" s="34">
        <v>0.99</v>
      </c>
      <c r="D760" s="37">
        <v>10253</v>
      </c>
      <c r="E760" s="71">
        <v>1.00196</v>
      </c>
    </row>
    <row r="761" spans="1:5" x14ac:dyDescent="0.2">
      <c r="A761" s="33">
        <v>43727</v>
      </c>
      <c r="B761" s="34">
        <v>1.04</v>
      </c>
      <c r="D761" s="37">
        <v>10159</v>
      </c>
      <c r="E761" s="71">
        <v>0.99880000000000002</v>
      </c>
    </row>
    <row r="762" spans="1:5" x14ac:dyDescent="0.2">
      <c r="A762" s="33">
        <v>43726</v>
      </c>
      <c r="B762" s="34">
        <v>1.04</v>
      </c>
      <c r="D762" s="37">
        <v>10203</v>
      </c>
      <c r="E762" s="71">
        <v>1.00071</v>
      </c>
    </row>
    <row r="763" spans="1:5" x14ac:dyDescent="0.2">
      <c r="A763" s="33">
        <v>43725</v>
      </c>
      <c r="B763" s="34">
        <v>1</v>
      </c>
      <c r="D763" s="37">
        <v>10268</v>
      </c>
      <c r="E763" s="71">
        <v>0.99948000000000004</v>
      </c>
    </row>
    <row r="764" spans="1:5" x14ac:dyDescent="0.2">
      <c r="A764" s="33">
        <v>43724</v>
      </c>
      <c r="B764" s="34">
        <v>1.04</v>
      </c>
      <c r="D764" s="37">
        <v>10306</v>
      </c>
      <c r="E764" s="71">
        <v>1.00037</v>
      </c>
    </row>
    <row r="765" spans="1:5" x14ac:dyDescent="0.2">
      <c r="A765" s="33">
        <v>43723</v>
      </c>
      <c r="B765" s="34">
        <v>1.06</v>
      </c>
      <c r="D765" s="37">
        <v>10350</v>
      </c>
      <c r="E765" s="71">
        <v>1.0013300000000001</v>
      </c>
    </row>
    <row r="766" spans="1:5" x14ac:dyDescent="0.2">
      <c r="A766" s="33">
        <v>43722</v>
      </c>
      <c r="B766" s="34">
        <v>1.05</v>
      </c>
      <c r="D766" s="37">
        <v>10356</v>
      </c>
      <c r="E766" s="71">
        <v>1.0013399999999999</v>
      </c>
    </row>
    <row r="767" spans="1:5" x14ac:dyDescent="0.2">
      <c r="A767" s="33">
        <v>43721</v>
      </c>
      <c r="B767" s="34">
        <v>1.06</v>
      </c>
      <c r="D767" s="37">
        <v>10401</v>
      </c>
      <c r="E767" s="71">
        <v>1.0013000000000001</v>
      </c>
    </row>
    <row r="768" spans="1:5" x14ac:dyDescent="0.2">
      <c r="A768" s="33">
        <v>43720</v>
      </c>
      <c r="B768" s="34">
        <v>1.06</v>
      </c>
      <c r="D768" s="37">
        <v>10151</v>
      </c>
      <c r="E768" s="71">
        <v>1.00095</v>
      </c>
    </row>
    <row r="769" spans="1:5" x14ac:dyDescent="0.2">
      <c r="A769" s="33">
        <v>43719</v>
      </c>
      <c r="B769" s="34">
        <v>1.0900000000000001</v>
      </c>
      <c r="D769" s="37">
        <v>10121</v>
      </c>
      <c r="E769" s="71">
        <v>1.00112</v>
      </c>
    </row>
    <row r="770" spans="1:5" x14ac:dyDescent="0.2">
      <c r="A770" s="33">
        <v>43718</v>
      </c>
      <c r="B770" s="34">
        <v>1.1100000000000001</v>
      </c>
      <c r="D770" s="37">
        <v>10322</v>
      </c>
      <c r="E770" s="71">
        <v>0.99987000000000004</v>
      </c>
    </row>
    <row r="771" spans="1:5" x14ac:dyDescent="0.2">
      <c r="A771" s="33">
        <v>43717</v>
      </c>
      <c r="B771" s="34">
        <v>1.1499999999999999</v>
      </c>
      <c r="D771" s="37">
        <v>10404</v>
      </c>
      <c r="E771" s="71">
        <v>1.0016</v>
      </c>
    </row>
    <row r="772" spans="1:5" x14ac:dyDescent="0.2">
      <c r="A772" s="33">
        <v>43716</v>
      </c>
      <c r="B772" s="34">
        <v>1.1599999999999999</v>
      </c>
      <c r="D772" s="37">
        <v>10462</v>
      </c>
      <c r="E772" s="71">
        <v>1.0001199999999999</v>
      </c>
    </row>
    <row r="773" spans="1:5" x14ac:dyDescent="0.2">
      <c r="A773" s="33">
        <v>43715</v>
      </c>
      <c r="B773" s="34">
        <v>1.1299999999999999</v>
      </c>
      <c r="D773" s="37">
        <v>10351</v>
      </c>
      <c r="E773" s="71">
        <v>1.00082</v>
      </c>
    </row>
    <row r="774" spans="1:5" x14ac:dyDescent="0.2">
      <c r="A774" s="33">
        <v>43714</v>
      </c>
      <c r="B774" s="34">
        <v>1.1599999999999999</v>
      </c>
      <c r="D774" s="37">
        <v>10570</v>
      </c>
      <c r="E774" s="71">
        <v>1.00021</v>
      </c>
    </row>
    <row r="775" spans="1:5" x14ac:dyDescent="0.2">
      <c r="A775" s="33">
        <v>43713</v>
      </c>
      <c r="B775" s="34">
        <v>1.17</v>
      </c>
      <c r="D775" s="37">
        <v>10574</v>
      </c>
      <c r="E775" s="71">
        <v>1.0010699999999999</v>
      </c>
    </row>
    <row r="776" spans="1:5" x14ac:dyDescent="0.2">
      <c r="A776" s="33">
        <v>43712</v>
      </c>
      <c r="B776" s="34">
        <v>1.23</v>
      </c>
      <c r="D776" s="37">
        <v>10620</v>
      </c>
      <c r="E776" s="71">
        <v>0.99883999999999995</v>
      </c>
    </row>
    <row r="777" spans="1:5" x14ac:dyDescent="0.2">
      <c r="A777" s="33">
        <v>43711</v>
      </c>
      <c r="B777" s="34">
        <v>1.1499999999999999</v>
      </c>
      <c r="D777" s="37">
        <v>10323</v>
      </c>
      <c r="E777" s="71">
        <v>0.99970000000000003</v>
      </c>
    </row>
    <row r="778" spans="1:5" x14ac:dyDescent="0.2">
      <c r="A778" s="33">
        <v>43710</v>
      </c>
      <c r="B778" s="34">
        <v>1.1599999999999999</v>
      </c>
      <c r="D778" s="37">
        <v>9729</v>
      </c>
      <c r="E778" s="71">
        <v>1.00014</v>
      </c>
    </row>
    <row r="779" spans="1:5" x14ac:dyDescent="0.2">
      <c r="A779" s="33">
        <v>43709</v>
      </c>
      <c r="B779" s="34">
        <v>1.17</v>
      </c>
      <c r="D779" s="37">
        <v>9607</v>
      </c>
      <c r="E779" s="71">
        <v>1.0015499999999999</v>
      </c>
    </row>
    <row r="780" spans="1:5" x14ac:dyDescent="0.2">
      <c r="A780" s="33">
        <v>43708</v>
      </c>
      <c r="B780" s="34">
        <v>1.17</v>
      </c>
      <c r="D780" s="37">
        <v>9589</v>
      </c>
      <c r="E780" s="71">
        <v>1.0016499999999999</v>
      </c>
    </row>
    <row r="781" spans="1:5" x14ac:dyDescent="0.2">
      <c r="A781" s="33">
        <v>43707</v>
      </c>
      <c r="B781" s="34">
        <v>1.1499999999999999</v>
      </c>
      <c r="D781" s="37">
        <v>9485</v>
      </c>
      <c r="E781" s="71">
        <v>0.99953999999999998</v>
      </c>
    </row>
    <row r="782" spans="1:5" x14ac:dyDescent="0.2">
      <c r="A782" s="33">
        <v>43706</v>
      </c>
      <c r="B782" s="34">
        <v>1.1399999999999999</v>
      </c>
      <c r="D782" s="37">
        <v>9753</v>
      </c>
      <c r="E782" s="71">
        <v>1.00057</v>
      </c>
    </row>
    <row r="783" spans="1:5" x14ac:dyDescent="0.2">
      <c r="A783" s="33">
        <v>43705</v>
      </c>
      <c r="B783" s="34">
        <v>1.1599999999999999</v>
      </c>
      <c r="D783" s="37">
        <v>10168</v>
      </c>
      <c r="E783" s="71">
        <v>0.99922</v>
      </c>
    </row>
    <row r="784" spans="1:5" x14ac:dyDescent="0.2">
      <c r="A784" s="33">
        <v>43704</v>
      </c>
      <c r="B784" s="34">
        <v>1.17</v>
      </c>
      <c r="D784" s="37">
        <v>10335</v>
      </c>
      <c r="E784" s="71">
        <v>0.99783999999999995</v>
      </c>
    </row>
    <row r="785" spans="1:5" x14ac:dyDescent="0.2">
      <c r="A785" s="33">
        <v>43703</v>
      </c>
      <c r="B785" s="34">
        <v>1.23</v>
      </c>
      <c r="D785" s="37">
        <v>10090</v>
      </c>
      <c r="E785" s="71">
        <v>1.00023</v>
      </c>
    </row>
    <row r="786" spans="1:5" x14ac:dyDescent="0.2">
      <c r="A786" s="33">
        <v>43702</v>
      </c>
      <c r="B786" s="34">
        <v>1.17</v>
      </c>
      <c r="D786" s="37">
        <v>10145</v>
      </c>
      <c r="E786" s="71">
        <v>0.99899000000000004</v>
      </c>
    </row>
    <row r="787" spans="1:5" x14ac:dyDescent="0.2">
      <c r="A787" s="33">
        <v>43701</v>
      </c>
      <c r="B787" s="34">
        <v>1.18</v>
      </c>
      <c r="D787" s="37">
        <v>10386</v>
      </c>
      <c r="E787" s="71">
        <v>0.99983999999999995</v>
      </c>
    </row>
    <row r="788" spans="1:5" x14ac:dyDescent="0.2">
      <c r="A788" s="33">
        <v>43700</v>
      </c>
      <c r="B788" s="34">
        <v>1.22</v>
      </c>
      <c r="D788" s="37">
        <v>10128</v>
      </c>
      <c r="E788" s="71">
        <v>1.0022</v>
      </c>
    </row>
    <row r="789" spans="1:5" x14ac:dyDescent="0.2">
      <c r="A789" s="33">
        <v>43699</v>
      </c>
      <c r="B789" s="34">
        <v>1.29</v>
      </c>
      <c r="D789" s="37">
        <v>10124</v>
      </c>
      <c r="E789" s="71">
        <v>1.00204</v>
      </c>
    </row>
    <row r="790" spans="1:5" x14ac:dyDescent="0.2">
      <c r="A790" s="33">
        <v>43698</v>
      </c>
      <c r="B790" s="34">
        <v>1.26</v>
      </c>
      <c r="D790" s="37">
        <v>10744</v>
      </c>
      <c r="E790" s="71">
        <v>0.99829000000000001</v>
      </c>
    </row>
    <row r="791" spans="1:5" x14ac:dyDescent="0.2">
      <c r="A791" s="33">
        <v>43697</v>
      </c>
      <c r="B791" s="34">
        <v>1.31</v>
      </c>
      <c r="D791" s="37">
        <v>10896</v>
      </c>
      <c r="E791" s="71">
        <v>1.00203</v>
      </c>
    </row>
    <row r="792" spans="1:5" x14ac:dyDescent="0.2">
      <c r="A792" s="33">
        <v>43696</v>
      </c>
      <c r="B792" s="34">
        <v>1.28</v>
      </c>
      <c r="D792" s="37">
        <v>10310</v>
      </c>
      <c r="E792" s="71">
        <v>0.99939999999999996</v>
      </c>
    </row>
    <row r="793" spans="1:5" x14ac:dyDescent="0.2">
      <c r="A793" s="33">
        <v>43695</v>
      </c>
      <c r="B793" s="34">
        <v>1.31</v>
      </c>
      <c r="D793" s="37">
        <v>10224</v>
      </c>
      <c r="E793" s="71">
        <v>1.00098</v>
      </c>
    </row>
    <row r="794" spans="1:5" x14ac:dyDescent="0.2">
      <c r="A794" s="33">
        <v>43694</v>
      </c>
      <c r="B794" s="34">
        <v>1.3</v>
      </c>
      <c r="D794" s="37">
        <v>10325</v>
      </c>
      <c r="E794" s="71">
        <v>1.00024</v>
      </c>
    </row>
    <row r="795" spans="1:5" x14ac:dyDescent="0.2">
      <c r="A795" s="33">
        <v>43693</v>
      </c>
      <c r="B795" s="34">
        <v>1.32</v>
      </c>
      <c r="D795" s="37">
        <v>10296</v>
      </c>
      <c r="E795" s="71">
        <v>1.0025999999999999</v>
      </c>
    </row>
    <row r="796" spans="1:5" x14ac:dyDescent="0.2">
      <c r="A796" s="33">
        <v>43692</v>
      </c>
      <c r="B796" s="34">
        <v>1.3</v>
      </c>
      <c r="D796" s="37">
        <v>10016</v>
      </c>
      <c r="E796" s="71">
        <v>0.99880999999999998</v>
      </c>
    </row>
    <row r="797" spans="1:5" x14ac:dyDescent="0.2">
      <c r="A797" s="33">
        <v>43691</v>
      </c>
      <c r="B797" s="34">
        <v>1.39</v>
      </c>
      <c r="D797" s="37">
        <v>10904</v>
      </c>
      <c r="E797" s="71">
        <v>0.99917999999999996</v>
      </c>
    </row>
    <row r="798" spans="1:5" x14ac:dyDescent="0.2">
      <c r="A798" s="33">
        <v>43690</v>
      </c>
      <c r="B798" s="34">
        <v>1.28</v>
      </c>
      <c r="D798" s="37">
        <v>11381</v>
      </c>
      <c r="E798" s="71">
        <v>0.99833000000000005</v>
      </c>
    </row>
    <row r="799" spans="1:5" x14ac:dyDescent="0.2">
      <c r="A799" s="33">
        <v>43689</v>
      </c>
      <c r="B799" s="34">
        <v>1.28</v>
      </c>
      <c r="D799" s="37">
        <v>11550</v>
      </c>
      <c r="E799" s="71">
        <v>0.99992000000000003</v>
      </c>
    </row>
    <row r="800" spans="1:5" x14ac:dyDescent="0.2">
      <c r="A800" s="33">
        <v>43688</v>
      </c>
      <c r="B800" s="34">
        <v>1.1299999999999999</v>
      </c>
      <c r="D800" s="37">
        <v>11328</v>
      </c>
      <c r="E800" s="71">
        <v>0.99883999999999995</v>
      </c>
    </row>
    <row r="801" spans="1:5" x14ac:dyDescent="0.2">
      <c r="A801" s="33">
        <v>43687</v>
      </c>
      <c r="B801" s="34">
        <v>1.21</v>
      </c>
      <c r="D801" s="37">
        <v>11853</v>
      </c>
      <c r="E801" s="71">
        <v>0.99805999999999995</v>
      </c>
    </row>
    <row r="802" spans="1:5" x14ac:dyDescent="0.2">
      <c r="A802" s="33">
        <v>43686</v>
      </c>
      <c r="B802" s="34">
        <v>1.2</v>
      </c>
      <c r="D802" s="37">
        <v>12024</v>
      </c>
      <c r="E802" s="71">
        <v>1.0042500000000001</v>
      </c>
    </row>
    <row r="803" spans="1:5" x14ac:dyDescent="0.2">
      <c r="A803" s="33">
        <v>43685</v>
      </c>
      <c r="B803" s="34">
        <v>1.1100000000000001</v>
      </c>
      <c r="D803" s="37">
        <v>11971</v>
      </c>
      <c r="E803" s="71">
        <v>1.0024</v>
      </c>
    </row>
    <row r="804" spans="1:5" x14ac:dyDescent="0.2">
      <c r="A804" s="33">
        <v>43684</v>
      </c>
      <c r="B804" s="34">
        <v>1.1499999999999999</v>
      </c>
      <c r="D804" s="37">
        <v>11510</v>
      </c>
      <c r="E804" s="71">
        <v>1.0018400000000001</v>
      </c>
    </row>
    <row r="805" spans="1:5" x14ac:dyDescent="0.2">
      <c r="A805" s="33">
        <v>43683</v>
      </c>
      <c r="B805" s="34">
        <v>1.17</v>
      </c>
      <c r="D805" s="37">
        <v>11819</v>
      </c>
      <c r="E805" s="71">
        <v>0.99875999999999998</v>
      </c>
    </row>
    <row r="806" spans="1:5" x14ac:dyDescent="0.2">
      <c r="A806" s="33">
        <v>43682</v>
      </c>
      <c r="B806" s="34">
        <v>1.24</v>
      </c>
      <c r="D806" s="37">
        <v>10952</v>
      </c>
      <c r="E806" s="71">
        <v>1.00024</v>
      </c>
    </row>
    <row r="807" spans="1:5" x14ac:dyDescent="0.2">
      <c r="A807" s="33">
        <v>43681</v>
      </c>
      <c r="B807" s="34">
        <v>1.26</v>
      </c>
      <c r="D807" s="37">
        <v>10791</v>
      </c>
      <c r="E807" s="71">
        <v>0.99933000000000005</v>
      </c>
    </row>
    <row r="808" spans="1:5" x14ac:dyDescent="0.2">
      <c r="A808" s="33">
        <v>43680</v>
      </c>
      <c r="B808" s="34">
        <v>1.28</v>
      </c>
      <c r="D808" s="37">
        <v>10529</v>
      </c>
      <c r="E808" s="71">
        <v>1.0014700000000001</v>
      </c>
    </row>
    <row r="809" spans="1:5" x14ac:dyDescent="0.2">
      <c r="A809" s="33">
        <v>43679</v>
      </c>
      <c r="B809" s="34">
        <v>1.28</v>
      </c>
      <c r="D809" s="37">
        <v>10361</v>
      </c>
      <c r="E809" s="71">
        <v>0.99841000000000002</v>
      </c>
    </row>
    <row r="810" spans="1:5" x14ac:dyDescent="0.2">
      <c r="A810" s="33">
        <v>43678</v>
      </c>
      <c r="B810" s="34">
        <v>1.29</v>
      </c>
      <c r="D810" s="37">
        <v>10063</v>
      </c>
      <c r="E810" s="71">
        <v>1.0032300000000001</v>
      </c>
    </row>
    <row r="811" spans="1:5" x14ac:dyDescent="0.2">
      <c r="A811" s="33">
        <v>43677</v>
      </c>
      <c r="B811" s="34">
        <v>1.29</v>
      </c>
      <c r="D811" s="37">
        <v>9568</v>
      </c>
      <c r="E811" s="71">
        <v>0.99965999999999999</v>
      </c>
    </row>
    <row r="812" spans="1:5" x14ac:dyDescent="0.2">
      <c r="A812" s="33">
        <v>43676</v>
      </c>
      <c r="B812" s="34">
        <v>1.29</v>
      </c>
      <c r="D812" s="37">
        <v>9511</v>
      </c>
      <c r="E812" s="71">
        <v>0.99882000000000004</v>
      </c>
    </row>
    <row r="813" spans="1:5" x14ac:dyDescent="0.2">
      <c r="A813" s="33">
        <v>43675</v>
      </c>
      <c r="B813" s="34">
        <v>1.25</v>
      </c>
      <c r="D813" s="37">
        <v>9535</v>
      </c>
      <c r="E813" s="71">
        <v>1.0000899999999999</v>
      </c>
    </row>
    <row r="814" spans="1:5" x14ac:dyDescent="0.2">
      <c r="A814" s="33">
        <v>43674</v>
      </c>
      <c r="B814" s="34">
        <v>1.3</v>
      </c>
      <c r="D814" s="37">
        <v>9448</v>
      </c>
      <c r="E814" s="71">
        <v>1.00044</v>
      </c>
    </row>
    <row r="815" spans="1:5" x14ac:dyDescent="0.2">
      <c r="A815" s="33">
        <v>43673</v>
      </c>
      <c r="B815" s="34">
        <v>1.33</v>
      </c>
      <c r="D815" s="37">
        <v>9846</v>
      </c>
      <c r="E815" s="71">
        <v>1.00196</v>
      </c>
    </row>
    <row r="816" spans="1:5" x14ac:dyDescent="0.2">
      <c r="A816" s="33">
        <v>43672</v>
      </c>
      <c r="B816" s="34">
        <v>1.33</v>
      </c>
      <c r="D816" s="37">
        <v>9878</v>
      </c>
      <c r="E816" s="71">
        <v>0.99872000000000005</v>
      </c>
    </row>
    <row r="817" spans="1:5" x14ac:dyDescent="0.2">
      <c r="A817" s="33">
        <v>43671</v>
      </c>
      <c r="B817" s="34">
        <v>1.32</v>
      </c>
      <c r="D817" s="37">
        <v>9799</v>
      </c>
      <c r="E817" s="71">
        <v>0.99868000000000001</v>
      </c>
    </row>
    <row r="818" spans="1:5" x14ac:dyDescent="0.2">
      <c r="A818" s="33">
        <v>43670</v>
      </c>
      <c r="B818" s="34">
        <v>1.38</v>
      </c>
      <c r="D818" s="37">
        <v>9936</v>
      </c>
      <c r="E818" s="71">
        <v>1.0017</v>
      </c>
    </row>
    <row r="819" spans="1:5" x14ac:dyDescent="0.2">
      <c r="A819" s="33">
        <v>43669</v>
      </c>
      <c r="B819" s="34">
        <v>1.36</v>
      </c>
      <c r="D819" s="37">
        <v>10343</v>
      </c>
      <c r="E819" s="71">
        <v>1.0003</v>
      </c>
    </row>
    <row r="820" spans="1:5" x14ac:dyDescent="0.2">
      <c r="A820" s="33">
        <v>43668</v>
      </c>
      <c r="B820" s="34">
        <v>1.4</v>
      </c>
      <c r="D820" s="37">
        <v>10607</v>
      </c>
      <c r="E820" s="71">
        <v>1.0007699999999999</v>
      </c>
    </row>
    <row r="821" spans="1:5" x14ac:dyDescent="0.2">
      <c r="A821" s="33">
        <v>43667</v>
      </c>
      <c r="B821" s="34">
        <v>1.4</v>
      </c>
      <c r="D821" s="37">
        <v>10774</v>
      </c>
      <c r="E821" s="71">
        <v>1.0057400000000001</v>
      </c>
    </row>
    <row r="822" spans="1:5" x14ac:dyDescent="0.2">
      <c r="A822" s="33">
        <v>43666</v>
      </c>
      <c r="B822" s="34">
        <v>1.39</v>
      </c>
      <c r="D822" s="37">
        <v>10537</v>
      </c>
      <c r="E822" s="71">
        <v>1.0031399999999999</v>
      </c>
    </row>
    <row r="823" spans="1:5" x14ac:dyDescent="0.2">
      <c r="A823" s="33">
        <v>43665</v>
      </c>
      <c r="B823" s="34">
        <v>1.43</v>
      </c>
      <c r="D823" s="37">
        <v>10636</v>
      </c>
      <c r="E823" s="71">
        <v>1.00108</v>
      </c>
    </row>
    <row r="824" spans="1:5" x14ac:dyDescent="0.2">
      <c r="A824" s="33">
        <v>43664</v>
      </c>
      <c r="B824" s="34">
        <v>1.41</v>
      </c>
      <c r="D824" s="37">
        <v>9657</v>
      </c>
      <c r="E824" s="71">
        <v>1.0011000000000001</v>
      </c>
    </row>
    <row r="825" spans="1:5" x14ac:dyDescent="0.2">
      <c r="A825" s="33">
        <v>43663</v>
      </c>
      <c r="B825" s="34">
        <v>1.44</v>
      </c>
      <c r="D825" s="37">
        <v>9539</v>
      </c>
      <c r="E825" s="71">
        <v>1.0034700000000001</v>
      </c>
    </row>
    <row r="826" spans="1:5" x14ac:dyDescent="0.2">
      <c r="A826" s="33">
        <v>43662</v>
      </c>
      <c r="B826" s="34">
        <v>1.53</v>
      </c>
      <c r="D826" s="37">
        <v>10911</v>
      </c>
      <c r="E826" s="71">
        <v>1.0026200000000001</v>
      </c>
    </row>
    <row r="827" spans="1:5" x14ac:dyDescent="0.2">
      <c r="A827" s="33">
        <v>43661</v>
      </c>
      <c r="B827" s="34">
        <v>1.49</v>
      </c>
      <c r="D827" s="37">
        <v>10285</v>
      </c>
      <c r="E827" s="71">
        <v>1.00267</v>
      </c>
    </row>
    <row r="828" spans="1:5" x14ac:dyDescent="0.2">
      <c r="A828" s="33">
        <v>43660</v>
      </c>
      <c r="B828" s="34">
        <v>1.56</v>
      </c>
      <c r="D828" s="37">
        <v>11419</v>
      </c>
      <c r="E828" s="71">
        <v>1.00484</v>
      </c>
    </row>
    <row r="829" spans="1:5" x14ac:dyDescent="0.2">
      <c r="A829" s="33">
        <v>43659</v>
      </c>
      <c r="B829" s="34">
        <v>1.52</v>
      </c>
      <c r="D829" s="37">
        <v>11805</v>
      </c>
      <c r="E829" s="71">
        <v>1.0053000000000001</v>
      </c>
    </row>
    <row r="830" spans="1:5" x14ac:dyDescent="0.2">
      <c r="A830" s="33">
        <v>43658</v>
      </c>
      <c r="B830" s="34">
        <v>1.52</v>
      </c>
      <c r="D830" s="37">
        <v>11385</v>
      </c>
      <c r="E830" s="71">
        <v>1.0038499999999999</v>
      </c>
    </row>
    <row r="831" spans="1:5" x14ac:dyDescent="0.2">
      <c r="A831" s="33">
        <v>43657</v>
      </c>
      <c r="B831" s="34">
        <v>1.55</v>
      </c>
      <c r="D831" s="37">
        <v>12166</v>
      </c>
      <c r="E831" s="71">
        <v>1.0033099999999999</v>
      </c>
    </row>
    <row r="832" spans="1:5" x14ac:dyDescent="0.2">
      <c r="A832" s="33">
        <v>43656</v>
      </c>
      <c r="B832" s="34">
        <v>1.56</v>
      </c>
      <c r="D832" s="37">
        <v>12544</v>
      </c>
      <c r="E832" s="71">
        <v>1.00193</v>
      </c>
    </row>
    <row r="833" spans="1:5" x14ac:dyDescent="0.2">
      <c r="A833" s="33">
        <v>43655</v>
      </c>
      <c r="B833" s="34">
        <v>1.58</v>
      </c>
      <c r="D833" s="37">
        <v>12260</v>
      </c>
      <c r="E833" s="71">
        <v>1.0031099999999999</v>
      </c>
    </row>
    <row r="834" spans="1:5" x14ac:dyDescent="0.2">
      <c r="A834" s="33">
        <v>43654</v>
      </c>
      <c r="B834" s="34">
        <v>1.62</v>
      </c>
      <c r="D834" s="37">
        <v>11436</v>
      </c>
      <c r="E834" s="71">
        <v>1.0045299999999999</v>
      </c>
    </row>
    <row r="835" spans="1:5" x14ac:dyDescent="0.2">
      <c r="A835" s="33">
        <v>43653</v>
      </c>
      <c r="B835" s="34">
        <v>1.59</v>
      </c>
      <c r="D835" s="37">
        <v>11279</v>
      </c>
      <c r="E835" s="71">
        <v>1.00423</v>
      </c>
    </row>
    <row r="836" spans="1:5" x14ac:dyDescent="0.2">
      <c r="A836" s="33">
        <v>43652</v>
      </c>
      <c r="B836" s="34">
        <v>1.61</v>
      </c>
      <c r="D836" s="37">
        <v>10987</v>
      </c>
      <c r="E836" s="71">
        <v>1.00162</v>
      </c>
    </row>
    <row r="837" spans="1:5" x14ac:dyDescent="0.2">
      <c r="A837" s="33">
        <v>43651</v>
      </c>
      <c r="B837" s="34">
        <v>1.61</v>
      </c>
      <c r="D837" s="37">
        <v>11230</v>
      </c>
      <c r="E837" s="71">
        <v>1.0045599999999999</v>
      </c>
    </row>
    <row r="838" spans="1:5" x14ac:dyDescent="0.2">
      <c r="A838" s="33">
        <v>43650</v>
      </c>
      <c r="B838" s="34">
        <v>1.55</v>
      </c>
      <c r="D838" s="37">
        <v>11976</v>
      </c>
      <c r="E838" s="71">
        <v>1.0039100000000001</v>
      </c>
    </row>
    <row r="839" spans="1:5" x14ac:dyDescent="0.2">
      <c r="A839" s="33">
        <v>43649</v>
      </c>
      <c r="B839" s="34">
        <v>1.55</v>
      </c>
      <c r="D839" s="37">
        <v>10823</v>
      </c>
      <c r="E839" s="71">
        <v>1.00257</v>
      </c>
    </row>
    <row r="840" spans="1:5" x14ac:dyDescent="0.2">
      <c r="A840" s="33">
        <v>43648</v>
      </c>
      <c r="B840" s="34">
        <v>1.57</v>
      </c>
      <c r="D840" s="37">
        <v>10639</v>
      </c>
      <c r="E840" s="71">
        <v>1.00098</v>
      </c>
    </row>
    <row r="841" spans="1:5" x14ac:dyDescent="0.2">
      <c r="A841" s="33">
        <v>43647</v>
      </c>
      <c r="B841" s="34">
        <v>1.59</v>
      </c>
      <c r="D841" s="37">
        <v>10888</v>
      </c>
      <c r="E841" s="71">
        <v>0.99851999999999996</v>
      </c>
    </row>
    <row r="842" spans="1:5" x14ac:dyDescent="0.2">
      <c r="A842" s="33">
        <v>43646</v>
      </c>
      <c r="B842" s="34">
        <v>1.64</v>
      </c>
      <c r="D842" s="37">
        <v>11973</v>
      </c>
      <c r="E842" s="71">
        <v>0.99988999999999995</v>
      </c>
    </row>
    <row r="843" spans="1:5" x14ac:dyDescent="0.2">
      <c r="A843" s="33">
        <v>43645</v>
      </c>
      <c r="B843" s="34">
        <v>1.64</v>
      </c>
      <c r="D843" s="37">
        <v>12352</v>
      </c>
      <c r="E843" s="71">
        <v>0.99826000000000004</v>
      </c>
    </row>
    <row r="844" spans="1:5" x14ac:dyDescent="0.2">
      <c r="A844" s="33">
        <v>43644</v>
      </c>
      <c r="B844" s="34">
        <v>1.58</v>
      </c>
      <c r="D844" s="37">
        <v>11179</v>
      </c>
      <c r="E844" s="71">
        <v>0.99728000000000006</v>
      </c>
    </row>
    <row r="845" spans="1:5" x14ac:dyDescent="0.2">
      <c r="A845" s="33">
        <v>43643</v>
      </c>
      <c r="B845" s="34">
        <v>1.7</v>
      </c>
      <c r="D845" s="37">
        <v>12996</v>
      </c>
      <c r="E845" s="71">
        <v>0.99548000000000003</v>
      </c>
    </row>
    <row r="846" spans="1:5" x14ac:dyDescent="0.2">
      <c r="A846" s="33">
        <v>43642</v>
      </c>
      <c r="B846" s="34">
        <v>1.72</v>
      </c>
      <c r="D846" s="37">
        <v>11808</v>
      </c>
      <c r="E846" s="71">
        <v>1.00156</v>
      </c>
    </row>
    <row r="847" spans="1:5" x14ac:dyDescent="0.2">
      <c r="A847" s="33">
        <v>43641</v>
      </c>
      <c r="B847" s="34">
        <v>1.79</v>
      </c>
      <c r="D847" s="37">
        <v>11046</v>
      </c>
      <c r="E847" s="71">
        <v>1.0014000000000001</v>
      </c>
    </row>
    <row r="848" spans="1:5" x14ac:dyDescent="0.2">
      <c r="A848" s="33">
        <v>43640</v>
      </c>
      <c r="B848" s="34">
        <v>1.66</v>
      </c>
      <c r="D848" s="37">
        <v>10846</v>
      </c>
      <c r="E848" s="71">
        <v>0.99792000000000003</v>
      </c>
    </row>
    <row r="849" spans="1:5" x14ac:dyDescent="0.2">
      <c r="A849" s="33">
        <v>43639</v>
      </c>
      <c r="B849" s="34">
        <v>1.67</v>
      </c>
      <c r="D849" s="37">
        <v>10705</v>
      </c>
      <c r="E849" s="71">
        <v>0.99851999999999996</v>
      </c>
    </row>
    <row r="850" spans="1:5" x14ac:dyDescent="0.2">
      <c r="A850" s="33">
        <v>43638</v>
      </c>
      <c r="B850" s="34">
        <v>1.72</v>
      </c>
      <c r="D850" s="37">
        <v>10118</v>
      </c>
      <c r="E850" s="71">
        <v>1.0038400000000001</v>
      </c>
    </row>
    <row r="851" spans="1:5" x14ac:dyDescent="0.2">
      <c r="A851" s="33">
        <v>43637</v>
      </c>
      <c r="B851" s="34">
        <v>1.55</v>
      </c>
      <c r="D851" s="37">
        <v>9548</v>
      </c>
      <c r="E851" s="71">
        <v>1.00278</v>
      </c>
    </row>
    <row r="852" spans="1:5" x14ac:dyDescent="0.2">
      <c r="A852" s="33">
        <v>43636</v>
      </c>
      <c r="B852" s="34">
        <v>1.56</v>
      </c>
      <c r="D852" s="37">
        <v>9286</v>
      </c>
      <c r="E852" s="71">
        <v>1.00326</v>
      </c>
    </row>
    <row r="853" spans="1:5" x14ac:dyDescent="0.2">
      <c r="A853" s="33">
        <v>43635</v>
      </c>
      <c r="B853" s="34">
        <v>1.57</v>
      </c>
      <c r="D853" s="37">
        <v>9094</v>
      </c>
      <c r="E853" s="71">
        <v>1.0039400000000001</v>
      </c>
    </row>
    <row r="854" spans="1:5" x14ac:dyDescent="0.2">
      <c r="A854" s="33">
        <v>43634</v>
      </c>
      <c r="B854" s="34">
        <v>1.56</v>
      </c>
      <c r="D854" s="37">
        <v>9313</v>
      </c>
      <c r="E854" s="71">
        <v>1.0022500000000001</v>
      </c>
    </row>
    <row r="855" spans="1:5" x14ac:dyDescent="0.2">
      <c r="A855" s="33">
        <v>43633</v>
      </c>
      <c r="B855" s="34">
        <v>1.58</v>
      </c>
      <c r="D855" s="37">
        <v>8979</v>
      </c>
      <c r="E855" s="71">
        <v>0.99972000000000005</v>
      </c>
    </row>
    <row r="856" spans="1:5" x14ac:dyDescent="0.2">
      <c r="A856" s="33">
        <v>43632</v>
      </c>
      <c r="B856" s="34">
        <v>1.59</v>
      </c>
      <c r="D856" s="37">
        <v>8819</v>
      </c>
      <c r="E856" s="71">
        <v>1.00275</v>
      </c>
    </row>
    <row r="857" spans="1:5" x14ac:dyDescent="0.2">
      <c r="A857" s="33">
        <v>43631</v>
      </c>
      <c r="B857" s="34">
        <v>1.63</v>
      </c>
      <c r="D857" s="37">
        <v>8672</v>
      </c>
      <c r="E857" s="71">
        <v>1.00047</v>
      </c>
    </row>
    <row r="858" spans="1:5" x14ac:dyDescent="0.2">
      <c r="A858" s="33">
        <v>43630</v>
      </c>
      <c r="B858" s="34">
        <v>1.67</v>
      </c>
      <c r="D858" s="37">
        <v>8228</v>
      </c>
      <c r="E858" s="71">
        <v>1.00265</v>
      </c>
    </row>
    <row r="859" spans="1:5" x14ac:dyDescent="0.2">
      <c r="A859" s="33">
        <v>43629</v>
      </c>
      <c r="B859" s="34">
        <v>1.74</v>
      </c>
      <c r="D859" s="37">
        <v>8145</v>
      </c>
      <c r="E859" s="71">
        <v>1.00369</v>
      </c>
    </row>
    <row r="860" spans="1:5" x14ac:dyDescent="0.2">
      <c r="A860" s="33">
        <v>43628</v>
      </c>
      <c r="B860" s="34">
        <v>1.74</v>
      </c>
      <c r="D860" s="37">
        <v>7898</v>
      </c>
      <c r="E860" s="71">
        <v>1.0014000000000001</v>
      </c>
    </row>
    <row r="861" spans="1:5" x14ac:dyDescent="0.2">
      <c r="A861" s="33">
        <v>43627</v>
      </c>
      <c r="B861" s="34">
        <v>1.85</v>
      </c>
      <c r="D861" s="37">
        <v>8003</v>
      </c>
      <c r="E861" s="71">
        <v>1.0057700000000001</v>
      </c>
    </row>
    <row r="862" spans="1:5" x14ac:dyDescent="0.2">
      <c r="A862" s="33">
        <v>43626</v>
      </c>
      <c r="B862" s="34">
        <v>1.7</v>
      </c>
      <c r="D862" s="37">
        <v>7668</v>
      </c>
      <c r="E862" s="71">
        <v>1.0030699999999999</v>
      </c>
    </row>
    <row r="863" spans="1:5" x14ac:dyDescent="0.2">
      <c r="A863" s="33">
        <v>43625</v>
      </c>
      <c r="B863" s="34">
        <v>1.71</v>
      </c>
      <c r="D863" s="37">
        <v>7943</v>
      </c>
      <c r="E863" s="71">
        <v>1.00526</v>
      </c>
    </row>
    <row r="864" spans="1:5" x14ac:dyDescent="0.2">
      <c r="A864" s="33">
        <v>43624</v>
      </c>
      <c r="B864" s="34">
        <v>1.71</v>
      </c>
      <c r="D864" s="37">
        <v>8036</v>
      </c>
      <c r="E864" s="71">
        <v>1.00352</v>
      </c>
    </row>
    <row r="865" spans="1:5" x14ac:dyDescent="0.2">
      <c r="A865" s="33">
        <v>43623</v>
      </c>
      <c r="B865" s="34">
        <v>1.6</v>
      </c>
      <c r="D865" s="37">
        <v>7821</v>
      </c>
      <c r="E865" s="71">
        <v>1.0048299999999999</v>
      </c>
    </row>
    <row r="866" spans="1:5" x14ac:dyDescent="0.2">
      <c r="A866" s="33">
        <v>43622</v>
      </c>
      <c r="B866" s="34">
        <v>1.63</v>
      </c>
      <c r="D866" s="37">
        <v>7812</v>
      </c>
      <c r="E866" s="71">
        <v>1.0041899999999999</v>
      </c>
    </row>
    <row r="867" spans="1:5" x14ac:dyDescent="0.2">
      <c r="A867" s="33">
        <v>43621</v>
      </c>
      <c r="B867" s="34">
        <v>1.51</v>
      </c>
      <c r="D867" s="37">
        <v>7684</v>
      </c>
      <c r="E867" s="71">
        <v>1.0004299999999999</v>
      </c>
    </row>
    <row r="868" spans="1:5" x14ac:dyDescent="0.2">
      <c r="A868" s="33">
        <v>43620</v>
      </c>
      <c r="B868" s="34">
        <v>1.53</v>
      </c>
      <c r="D868" s="37">
        <v>8174</v>
      </c>
      <c r="E868" s="71">
        <v>0.99965999999999999</v>
      </c>
    </row>
    <row r="869" spans="1:5" x14ac:dyDescent="0.2">
      <c r="A869" s="33">
        <v>43619</v>
      </c>
      <c r="B869" s="34">
        <v>1.72</v>
      </c>
      <c r="D869" s="37">
        <v>8744</v>
      </c>
      <c r="E869" s="71">
        <v>1.00088</v>
      </c>
    </row>
    <row r="870" spans="1:5" x14ac:dyDescent="0.2">
      <c r="A870" s="33">
        <v>43618</v>
      </c>
      <c r="B870" s="34">
        <v>1.65</v>
      </c>
      <c r="D870" s="37">
        <v>8554</v>
      </c>
      <c r="E870" s="71">
        <v>1.00206</v>
      </c>
    </row>
    <row r="871" spans="1:5" x14ac:dyDescent="0.2">
      <c r="A871" s="33">
        <v>43617</v>
      </c>
      <c r="B871" s="34">
        <v>1.67</v>
      </c>
      <c r="D871" s="37">
        <v>8576</v>
      </c>
      <c r="E871" s="71">
        <v>1.0015799999999999</v>
      </c>
    </row>
    <row r="872" spans="1:5" x14ac:dyDescent="0.2">
      <c r="A872" s="33">
        <v>43616</v>
      </c>
      <c r="B872" s="34">
        <v>1.67</v>
      </c>
      <c r="D872" s="37">
        <v>8311</v>
      </c>
      <c r="E872" s="71">
        <v>1.0018</v>
      </c>
    </row>
    <row r="873" spans="1:5" x14ac:dyDescent="0.2">
      <c r="A873" s="33">
        <v>43615</v>
      </c>
      <c r="B873" s="34">
        <v>1.76</v>
      </c>
      <c r="D873" s="37">
        <v>8651</v>
      </c>
      <c r="E873" s="71">
        <v>1.0017</v>
      </c>
    </row>
    <row r="874" spans="1:5" x14ac:dyDescent="0.2">
      <c r="A874" s="33">
        <v>43614</v>
      </c>
      <c r="B874" s="34">
        <v>1.48</v>
      </c>
      <c r="D874" s="37">
        <v>8727</v>
      </c>
      <c r="E874" s="71">
        <v>1.0022</v>
      </c>
    </row>
    <row r="875" spans="1:5" x14ac:dyDescent="0.2">
      <c r="A875" s="33">
        <v>43613</v>
      </c>
      <c r="B875" s="34">
        <v>1.22</v>
      </c>
      <c r="D875" s="37">
        <v>8816</v>
      </c>
      <c r="E875" s="71">
        <v>1.0070699999999999</v>
      </c>
    </row>
    <row r="876" spans="1:5" x14ac:dyDescent="0.2">
      <c r="A876" s="33">
        <v>43612</v>
      </c>
      <c r="B876" s="34">
        <v>1.23</v>
      </c>
      <c r="D876" s="37">
        <v>8631</v>
      </c>
      <c r="E876" s="71">
        <v>1.0012399999999999</v>
      </c>
    </row>
    <row r="877" spans="1:5" x14ac:dyDescent="0.2">
      <c r="A877" s="33">
        <v>43611</v>
      </c>
      <c r="B877" s="34">
        <v>1.2</v>
      </c>
      <c r="D877" s="37">
        <v>8038</v>
      </c>
      <c r="E877" s="71">
        <v>1.00186</v>
      </c>
    </row>
    <row r="878" spans="1:5" x14ac:dyDescent="0.2">
      <c r="A878" s="33">
        <v>43610</v>
      </c>
      <c r="B878" s="34">
        <v>1.1599999999999999</v>
      </c>
      <c r="D878" s="37">
        <v>7977</v>
      </c>
      <c r="E878" s="71">
        <v>1.0014799999999999</v>
      </c>
    </row>
    <row r="879" spans="1:5" x14ac:dyDescent="0.2">
      <c r="A879" s="33">
        <v>43609</v>
      </c>
      <c r="B879" s="34">
        <v>1.96</v>
      </c>
      <c r="D879" s="37">
        <v>7862</v>
      </c>
      <c r="E879" s="71">
        <v>1.00057</v>
      </c>
    </row>
    <row r="880" spans="1:5" x14ac:dyDescent="0.2">
      <c r="A880" s="33">
        <v>43608</v>
      </c>
      <c r="B880" s="34">
        <v>2.31</v>
      </c>
      <c r="D880" s="37">
        <v>7666</v>
      </c>
      <c r="E880" s="71">
        <v>1.0024200000000001</v>
      </c>
    </row>
    <row r="881" spans="1:5" x14ac:dyDescent="0.2">
      <c r="A881" s="33">
        <v>43607</v>
      </c>
      <c r="B881" s="34">
        <v>2.48</v>
      </c>
      <c r="D881" s="37">
        <v>7958</v>
      </c>
      <c r="E881" s="71">
        <v>1.0042899999999999</v>
      </c>
    </row>
    <row r="882" spans="1:5" x14ac:dyDescent="0.2">
      <c r="A882" s="33">
        <v>43606</v>
      </c>
      <c r="B882" s="34">
        <v>2.38</v>
      </c>
      <c r="D882" s="37">
        <v>7977</v>
      </c>
      <c r="E882" s="71">
        <v>1.00217</v>
      </c>
    </row>
    <row r="883" spans="1:5" x14ac:dyDescent="0.2">
      <c r="A883" s="33">
        <v>43605</v>
      </c>
      <c r="B883" s="34">
        <v>2.42</v>
      </c>
      <c r="D883" s="37">
        <v>8169</v>
      </c>
      <c r="E883" s="71">
        <v>1.00359</v>
      </c>
    </row>
    <row r="884" spans="1:5" x14ac:dyDescent="0.2">
      <c r="A884" s="33">
        <v>43604</v>
      </c>
      <c r="B884" s="34">
        <v>2.38</v>
      </c>
      <c r="D884" s="37">
        <v>7301</v>
      </c>
      <c r="E884" s="71">
        <v>1.00186</v>
      </c>
    </row>
    <row r="885" spans="1:5" x14ac:dyDescent="0.2">
      <c r="A885" s="33">
        <v>43603</v>
      </c>
      <c r="B885" s="34">
        <v>2.36</v>
      </c>
      <c r="D885" s="37">
        <v>7343</v>
      </c>
      <c r="E885" s="71">
        <v>1.00084</v>
      </c>
    </row>
    <row r="886" spans="1:5" x14ac:dyDescent="0.2">
      <c r="A886" s="33">
        <v>43602</v>
      </c>
      <c r="B886" s="34">
        <v>2.5</v>
      </c>
      <c r="D886" s="37">
        <v>7876</v>
      </c>
      <c r="E886" s="71">
        <v>1.0011000000000001</v>
      </c>
    </row>
    <row r="887" spans="1:5" x14ac:dyDescent="0.2">
      <c r="A887" s="33">
        <v>43601</v>
      </c>
      <c r="B887" s="34">
        <v>2.5299999999999998</v>
      </c>
      <c r="D887" s="37">
        <v>8192</v>
      </c>
      <c r="E887" s="71">
        <v>0.99855000000000005</v>
      </c>
    </row>
    <row r="888" spans="1:5" x14ac:dyDescent="0.2">
      <c r="A888" s="33">
        <v>43600</v>
      </c>
      <c r="B888" s="34">
        <v>2.52</v>
      </c>
      <c r="D888" s="37">
        <v>7990</v>
      </c>
      <c r="E888" s="71">
        <v>0.99817999999999996</v>
      </c>
    </row>
    <row r="889" spans="1:5" x14ac:dyDescent="0.2">
      <c r="A889" s="33">
        <v>43599</v>
      </c>
      <c r="B889" s="34">
        <v>2.5299999999999998</v>
      </c>
      <c r="D889" s="37">
        <v>7806</v>
      </c>
      <c r="E889" s="71">
        <v>0.99899000000000004</v>
      </c>
    </row>
    <row r="890" spans="1:5" x14ac:dyDescent="0.2">
      <c r="A890" s="33">
        <v>43598</v>
      </c>
      <c r="B890" s="34">
        <v>2.54</v>
      </c>
      <c r="D890" s="37">
        <v>6954</v>
      </c>
      <c r="E890" s="71">
        <v>1.0023899999999999</v>
      </c>
    </row>
    <row r="891" spans="1:5" x14ac:dyDescent="0.2">
      <c r="A891" s="33">
        <v>43597</v>
      </c>
      <c r="B891" s="34">
        <v>2.78</v>
      </c>
      <c r="D891" s="37">
        <v>7258</v>
      </c>
      <c r="E891" s="71">
        <v>0.99936999999999998</v>
      </c>
    </row>
    <row r="892" spans="1:5" x14ac:dyDescent="0.2">
      <c r="A892" s="33">
        <v>43596</v>
      </c>
      <c r="B892" s="34">
        <v>3.04</v>
      </c>
      <c r="D892" s="37">
        <v>6370</v>
      </c>
      <c r="E892" s="71">
        <v>0.99829999999999997</v>
      </c>
    </row>
    <row r="893" spans="1:5" x14ac:dyDescent="0.2">
      <c r="A893" s="33">
        <v>43595</v>
      </c>
      <c r="B893" s="34">
        <v>3.08</v>
      </c>
      <c r="D893" s="37">
        <v>6168</v>
      </c>
      <c r="E893" s="71">
        <v>0.99680000000000002</v>
      </c>
    </row>
    <row r="894" spans="1:5" x14ac:dyDescent="0.2">
      <c r="A894" s="33">
        <v>43594</v>
      </c>
      <c r="B894" s="34">
        <v>3.31</v>
      </c>
      <c r="D894" s="37">
        <v>5958</v>
      </c>
      <c r="E894" s="71">
        <v>0.99306000000000005</v>
      </c>
    </row>
    <row r="895" spans="1:5" x14ac:dyDescent="0.2">
      <c r="A895" s="33">
        <v>43593</v>
      </c>
      <c r="B895" s="34">
        <v>3.27</v>
      </c>
      <c r="D895" s="37">
        <v>5841</v>
      </c>
      <c r="E895" s="71">
        <v>0.99429000000000001</v>
      </c>
    </row>
    <row r="896" spans="1:5" x14ac:dyDescent="0.2">
      <c r="A896" s="33">
        <v>43592</v>
      </c>
      <c r="B896" s="48"/>
      <c r="D896" s="37">
        <v>5715.7569999999996</v>
      </c>
      <c r="E896" s="71">
        <v>0.99473</v>
      </c>
    </row>
    <row r="897" spans="1:5" x14ac:dyDescent="0.2">
      <c r="A897" s="33">
        <v>43591</v>
      </c>
      <c r="B897" s="48"/>
      <c r="D897" s="37">
        <v>5749.3239999999996</v>
      </c>
      <c r="E897" s="71">
        <v>0.99600999999999995</v>
      </c>
    </row>
    <row r="898" spans="1:5" x14ac:dyDescent="0.2">
      <c r="A898" s="33">
        <v>43590</v>
      </c>
      <c r="B898" s="48"/>
      <c r="D898" s="37">
        <v>5803.9430000000002</v>
      </c>
      <c r="E898" s="71">
        <v>0.99212</v>
      </c>
    </row>
    <row r="899" spans="1:5" x14ac:dyDescent="0.2">
      <c r="A899" s="33">
        <v>43589</v>
      </c>
      <c r="B899" s="48"/>
      <c r="D899" s="37">
        <v>5731.4930000000004</v>
      </c>
      <c r="E899" s="71">
        <v>0.99180999999999997</v>
      </c>
    </row>
    <row r="900" spans="1:5" x14ac:dyDescent="0.2">
      <c r="A900" s="33">
        <v>43588</v>
      </c>
      <c r="B900" s="48"/>
      <c r="D900" s="37">
        <v>5450.7070000000003</v>
      </c>
      <c r="E900" s="71">
        <v>0.99544999999999995</v>
      </c>
    </row>
    <row r="901" spans="1:5" x14ac:dyDescent="0.2">
      <c r="A901" s="33">
        <v>43587</v>
      </c>
      <c r="B901" s="48"/>
      <c r="D901" s="37">
        <v>5354.5870000000004</v>
      </c>
      <c r="E901" s="71">
        <v>0.99483999999999995</v>
      </c>
    </row>
    <row r="902" spans="1:5" x14ac:dyDescent="0.2">
      <c r="A902" s="33">
        <v>43586</v>
      </c>
      <c r="B902" s="48"/>
      <c r="D902" s="37">
        <v>5292.8040000000001</v>
      </c>
      <c r="E902" s="71">
        <v>0.99326000000000003</v>
      </c>
    </row>
    <row r="903" spans="1:5" x14ac:dyDescent="0.2">
      <c r="A903" s="33">
        <v>43585</v>
      </c>
      <c r="B903" s="48"/>
      <c r="D903" s="37">
        <v>5199.7550000000001</v>
      </c>
      <c r="E903" s="71">
        <v>0.99092000000000002</v>
      </c>
    </row>
    <row r="904" spans="1:5" x14ac:dyDescent="0.2">
      <c r="A904" s="33">
        <v>43584</v>
      </c>
      <c r="B904" s="48"/>
      <c r="D904" s="37">
        <v>5257.8029999999999</v>
      </c>
      <c r="E904" s="71">
        <v>0.99373</v>
      </c>
    </row>
    <row r="905" spans="1:5" x14ac:dyDescent="0.2">
      <c r="A905" s="33">
        <v>43583</v>
      </c>
      <c r="B905" s="48"/>
      <c r="D905" s="37">
        <v>5256.9780000000001</v>
      </c>
      <c r="E905" s="71">
        <v>0.99872000000000005</v>
      </c>
    </row>
    <row r="906" spans="1:5" x14ac:dyDescent="0.2">
      <c r="A906" s="33">
        <v>43582</v>
      </c>
      <c r="B906" s="48"/>
      <c r="D906" s="37">
        <v>5295.8469999999998</v>
      </c>
      <c r="E906" s="71">
        <v>0.99568999999999996</v>
      </c>
    </row>
    <row r="907" spans="1:5" x14ac:dyDescent="0.2">
      <c r="A907" s="33">
        <v>43581</v>
      </c>
      <c r="B907" s="48"/>
      <c r="D907" s="37">
        <v>5203.0889999999999</v>
      </c>
      <c r="E907" s="71">
        <v>1.00691</v>
      </c>
    </row>
    <row r="908" spans="1:5" x14ac:dyDescent="0.2">
      <c r="A908" s="33">
        <v>43580</v>
      </c>
      <c r="B908" s="48"/>
      <c r="D908" s="37">
        <v>5452.1019999999999</v>
      </c>
      <c r="E908" s="71">
        <v>1.0058199999999999</v>
      </c>
    </row>
    <row r="909" spans="1:5" x14ac:dyDescent="0.2">
      <c r="A909" s="33">
        <v>43579</v>
      </c>
      <c r="B909" s="48"/>
      <c r="D909" s="37">
        <v>5557.9260000000004</v>
      </c>
      <c r="E909" s="71">
        <v>1.00352</v>
      </c>
    </row>
    <row r="910" spans="1:5" x14ac:dyDescent="0.2">
      <c r="A910" s="33">
        <v>43578</v>
      </c>
      <c r="B910" s="48"/>
      <c r="D910" s="37">
        <v>5380.9359999999997</v>
      </c>
      <c r="E910" s="71">
        <v>1.00831</v>
      </c>
    </row>
    <row r="911" spans="1:5" x14ac:dyDescent="0.2">
      <c r="A911" s="33">
        <v>43577</v>
      </c>
      <c r="B911" s="48"/>
      <c r="D911" s="37">
        <v>5311.165</v>
      </c>
      <c r="E911" s="71">
        <v>1.0032700000000001</v>
      </c>
    </row>
    <row r="912" spans="1:5" x14ac:dyDescent="0.2">
      <c r="A912" s="33">
        <v>43576</v>
      </c>
      <c r="B912" s="48"/>
      <c r="D912" s="37">
        <v>5307.6890000000003</v>
      </c>
      <c r="E912" s="71">
        <v>1.00282</v>
      </c>
    </row>
    <row r="913" spans="1:5" x14ac:dyDescent="0.2">
      <c r="A913" s="33">
        <v>43575</v>
      </c>
      <c r="B913" s="48"/>
      <c r="D913" s="37">
        <v>5280.3540000000003</v>
      </c>
      <c r="E913" s="71">
        <v>1.00295</v>
      </c>
    </row>
    <row r="914" spans="1:5" x14ac:dyDescent="0.2">
      <c r="A914" s="33">
        <v>43574</v>
      </c>
      <c r="B914" s="48"/>
      <c r="D914" s="37">
        <v>5274.7669999999998</v>
      </c>
      <c r="E914" s="71">
        <v>1.00329</v>
      </c>
    </row>
    <row r="915" spans="1:5" x14ac:dyDescent="0.2">
      <c r="A915" s="33">
        <v>43573</v>
      </c>
      <c r="B915" s="48"/>
      <c r="D915" s="37">
        <v>5218.9570000000003</v>
      </c>
      <c r="E915" s="71">
        <v>1.0041199999999999</v>
      </c>
    </row>
    <row r="916" spans="1:5" x14ac:dyDescent="0.2">
      <c r="A916" s="33">
        <v>43572</v>
      </c>
      <c r="B916" s="48"/>
      <c r="D916" s="37">
        <v>5213.598</v>
      </c>
      <c r="E916" s="71">
        <v>1.0009399999999999</v>
      </c>
    </row>
    <row r="917" spans="1:5" x14ac:dyDescent="0.2">
      <c r="A917" s="33">
        <v>43571</v>
      </c>
      <c r="B917" s="48"/>
      <c r="D917" s="37">
        <v>5039.8810000000003</v>
      </c>
      <c r="E917" s="71">
        <v>1.0050699999999999</v>
      </c>
    </row>
    <row r="918" spans="1:5" x14ac:dyDescent="0.2">
      <c r="A918" s="33">
        <v>43570</v>
      </c>
      <c r="B918" s="48"/>
      <c r="D918" s="37">
        <v>5149.3140000000003</v>
      </c>
      <c r="E918" s="71">
        <v>1.0037499999999999</v>
      </c>
    </row>
    <row r="919" spans="1:5" x14ac:dyDescent="0.2">
      <c r="A919" s="33">
        <v>43569</v>
      </c>
      <c r="B919" s="48"/>
      <c r="D919" s="37">
        <v>5072.9870000000001</v>
      </c>
      <c r="E919" s="71">
        <v>1.00413</v>
      </c>
    </row>
    <row r="920" spans="1:5" x14ac:dyDescent="0.2">
      <c r="A920" s="33">
        <v>43568</v>
      </c>
      <c r="B920" s="48"/>
      <c r="D920" s="37">
        <v>5082.4650000000001</v>
      </c>
      <c r="E920" s="71">
        <v>1.0022500000000001</v>
      </c>
    </row>
    <row r="921" spans="1:5" x14ac:dyDescent="0.2">
      <c r="A921" s="33">
        <v>43567</v>
      </c>
      <c r="B921" s="48"/>
      <c r="D921" s="37">
        <v>5047.7929999999997</v>
      </c>
      <c r="E921" s="71">
        <v>1.0011399999999999</v>
      </c>
    </row>
    <row r="922" spans="1:5" x14ac:dyDescent="0.2">
      <c r="A922" s="33">
        <v>43566</v>
      </c>
      <c r="B922" s="48"/>
      <c r="D922" s="37">
        <v>5308.9059999999999</v>
      </c>
      <c r="E922" s="71">
        <v>1.00339</v>
      </c>
    </row>
    <row r="923" spans="1:5" x14ac:dyDescent="0.2">
      <c r="A923" s="33">
        <v>43565</v>
      </c>
      <c r="B923" s="48"/>
      <c r="D923" s="37">
        <v>5172.1750000000002</v>
      </c>
      <c r="E923" s="71">
        <v>1.0039499999999999</v>
      </c>
    </row>
    <row r="924" spans="1:5" x14ac:dyDescent="0.2">
      <c r="A924" s="33">
        <v>43564</v>
      </c>
      <c r="B924" s="48"/>
      <c r="D924" s="37">
        <v>5266.8950000000004</v>
      </c>
      <c r="E924" s="71">
        <v>1.0033099999999999</v>
      </c>
    </row>
    <row r="925" spans="1:5" x14ac:dyDescent="0.2">
      <c r="A925" s="33">
        <v>43563</v>
      </c>
      <c r="B925" s="48"/>
      <c r="D925" s="37">
        <v>5176.9780000000001</v>
      </c>
      <c r="E925" s="71">
        <v>0.99700999999999995</v>
      </c>
    </row>
    <row r="926" spans="1:5" x14ac:dyDescent="0.2">
      <c r="A926" s="33">
        <v>43562</v>
      </c>
      <c r="B926" s="48"/>
      <c r="D926" s="37">
        <v>5041.8689999999997</v>
      </c>
      <c r="E926" s="71">
        <v>1.00254</v>
      </c>
    </row>
    <row r="927" spans="1:5" x14ac:dyDescent="0.2">
      <c r="A927" s="33">
        <v>43561</v>
      </c>
      <c r="B927" s="48"/>
      <c r="D927" s="37">
        <v>5014.9560000000001</v>
      </c>
      <c r="E927" s="71">
        <v>1.0011699999999999</v>
      </c>
    </row>
    <row r="928" spans="1:5" x14ac:dyDescent="0.2">
      <c r="A928" s="33">
        <v>43560</v>
      </c>
      <c r="B928" s="48"/>
      <c r="D928" s="37">
        <v>4899.0219999999999</v>
      </c>
      <c r="E928" s="71">
        <v>1.0031099999999999</v>
      </c>
    </row>
    <row r="929" spans="1:5" x14ac:dyDescent="0.2">
      <c r="A929" s="33">
        <v>43559</v>
      </c>
      <c r="B929" s="48"/>
      <c r="D929" s="37">
        <v>4955.8320000000003</v>
      </c>
      <c r="E929" s="71">
        <v>1.0031699999999999</v>
      </c>
    </row>
    <row r="930" spans="1:5" x14ac:dyDescent="0.2">
      <c r="A930" s="33">
        <v>43558</v>
      </c>
      <c r="B930" s="48"/>
      <c r="D930" s="37">
        <v>4862.2299999999996</v>
      </c>
      <c r="E930" s="71">
        <v>1.0000199999999999</v>
      </c>
    </row>
    <row r="931" spans="1:5" x14ac:dyDescent="0.2">
      <c r="A931" s="33">
        <v>43557</v>
      </c>
      <c r="B931" s="48"/>
      <c r="D931" s="37">
        <v>4146.3220000000001</v>
      </c>
      <c r="E931" s="71">
        <v>0.99938000000000005</v>
      </c>
    </row>
    <row r="932" spans="1:5" x14ac:dyDescent="0.2">
      <c r="A932" s="33">
        <v>43556</v>
      </c>
      <c r="B932" s="48"/>
      <c r="D932" s="37">
        <v>4103.5219999999999</v>
      </c>
      <c r="E932" s="71">
        <v>0.99995000000000001</v>
      </c>
    </row>
    <row r="933" spans="1:5" x14ac:dyDescent="0.2">
      <c r="A933" s="33">
        <v>43555</v>
      </c>
      <c r="B933" s="48"/>
      <c r="D933" s="37">
        <v>4103.8559999999998</v>
      </c>
      <c r="E933" s="71">
        <v>1.0001899999999999</v>
      </c>
    </row>
    <row r="934" spans="1:5" x14ac:dyDescent="0.2">
      <c r="A934" s="33">
        <v>43554</v>
      </c>
      <c r="B934" s="48"/>
      <c r="D934" s="37">
        <v>4103.3230000000003</v>
      </c>
      <c r="E934" s="71">
        <v>1.0003</v>
      </c>
    </row>
    <row r="935" spans="1:5" x14ac:dyDescent="0.2">
      <c r="A935" s="33">
        <v>43553</v>
      </c>
      <c r="B935" s="48"/>
      <c r="D935" s="37">
        <v>4028.3910000000001</v>
      </c>
      <c r="E935" s="71">
        <v>0.99843999999999999</v>
      </c>
    </row>
    <row r="936" spans="1:5" x14ac:dyDescent="0.2">
      <c r="A936" s="33">
        <v>43552</v>
      </c>
      <c r="B936" s="48"/>
      <c r="D936" s="37">
        <v>4036.1610000000001</v>
      </c>
      <c r="E936" s="71">
        <v>1.0009999999999999</v>
      </c>
    </row>
    <row r="937" spans="1:5" x14ac:dyDescent="0.2">
      <c r="A937" s="33">
        <v>43551</v>
      </c>
      <c r="B937" s="48"/>
      <c r="D937" s="37">
        <v>3938.66</v>
      </c>
      <c r="E937" s="71">
        <v>0.99675000000000002</v>
      </c>
    </row>
    <row r="938" spans="1:5" x14ac:dyDescent="0.2">
      <c r="A938" s="33">
        <v>43550</v>
      </c>
      <c r="B938" s="48"/>
      <c r="D938" s="37">
        <v>3927.5770000000002</v>
      </c>
      <c r="E938" s="71">
        <v>0.99975000000000003</v>
      </c>
    </row>
    <row r="939" spans="1:5" x14ac:dyDescent="0.2">
      <c r="A939" s="33">
        <v>43549</v>
      </c>
      <c r="B939" s="48"/>
      <c r="D939" s="37">
        <v>3993.395</v>
      </c>
      <c r="E939" s="71">
        <v>1.0004500000000001</v>
      </c>
    </row>
    <row r="940" spans="1:5" x14ac:dyDescent="0.2">
      <c r="A940" s="33">
        <v>43548</v>
      </c>
      <c r="B940" s="48"/>
      <c r="D940" s="37">
        <v>4008.9450000000002</v>
      </c>
      <c r="E940" s="71">
        <v>0.99926999999999999</v>
      </c>
    </row>
    <row r="941" spans="1:5" x14ac:dyDescent="0.2">
      <c r="A941" s="33">
        <v>43547</v>
      </c>
      <c r="B941" s="48"/>
      <c r="D941" s="37">
        <v>3989.1579999999999</v>
      </c>
      <c r="E941" s="71">
        <v>0.99968999999999997</v>
      </c>
    </row>
    <row r="942" spans="1:5" x14ac:dyDescent="0.2">
      <c r="A942" s="33">
        <v>43546</v>
      </c>
      <c r="B942" s="48"/>
      <c r="D942" s="37">
        <v>3983.3180000000002</v>
      </c>
      <c r="E942" s="71">
        <v>1.00037</v>
      </c>
    </row>
    <row r="943" spans="1:5" x14ac:dyDescent="0.2">
      <c r="A943" s="33">
        <v>43545</v>
      </c>
      <c r="B943" s="48"/>
      <c r="D943" s="37">
        <v>4045.5729999999999</v>
      </c>
      <c r="E943" s="71">
        <v>0.99987999999999999</v>
      </c>
    </row>
    <row r="944" spans="1:5" x14ac:dyDescent="0.2">
      <c r="A944" s="33">
        <v>43544</v>
      </c>
      <c r="B944" s="48"/>
      <c r="D944" s="37">
        <v>4013.5770000000002</v>
      </c>
      <c r="E944" s="71">
        <v>1.0005900000000001</v>
      </c>
    </row>
    <row r="945" spans="1:5" x14ac:dyDescent="0.2">
      <c r="A945" s="33">
        <v>43543</v>
      </c>
      <c r="B945" s="48"/>
      <c r="D945" s="37">
        <v>3986.7069999999999</v>
      </c>
      <c r="E945" s="71">
        <v>0.99907999999999997</v>
      </c>
    </row>
    <row r="946" spans="1:5" x14ac:dyDescent="0.2">
      <c r="A946" s="33">
        <v>43542</v>
      </c>
      <c r="B946" s="48"/>
      <c r="D946" s="37">
        <v>3980.99</v>
      </c>
      <c r="E946" s="71">
        <v>1.00044</v>
      </c>
    </row>
    <row r="947" spans="1:5" x14ac:dyDescent="0.2">
      <c r="A947" s="33">
        <v>43541</v>
      </c>
      <c r="B947" s="48"/>
      <c r="D947" s="37">
        <v>4007.7089999999998</v>
      </c>
      <c r="E947" s="71">
        <v>1.0005900000000001</v>
      </c>
    </row>
    <row r="948" spans="1:5" x14ac:dyDescent="0.2">
      <c r="A948" s="33">
        <v>43540</v>
      </c>
      <c r="B948" s="48"/>
      <c r="D948" s="37">
        <v>3925.4609999999998</v>
      </c>
      <c r="E948" s="71">
        <v>1.00037</v>
      </c>
    </row>
    <row r="949" spans="1:5" x14ac:dyDescent="0.2">
      <c r="A949" s="33">
        <v>43539</v>
      </c>
      <c r="B949" s="48"/>
      <c r="D949" s="37">
        <v>3876.6990000000001</v>
      </c>
      <c r="E949" s="71">
        <v>0.99878999999999996</v>
      </c>
    </row>
    <row r="950" spans="1:5" x14ac:dyDescent="0.2">
      <c r="A950" s="33">
        <v>43538</v>
      </c>
      <c r="B950" s="48"/>
      <c r="D950" s="37">
        <v>3865.8180000000002</v>
      </c>
      <c r="E950" s="71">
        <v>1.0004299999999999</v>
      </c>
    </row>
    <row r="951" spans="1:5" x14ac:dyDescent="0.2">
      <c r="A951" s="33">
        <v>43537</v>
      </c>
      <c r="B951" s="48"/>
      <c r="D951" s="37">
        <v>3876.4810000000002</v>
      </c>
      <c r="E951" s="71">
        <v>0.99821000000000004</v>
      </c>
    </row>
    <row r="952" spans="1:5" x14ac:dyDescent="0.2">
      <c r="A952" s="33">
        <v>43536</v>
      </c>
      <c r="B952" s="48"/>
      <c r="D952" s="37">
        <v>3860.3589999999999</v>
      </c>
      <c r="E952" s="71">
        <v>1.0007600000000001</v>
      </c>
    </row>
    <row r="953" spans="1:5" x14ac:dyDescent="0.2">
      <c r="A953" s="33">
        <v>43535</v>
      </c>
      <c r="B953" s="48"/>
      <c r="D953" s="37">
        <v>3923.56</v>
      </c>
      <c r="E953" s="71">
        <v>1.0011300000000001</v>
      </c>
    </row>
    <row r="954" spans="1:5" x14ac:dyDescent="0.2">
      <c r="A954" s="33">
        <v>43534</v>
      </c>
      <c r="B954" s="48"/>
      <c r="D954" s="37">
        <v>3941.6010000000001</v>
      </c>
      <c r="E954" s="71">
        <v>0.99994000000000005</v>
      </c>
    </row>
    <row r="955" spans="1:5" x14ac:dyDescent="0.2">
      <c r="A955" s="33">
        <v>43533</v>
      </c>
      <c r="B955" s="48"/>
      <c r="D955" s="37">
        <v>3861.8789999999999</v>
      </c>
      <c r="E955" s="71">
        <v>0.99968000000000001</v>
      </c>
    </row>
    <row r="956" spans="1:5" x14ac:dyDescent="0.2">
      <c r="A956" s="33">
        <v>43532</v>
      </c>
      <c r="B956" s="48"/>
      <c r="D956" s="37">
        <v>3871.6370000000002</v>
      </c>
      <c r="E956" s="71">
        <v>1.00027</v>
      </c>
    </row>
    <row r="957" spans="1:5" x14ac:dyDescent="0.2">
      <c r="A957" s="33">
        <v>43531</v>
      </c>
      <c r="B957" s="48"/>
      <c r="D957" s="37">
        <v>3860.511</v>
      </c>
      <c r="E957" s="71">
        <v>1.00092</v>
      </c>
    </row>
    <row r="958" spans="1:5" x14ac:dyDescent="0.2">
      <c r="A958" s="33">
        <v>43530</v>
      </c>
      <c r="B958" s="48"/>
      <c r="D958" s="37">
        <v>3852.462</v>
      </c>
      <c r="E958" s="71">
        <v>0.99995999999999996</v>
      </c>
    </row>
    <row r="959" spans="1:5" x14ac:dyDescent="0.2">
      <c r="A959" s="33">
        <v>43529</v>
      </c>
      <c r="B959" s="48"/>
      <c r="D959" s="37">
        <v>3712.8119999999999</v>
      </c>
      <c r="E959" s="71">
        <v>1.0002800000000001</v>
      </c>
    </row>
    <row r="960" spans="1:5" x14ac:dyDescent="0.2">
      <c r="A960" s="33">
        <v>43528</v>
      </c>
      <c r="B960" s="48"/>
      <c r="D960" s="37">
        <v>3806.9540000000002</v>
      </c>
      <c r="E960" s="71">
        <v>0.99904000000000004</v>
      </c>
    </row>
    <row r="961" spans="1:5" x14ac:dyDescent="0.2">
      <c r="A961" s="33">
        <v>43527</v>
      </c>
      <c r="B961" s="48"/>
      <c r="D961" s="37">
        <v>3819.6460000000002</v>
      </c>
      <c r="E961" s="71">
        <v>0.99728000000000006</v>
      </c>
    </row>
    <row r="962" spans="1:5" x14ac:dyDescent="0.2">
      <c r="A962" s="33">
        <v>43526</v>
      </c>
      <c r="B962" s="48"/>
      <c r="D962" s="37">
        <v>3815.7539999999999</v>
      </c>
      <c r="E962" s="71">
        <v>0.99999000000000005</v>
      </c>
    </row>
    <row r="963" spans="1:5" x14ac:dyDescent="0.2">
      <c r="A963" s="33">
        <v>43525</v>
      </c>
      <c r="B963" s="48"/>
      <c r="D963" s="37">
        <v>3815.6080000000002</v>
      </c>
      <c r="E963" s="71">
        <v>1.0001100000000001</v>
      </c>
    </row>
    <row r="964" spans="1:5" x14ac:dyDescent="0.2">
      <c r="A964" s="33">
        <v>43524</v>
      </c>
      <c r="B964" s="48"/>
      <c r="D964" s="37">
        <v>3813.3780000000002</v>
      </c>
      <c r="E964" s="71">
        <v>0.99975999999999998</v>
      </c>
    </row>
    <row r="965" spans="1:5" x14ac:dyDescent="0.2">
      <c r="A965" s="33">
        <v>43523</v>
      </c>
      <c r="B965" s="48"/>
      <c r="D965" s="37">
        <v>3809.21</v>
      </c>
      <c r="E965" s="71">
        <v>0.99765999999999999</v>
      </c>
    </row>
    <row r="966" spans="1:5" x14ac:dyDescent="0.2">
      <c r="A966" s="33">
        <v>43522</v>
      </c>
      <c r="B966" s="48"/>
      <c r="D966" s="37">
        <v>3824.6840000000002</v>
      </c>
      <c r="E966" s="71">
        <v>0.99856999999999996</v>
      </c>
    </row>
    <row r="967" spans="1:5" x14ac:dyDescent="0.2">
      <c r="A967" s="33">
        <v>43521</v>
      </c>
      <c r="B967" s="48"/>
      <c r="D967" s="37">
        <v>3742.8690000000001</v>
      </c>
      <c r="E967" s="71">
        <v>1.0001</v>
      </c>
    </row>
    <row r="968" spans="1:5" x14ac:dyDescent="0.2">
      <c r="A968" s="33">
        <v>43520</v>
      </c>
      <c r="B968" s="48"/>
      <c r="D968" s="37">
        <v>4115.3379999999997</v>
      </c>
      <c r="E968" s="71">
        <v>1.0018100000000001</v>
      </c>
    </row>
    <row r="969" spans="1:5" x14ac:dyDescent="0.2">
      <c r="A969" s="33">
        <v>43519</v>
      </c>
      <c r="B969" s="48"/>
      <c r="D969" s="37">
        <v>3973.6410000000001</v>
      </c>
      <c r="E969" s="71">
        <v>1.00031</v>
      </c>
    </row>
    <row r="970" spans="1:5" x14ac:dyDescent="0.2">
      <c r="A970" s="33">
        <v>43518</v>
      </c>
      <c r="B970" s="48"/>
      <c r="D970" s="37">
        <v>3934.8139999999999</v>
      </c>
      <c r="E970" s="71">
        <v>1.0006999999999999</v>
      </c>
    </row>
    <row r="971" spans="1:5" x14ac:dyDescent="0.2">
      <c r="A971" s="33">
        <v>43517</v>
      </c>
      <c r="B971" s="48"/>
      <c r="D971" s="37">
        <v>3976.8090000000002</v>
      </c>
      <c r="E971" s="71">
        <v>0.99975999999999998</v>
      </c>
    </row>
    <row r="972" spans="1:5" x14ac:dyDescent="0.2">
      <c r="A972" s="33">
        <v>43516</v>
      </c>
      <c r="B972" s="48"/>
      <c r="D972" s="37">
        <v>3915.01</v>
      </c>
      <c r="E972" s="71">
        <v>0.99839</v>
      </c>
    </row>
    <row r="973" spans="1:5" x14ac:dyDescent="0.2">
      <c r="A973" s="33">
        <v>43515</v>
      </c>
      <c r="B973" s="48"/>
      <c r="D973" s="37">
        <v>3886.52</v>
      </c>
      <c r="E973" s="71">
        <v>0.99829000000000001</v>
      </c>
    </row>
    <row r="974" spans="1:5" x14ac:dyDescent="0.2">
      <c r="A974" s="33">
        <v>43514</v>
      </c>
      <c r="B974" s="48"/>
      <c r="D974" s="37">
        <v>3665.076</v>
      </c>
      <c r="E974" s="71">
        <v>1.0000599999999999</v>
      </c>
    </row>
    <row r="975" spans="1:5" x14ac:dyDescent="0.2">
      <c r="A975" s="33">
        <v>43513</v>
      </c>
      <c r="B975" s="48"/>
      <c r="D975" s="37">
        <v>3622.5920000000001</v>
      </c>
      <c r="E975" s="71">
        <v>0.99966999999999995</v>
      </c>
    </row>
    <row r="976" spans="1:5" x14ac:dyDescent="0.2">
      <c r="A976" s="33">
        <v>43512</v>
      </c>
      <c r="B976" s="48"/>
      <c r="D976" s="37">
        <v>3601.2289999999998</v>
      </c>
      <c r="E976" s="71">
        <v>1.00013</v>
      </c>
    </row>
    <row r="977" spans="1:5" x14ac:dyDescent="0.2">
      <c r="A977" s="33">
        <v>43511</v>
      </c>
      <c r="B977" s="48"/>
      <c r="D977" s="37">
        <v>3589.6619999999998</v>
      </c>
      <c r="E977" s="71">
        <v>1.00061</v>
      </c>
    </row>
    <row r="978" spans="1:5" x14ac:dyDescent="0.2">
      <c r="A978" s="33">
        <v>43510</v>
      </c>
      <c r="B978" s="48"/>
      <c r="D978" s="37">
        <v>3610.0619999999999</v>
      </c>
      <c r="E978" s="71">
        <v>1.0004200000000001</v>
      </c>
    </row>
    <row r="979" spans="1:5" x14ac:dyDescent="0.2">
      <c r="A979" s="33">
        <v>43509</v>
      </c>
      <c r="B979" s="48"/>
      <c r="D979" s="37">
        <v>3633.9650000000001</v>
      </c>
      <c r="E979" s="71">
        <v>0.99997999999999998</v>
      </c>
    </row>
    <row r="980" spans="1:5" x14ac:dyDescent="0.2">
      <c r="A980" s="33">
        <v>43508</v>
      </c>
      <c r="B980" s="48"/>
      <c r="D980" s="37">
        <v>3631.4450000000002</v>
      </c>
      <c r="E980" s="71">
        <v>1.0033099999999999</v>
      </c>
    </row>
    <row r="981" spans="1:5" x14ac:dyDescent="0.2">
      <c r="A981" s="33">
        <v>43507</v>
      </c>
      <c r="B981" s="48"/>
      <c r="D981" s="37">
        <v>3675.692</v>
      </c>
      <c r="E981" s="71">
        <v>1.00098</v>
      </c>
    </row>
    <row r="982" spans="1:5" x14ac:dyDescent="0.2">
      <c r="A982" s="33">
        <v>43506</v>
      </c>
      <c r="B982" s="48"/>
      <c r="D982" s="37">
        <v>3667.4079999999999</v>
      </c>
      <c r="E982" s="71">
        <v>1.00284</v>
      </c>
    </row>
    <row r="983" spans="1:5" x14ac:dyDescent="0.2">
      <c r="A983" s="33">
        <v>43505</v>
      </c>
      <c r="B983" s="48"/>
      <c r="D983" s="37">
        <v>3664.2820000000002</v>
      </c>
      <c r="E983" s="71">
        <v>0.99927999999999995</v>
      </c>
    </row>
    <row r="984" spans="1:5" x14ac:dyDescent="0.2">
      <c r="A984" s="33">
        <v>43504</v>
      </c>
      <c r="B984" s="48"/>
      <c r="D984" s="37">
        <v>3394.0149999999999</v>
      </c>
      <c r="E984" s="71">
        <v>0.99970000000000003</v>
      </c>
    </row>
    <row r="985" spans="1:5" x14ac:dyDescent="0.2">
      <c r="A985" s="33">
        <v>43503</v>
      </c>
      <c r="B985" s="48"/>
      <c r="D985" s="37">
        <v>3405.837</v>
      </c>
      <c r="E985" s="71">
        <v>1.00031</v>
      </c>
    </row>
    <row r="986" spans="1:5" x14ac:dyDescent="0.2">
      <c r="A986" s="33">
        <v>43502</v>
      </c>
      <c r="B986" s="48"/>
      <c r="D986" s="37">
        <v>3469.895</v>
      </c>
      <c r="E986" s="71">
        <v>0.99953999999999998</v>
      </c>
    </row>
    <row r="987" spans="1:5" x14ac:dyDescent="0.2">
      <c r="A987" s="33">
        <v>43501</v>
      </c>
      <c r="B987" s="48"/>
      <c r="D987" s="37">
        <v>3464.0039999999999</v>
      </c>
      <c r="E987" s="71">
        <v>0.99968000000000001</v>
      </c>
    </row>
    <row r="988" spans="1:5" x14ac:dyDescent="0.2">
      <c r="A988" s="33">
        <v>43500</v>
      </c>
      <c r="B988" s="48"/>
      <c r="D988" s="37">
        <v>3454.0259999999998</v>
      </c>
      <c r="E988" s="71">
        <v>0.99846000000000001</v>
      </c>
    </row>
    <row r="989" spans="1:5" x14ac:dyDescent="0.2">
      <c r="A989" s="33">
        <v>43499</v>
      </c>
      <c r="B989" s="48"/>
      <c r="D989" s="37">
        <v>3486.5819999999999</v>
      </c>
      <c r="E989" s="71">
        <v>0.99870000000000003</v>
      </c>
    </row>
    <row r="990" spans="1:5" x14ac:dyDescent="0.2">
      <c r="A990" s="33">
        <v>43498</v>
      </c>
      <c r="B990" s="48"/>
      <c r="D990" s="37">
        <v>3464.49</v>
      </c>
      <c r="E990" s="71">
        <v>0.99985000000000002</v>
      </c>
    </row>
    <row r="991" spans="1:5" x14ac:dyDescent="0.2">
      <c r="A991" s="33">
        <v>43497</v>
      </c>
      <c r="B991" s="48"/>
      <c r="D991" s="37">
        <v>3431.944</v>
      </c>
      <c r="E991" s="71">
        <v>0.99939</v>
      </c>
    </row>
    <row r="992" spans="1:5" x14ac:dyDescent="0.2">
      <c r="A992" s="33">
        <v>43496</v>
      </c>
      <c r="B992" s="48"/>
      <c r="D992" s="37">
        <v>3457.8829999999998</v>
      </c>
      <c r="E992" s="71">
        <v>0.99987000000000004</v>
      </c>
    </row>
    <row r="993" spans="1:5" x14ac:dyDescent="0.2">
      <c r="A993" s="33">
        <v>43495</v>
      </c>
      <c r="B993" s="48"/>
      <c r="D993" s="37">
        <v>3413.375</v>
      </c>
      <c r="E993" s="71">
        <v>0.99978</v>
      </c>
    </row>
    <row r="994" spans="1:5" x14ac:dyDescent="0.2">
      <c r="A994" s="33">
        <v>43494</v>
      </c>
      <c r="B994" s="48"/>
      <c r="D994" s="37">
        <v>3432.2159999999999</v>
      </c>
      <c r="E994" s="71">
        <v>1.0018499999999999</v>
      </c>
    </row>
    <row r="995" spans="1:5" x14ac:dyDescent="0.2">
      <c r="A995" s="33">
        <v>43493</v>
      </c>
      <c r="B995" s="48"/>
      <c r="D995" s="37">
        <v>3553.1219999999998</v>
      </c>
      <c r="E995" s="71">
        <v>0.99960000000000004</v>
      </c>
    </row>
    <row r="996" spans="1:5" x14ac:dyDescent="0.2">
      <c r="A996" s="33">
        <v>43492</v>
      </c>
      <c r="B996" s="48"/>
      <c r="D996" s="37">
        <v>3563.6149999999998</v>
      </c>
      <c r="E996" s="71">
        <v>0.99990999999999997</v>
      </c>
    </row>
    <row r="997" spans="1:5" x14ac:dyDescent="0.2">
      <c r="A997" s="33">
        <v>43491</v>
      </c>
      <c r="B997" s="48"/>
      <c r="D997" s="37">
        <v>3564.8220000000001</v>
      </c>
      <c r="E997" s="71">
        <v>0.99985000000000002</v>
      </c>
    </row>
    <row r="998" spans="1:5" x14ac:dyDescent="0.2">
      <c r="A998" s="33">
        <v>43490</v>
      </c>
      <c r="B998" s="48"/>
      <c r="D998" s="37">
        <v>3565.6419999999998</v>
      </c>
      <c r="E998" s="71">
        <v>1.00061</v>
      </c>
    </row>
    <row r="999" spans="1:5" x14ac:dyDescent="0.2">
      <c r="A999" s="33">
        <v>43489</v>
      </c>
      <c r="B999" s="48"/>
      <c r="D999" s="37">
        <v>3555.7</v>
      </c>
      <c r="E999" s="71">
        <v>1.0012399999999999</v>
      </c>
    </row>
    <row r="1000" spans="1:5" x14ac:dyDescent="0.2">
      <c r="A1000" s="33">
        <v>43488</v>
      </c>
      <c r="B1000" s="48"/>
      <c r="D1000" s="37">
        <v>3571.2669999999998</v>
      </c>
      <c r="E1000" s="71">
        <v>1.0017199999999999</v>
      </c>
    </row>
    <row r="1001" spans="1:5" x14ac:dyDescent="0.2">
      <c r="A1001" s="33">
        <v>43487</v>
      </c>
      <c r="B1001" s="48"/>
      <c r="D1001" s="37">
        <v>3531.0039999999999</v>
      </c>
      <c r="E1001" s="71">
        <v>1.0010699999999999</v>
      </c>
    </row>
    <row r="1002" spans="1:5" x14ac:dyDescent="0.2">
      <c r="A1002" s="33">
        <v>43486</v>
      </c>
      <c r="B1002" s="48"/>
      <c r="D1002" s="37">
        <v>3539.1680000000001</v>
      </c>
      <c r="E1002" s="71">
        <v>1.00274</v>
      </c>
    </row>
    <row r="1003" spans="1:5" x14ac:dyDescent="0.2">
      <c r="A1003" s="33">
        <v>43485</v>
      </c>
      <c r="B1003" s="48"/>
      <c r="D1003" s="37">
        <v>3674.587</v>
      </c>
      <c r="E1003" s="71">
        <v>1.00156</v>
      </c>
    </row>
    <row r="1004" spans="1:5" x14ac:dyDescent="0.2">
      <c r="A1004" s="33">
        <v>43484</v>
      </c>
      <c r="B1004" s="48"/>
      <c r="D1004" s="37">
        <v>3597.7930000000001</v>
      </c>
      <c r="E1004" s="71">
        <v>1.00223</v>
      </c>
    </row>
    <row r="1005" spans="1:5" x14ac:dyDescent="0.2">
      <c r="A1005" s="33">
        <v>43483</v>
      </c>
      <c r="B1005" s="48"/>
      <c r="D1005" s="37">
        <v>3620.9810000000002</v>
      </c>
      <c r="E1005" s="71">
        <v>1.0023200000000001</v>
      </c>
    </row>
    <row r="1006" spans="1:5" x14ac:dyDescent="0.2">
      <c r="A1006" s="33">
        <v>43482</v>
      </c>
      <c r="B1006" s="48"/>
      <c r="D1006" s="37">
        <v>3597.6469999999999</v>
      </c>
      <c r="E1006" s="71">
        <v>1.0037100000000001</v>
      </c>
    </row>
    <row r="1007" spans="1:5" x14ac:dyDescent="0.2">
      <c r="A1007" s="33">
        <v>43481</v>
      </c>
      <c r="B1007" s="48"/>
      <c r="D1007" s="37">
        <v>3567.8009999999999</v>
      </c>
      <c r="E1007" s="71">
        <v>1.0050399999999999</v>
      </c>
    </row>
    <row r="1008" spans="1:5" x14ac:dyDescent="0.2">
      <c r="A1008" s="33">
        <v>43480</v>
      </c>
      <c r="B1008" s="48"/>
      <c r="D1008" s="37">
        <v>3648.0479999999998</v>
      </c>
      <c r="E1008" s="71">
        <v>1.0053700000000001</v>
      </c>
    </row>
    <row r="1009" spans="1:5" x14ac:dyDescent="0.2">
      <c r="A1009" s="33">
        <v>43479</v>
      </c>
      <c r="B1009" s="48"/>
      <c r="D1009" s="37">
        <v>3495.8319999999999</v>
      </c>
      <c r="E1009" s="71">
        <v>1.0038</v>
      </c>
    </row>
    <row r="1010" spans="1:5" x14ac:dyDescent="0.2">
      <c r="A1010" s="33">
        <v>43478</v>
      </c>
      <c r="B1010" s="48"/>
      <c r="D1010" s="37">
        <v>3598.4360000000001</v>
      </c>
      <c r="E1010" s="71">
        <v>1.0108900000000001</v>
      </c>
    </row>
    <row r="1011" spans="1:5" x14ac:dyDescent="0.2">
      <c r="A1011" s="33">
        <v>43477</v>
      </c>
      <c r="B1011" s="48"/>
      <c r="D1011" s="37">
        <v>3632.8490000000002</v>
      </c>
      <c r="E1011" s="71">
        <v>1.00576</v>
      </c>
    </row>
    <row r="1012" spans="1:5" x14ac:dyDescent="0.2">
      <c r="A1012" s="33">
        <v>43476</v>
      </c>
      <c r="B1012" s="48"/>
      <c r="D1012" s="37">
        <v>3623.848</v>
      </c>
      <c r="E1012" s="71">
        <v>1.0046299999999999</v>
      </c>
    </row>
    <row r="1013" spans="1:5" x14ac:dyDescent="0.2">
      <c r="A1013" s="33">
        <v>43475</v>
      </c>
      <c r="B1013" s="48"/>
      <c r="D1013" s="37">
        <v>3982.2260000000001</v>
      </c>
      <c r="E1013" s="71">
        <v>1.00498</v>
      </c>
    </row>
    <row r="1014" spans="1:5" x14ac:dyDescent="0.2">
      <c r="A1014" s="33">
        <v>43474</v>
      </c>
      <c r="B1014" s="48"/>
      <c r="D1014" s="37">
        <v>3973.5909999999999</v>
      </c>
      <c r="E1014" s="71">
        <v>1.00698</v>
      </c>
    </row>
    <row r="1015" spans="1:5" x14ac:dyDescent="0.2">
      <c r="A1015" s="33">
        <v>43473</v>
      </c>
      <c r="B1015" s="48"/>
      <c r="D1015" s="37">
        <v>3989.6689999999999</v>
      </c>
      <c r="E1015" s="71">
        <v>1.00956</v>
      </c>
    </row>
    <row r="1016" spans="1:5" x14ac:dyDescent="0.2">
      <c r="A1016" s="33">
        <v>43472</v>
      </c>
      <c r="B1016" s="48"/>
      <c r="D1016" s="37">
        <v>4013.52</v>
      </c>
      <c r="E1016" s="71">
        <v>1.0058499999999999</v>
      </c>
    </row>
    <row r="1017" spans="1:5" x14ac:dyDescent="0.2">
      <c r="A1017" s="33">
        <v>43471</v>
      </c>
      <c r="B1017" s="48"/>
      <c r="D1017" s="37">
        <v>3787.308</v>
      </c>
      <c r="E1017" s="71">
        <v>1.00942</v>
      </c>
    </row>
    <row r="1018" spans="1:5" x14ac:dyDescent="0.2">
      <c r="A1018" s="33">
        <v>43470</v>
      </c>
      <c r="B1018" s="48"/>
      <c r="D1018" s="37">
        <v>3815.268</v>
      </c>
      <c r="E1018" s="71">
        <v>1.0024599999999999</v>
      </c>
    </row>
    <row r="1019" spans="1:5" x14ac:dyDescent="0.2">
      <c r="A1019" s="33">
        <v>43469</v>
      </c>
      <c r="B1019" s="48"/>
      <c r="D1019" s="37">
        <v>3776.5259999999998</v>
      </c>
      <c r="E1019" s="71">
        <v>1.0116499999999999</v>
      </c>
    </row>
    <row r="1020" spans="1:5" x14ac:dyDescent="0.2">
      <c r="A1020" s="33">
        <v>43468</v>
      </c>
      <c r="B1020" s="48"/>
      <c r="D1020" s="37">
        <v>3872.172</v>
      </c>
      <c r="E1020" s="71">
        <v>1.01197</v>
      </c>
    </row>
    <row r="1021" spans="1:5" x14ac:dyDescent="0.2">
      <c r="A1021" s="33">
        <v>43467</v>
      </c>
      <c r="B1021" s="48"/>
      <c r="D1021" s="37">
        <v>3794.2640000000001</v>
      </c>
      <c r="E1021" s="71">
        <v>1.004</v>
      </c>
    </row>
    <row r="1022" spans="1:5" x14ac:dyDescent="0.2">
      <c r="A1022" s="33">
        <v>43466</v>
      </c>
      <c r="B1022" s="48"/>
      <c r="D1022" s="37">
        <v>3692.5320000000002</v>
      </c>
      <c r="E1022" s="71">
        <v>1.00606</v>
      </c>
    </row>
    <row r="1023" spans="1:5" x14ac:dyDescent="0.2">
      <c r="A1023" s="33">
        <v>43465</v>
      </c>
      <c r="B1023" s="48"/>
      <c r="D1023" s="37">
        <v>3809.7280000000001</v>
      </c>
      <c r="E1023" s="71">
        <v>0.99399999999999999</v>
      </c>
    </row>
    <row r="1024" spans="1:5" x14ac:dyDescent="0.2">
      <c r="A1024" s="33">
        <v>43464</v>
      </c>
      <c r="B1024" s="48"/>
      <c r="D1024" s="37">
        <v>3778.194</v>
      </c>
      <c r="E1024" s="71">
        <v>1.0035499999999999</v>
      </c>
    </row>
    <row r="1025" spans="1:5" x14ac:dyDescent="0.2">
      <c r="A1025" s="33">
        <v>43463</v>
      </c>
      <c r="B1025" s="48"/>
      <c r="D1025" s="37">
        <v>3854.4209999999998</v>
      </c>
      <c r="E1025" s="71">
        <v>0.99607000000000001</v>
      </c>
    </row>
    <row r="1026" spans="1:5" x14ac:dyDescent="0.2">
      <c r="A1026" s="33">
        <v>43462</v>
      </c>
      <c r="B1026" s="48"/>
      <c r="D1026" s="37">
        <v>3587.7040000000002</v>
      </c>
      <c r="E1026" s="71">
        <v>1.0041899999999999</v>
      </c>
    </row>
    <row r="1027" spans="1:5" x14ac:dyDescent="0.2">
      <c r="A1027" s="33">
        <v>43461</v>
      </c>
      <c r="B1027" s="48"/>
      <c r="D1027" s="37">
        <v>3781.6129999999998</v>
      </c>
      <c r="E1027" s="71">
        <v>1.0031600000000001</v>
      </c>
    </row>
    <row r="1028" spans="1:5" x14ac:dyDescent="0.2">
      <c r="A1028" s="33">
        <v>43460</v>
      </c>
      <c r="B1028" s="48"/>
      <c r="D1028" s="37">
        <v>3759.1779999999999</v>
      </c>
      <c r="E1028" s="71">
        <v>1.0058199999999999</v>
      </c>
    </row>
    <row r="1029" spans="1:5" x14ac:dyDescent="0.2">
      <c r="A1029" s="33">
        <v>43459</v>
      </c>
      <c r="B1029" s="48"/>
      <c r="D1029" s="37">
        <v>4021.99</v>
      </c>
      <c r="E1029" s="71">
        <v>1.00509</v>
      </c>
    </row>
    <row r="1030" spans="1:5" x14ac:dyDescent="0.2">
      <c r="A1030" s="33">
        <v>43458</v>
      </c>
      <c r="B1030" s="48"/>
      <c r="D1030" s="37">
        <v>3941.6179999999999</v>
      </c>
      <c r="E1030" s="71">
        <v>1.0156499999999999</v>
      </c>
    </row>
    <row r="1031" spans="1:5" x14ac:dyDescent="0.2">
      <c r="A1031" s="33">
        <v>43457</v>
      </c>
      <c r="B1031" s="48"/>
      <c r="D1031" s="37">
        <v>3960.5680000000002</v>
      </c>
      <c r="E1031" s="71">
        <v>0.99885000000000002</v>
      </c>
    </row>
    <row r="1032" spans="1:5" x14ac:dyDescent="0.2">
      <c r="A1032" s="33">
        <v>43456</v>
      </c>
      <c r="B1032" s="48"/>
      <c r="D1032" s="37">
        <v>3846.2269999999999</v>
      </c>
      <c r="E1032" s="71">
        <v>1.0039899999999999</v>
      </c>
    </row>
    <row r="1033" spans="1:5" x14ac:dyDescent="0.2">
      <c r="A1033" s="33">
        <v>43455</v>
      </c>
      <c r="B1033" s="48"/>
      <c r="D1033" s="37">
        <v>4065.0970000000002</v>
      </c>
      <c r="E1033" s="71">
        <v>1.0044999999999999</v>
      </c>
    </row>
    <row r="1034" spans="1:5" x14ac:dyDescent="0.2">
      <c r="A1034" s="33">
        <v>43454</v>
      </c>
      <c r="B1034" s="48"/>
      <c r="D1034" s="37">
        <v>3687.7510000000002</v>
      </c>
      <c r="E1034" s="71">
        <v>1.01549</v>
      </c>
    </row>
    <row r="1035" spans="1:5" x14ac:dyDescent="0.2">
      <c r="A1035" s="33">
        <v>43453</v>
      </c>
      <c r="B1035" s="48"/>
      <c r="D1035" s="37">
        <v>3655.7750000000001</v>
      </c>
      <c r="E1035" s="71">
        <v>1.01014</v>
      </c>
    </row>
    <row r="1036" spans="1:5" x14ac:dyDescent="0.2">
      <c r="A1036" s="33">
        <v>43452</v>
      </c>
      <c r="B1036" s="48"/>
      <c r="D1036" s="37">
        <v>3506.2170000000001</v>
      </c>
      <c r="E1036" s="71">
        <v>0.99239999999999995</v>
      </c>
    </row>
    <row r="1037" spans="1:5" x14ac:dyDescent="0.2">
      <c r="A1037" s="33">
        <v>43451</v>
      </c>
      <c r="B1037" s="48"/>
      <c r="D1037" s="37">
        <v>3217.047</v>
      </c>
      <c r="E1037" s="71">
        <v>0.99941999999999998</v>
      </c>
    </row>
    <row r="1038" spans="1:5" x14ac:dyDescent="0.2">
      <c r="A1038" s="33">
        <v>43450</v>
      </c>
      <c r="B1038" s="48"/>
      <c r="D1038" s="37">
        <v>3221.9760000000001</v>
      </c>
      <c r="E1038" s="71">
        <v>1.0036499999999999</v>
      </c>
    </row>
    <row r="1039" spans="1:5" x14ac:dyDescent="0.2">
      <c r="A1039" s="33">
        <v>43449</v>
      </c>
      <c r="B1039" s="48"/>
      <c r="D1039" s="37">
        <v>3216.627</v>
      </c>
      <c r="E1039" s="71">
        <v>0.99631000000000003</v>
      </c>
    </row>
    <row r="1040" spans="1:5" x14ac:dyDescent="0.2">
      <c r="A1040" s="33">
        <v>43448</v>
      </c>
      <c r="B1040" s="48"/>
      <c r="D1040" s="37">
        <v>3294.636</v>
      </c>
      <c r="E1040" s="71">
        <v>0.99861999999999995</v>
      </c>
    </row>
    <row r="1041" spans="1:5" x14ac:dyDescent="0.2">
      <c r="A1041" s="33">
        <v>43447</v>
      </c>
      <c r="B1041" s="48"/>
      <c r="D1041" s="37">
        <v>3438.1</v>
      </c>
      <c r="E1041" s="71">
        <v>0.99929000000000001</v>
      </c>
    </row>
    <row r="1042" spans="1:5" x14ac:dyDescent="0.2">
      <c r="A1042" s="33">
        <v>43446</v>
      </c>
      <c r="B1042" s="48"/>
      <c r="D1042" s="37">
        <v>3378.8090000000002</v>
      </c>
      <c r="E1042" s="71">
        <v>0.99878999999999996</v>
      </c>
    </row>
    <row r="1043" spans="1:5" x14ac:dyDescent="0.2">
      <c r="A1043" s="33">
        <v>43445</v>
      </c>
      <c r="B1043" s="48"/>
      <c r="D1043" s="37">
        <v>3433.808</v>
      </c>
      <c r="E1043" s="71">
        <v>0.98926000000000003</v>
      </c>
    </row>
    <row r="1044" spans="1:5" x14ac:dyDescent="0.2">
      <c r="A1044" s="33">
        <v>43444</v>
      </c>
      <c r="B1044" s="48"/>
      <c r="D1044" s="37">
        <v>3550.5459999999998</v>
      </c>
      <c r="E1044" s="71">
        <v>1.00078</v>
      </c>
    </row>
    <row r="1045" spans="1:5" x14ac:dyDescent="0.2">
      <c r="A1045" s="33">
        <v>43443</v>
      </c>
      <c r="B1045" s="48"/>
      <c r="D1045" s="37">
        <v>3424.7060000000001</v>
      </c>
      <c r="E1045" s="71">
        <v>1.0019400000000001</v>
      </c>
    </row>
    <row r="1046" spans="1:5" x14ac:dyDescent="0.2">
      <c r="A1046" s="33">
        <v>43442</v>
      </c>
      <c r="B1046" s="48"/>
      <c r="D1046" s="37">
        <v>3408.5239999999999</v>
      </c>
      <c r="E1046" s="71">
        <v>0.98446999999999996</v>
      </c>
    </row>
    <row r="1047" spans="1:5" x14ac:dyDescent="0.2">
      <c r="A1047" s="33">
        <v>43441</v>
      </c>
      <c r="B1047" s="48"/>
      <c r="D1047" s="37">
        <v>3466.7640000000001</v>
      </c>
      <c r="E1047" s="71">
        <v>0.99021000000000003</v>
      </c>
    </row>
    <row r="1048" spans="1:5" x14ac:dyDescent="0.2">
      <c r="A1048" s="33">
        <v>43440</v>
      </c>
      <c r="B1048" s="48"/>
      <c r="D1048" s="37">
        <v>3751.692</v>
      </c>
      <c r="E1048" s="71">
        <v>0.99748999999999999</v>
      </c>
    </row>
    <row r="1049" spans="1:5" x14ac:dyDescent="0.2">
      <c r="A1049" s="33">
        <v>43439</v>
      </c>
      <c r="B1049" s="48"/>
      <c r="D1049" s="37">
        <v>3943.6930000000002</v>
      </c>
      <c r="E1049" s="71">
        <v>0.99765000000000004</v>
      </c>
    </row>
    <row r="1050" spans="1:5" x14ac:dyDescent="0.2">
      <c r="A1050" s="33">
        <v>43438</v>
      </c>
      <c r="B1050" s="48"/>
      <c r="D1050" s="37">
        <v>3878.8389999999999</v>
      </c>
      <c r="E1050" s="71">
        <v>0.99322999999999995</v>
      </c>
    </row>
    <row r="1051" spans="1:5" x14ac:dyDescent="0.2">
      <c r="A1051" s="33">
        <v>43437</v>
      </c>
      <c r="B1051" s="48"/>
      <c r="D1051" s="37">
        <v>4124.5940000000001</v>
      </c>
      <c r="E1051" s="71">
        <v>0.99617</v>
      </c>
    </row>
    <row r="1052" spans="1:5" x14ac:dyDescent="0.2">
      <c r="A1052" s="33">
        <v>43436</v>
      </c>
      <c r="B1052" s="48"/>
      <c r="D1052" s="37">
        <v>4189.5739999999996</v>
      </c>
      <c r="E1052" s="71">
        <v>0.99502999999999997</v>
      </c>
    </row>
    <row r="1053" spans="1:5" x14ac:dyDescent="0.2">
      <c r="A1053" s="33">
        <v>43435</v>
      </c>
      <c r="B1053" s="48"/>
      <c r="D1053" s="37">
        <v>4009.69</v>
      </c>
      <c r="E1053" s="71">
        <v>0.99843999999999999</v>
      </c>
    </row>
    <row r="1054" spans="1:5" x14ac:dyDescent="0.2">
      <c r="A1054" s="33">
        <v>43434</v>
      </c>
      <c r="B1054" s="48"/>
      <c r="D1054" s="37">
        <v>4279.4759999999997</v>
      </c>
      <c r="E1054" s="71">
        <v>0.99553999999999998</v>
      </c>
    </row>
    <row r="1055" spans="1:5" x14ac:dyDescent="0.2">
      <c r="A1055" s="33">
        <v>43433</v>
      </c>
      <c r="B1055" s="48"/>
      <c r="D1055" s="37">
        <v>4267.2439999999997</v>
      </c>
      <c r="E1055" s="71">
        <v>0.98946000000000001</v>
      </c>
    </row>
    <row r="1056" spans="1:5" x14ac:dyDescent="0.2">
      <c r="A1056" s="33">
        <v>43432</v>
      </c>
      <c r="B1056" s="48"/>
      <c r="D1056" s="37">
        <v>3832.9250000000002</v>
      </c>
      <c r="E1056" s="71">
        <v>0.98934</v>
      </c>
    </row>
    <row r="1057" spans="1:5" x14ac:dyDescent="0.2">
      <c r="A1057" s="33">
        <v>43431</v>
      </c>
      <c r="B1057" s="48"/>
      <c r="D1057" s="37">
        <v>3811.924</v>
      </c>
      <c r="E1057" s="71">
        <v>0.99124999999999996</v>
      </c>
    </row>
    <row r="1058" spans="1:5" x14ac:dyDescent="0.2">
      <c r="A1058" s="33">
        <v>43430</v>
      </c>
      <c r="B1058" s="48"/>
      <c r="D1058" s="37">
        <v>4039.837</v>
      </c>
      <c r="E1058" s="71">
        <v>0.98468</v>
      </c>
    </row>
    <row r="1059" spans="1:5" x14ac:dyDescent="0.2">
      <c r="A1059" s="33">
        <v>43429</v>
      </c>
      <c r="B1059" s="48"/>
      <c r="D1059" s="37">
        <v>3895.837</v>
      </c>
      <c r="E1059" s="71">
        <v>0.99309000000000003</v>
      </c>
    </row>
    <row r="1060" spans="1:5" x14ac:dyDescent="0.2">
      <c r="A1060" s="33">
        <v>43428</v>
      </c>
      <c r="B1060" s="48"/>
      <c r="D1060" s="37">
        <v>4376.9049999999997</v>
      </c>
      <c r="E1060" s="71">
        <v>0.98687999999999998</v>
      </c>
    </row>
    <row r="1061" spans="1:5" x14ac:dyDescent="0.2">
      <c r="A1061" s="33">
        <v>43427</v>
      </c>
      <c r="B1061" s="48"/>
      <c r="D1061" s="37">
        <v>4307.3890000000001</v>
      </c>
      <c r="E1061" s="71">
        <v>0.99107999999999996</v>
      </c>
    </row>
    <row r="1062" spans="1:5" x14ac:dyDescent="0.2">
      <c r="A1062" s="33">
        <v>43426</v>
      </c>
      <c r="B1062" s="48"/>
      <c r="D1062" s="37">
        <v>4613.4480000000003</v>
      </c>
      <c r="E1062" s="71">
        <v>0.98206000000000004</v>
      </c>
    </row>
    <row r="1063" spans="1:5" x14ac:dyDescent="0.2">
      <c r="A1063" s="33">
        <v>43425</v>
      </c>
      <c r="B1063" s="48"/>
      <c r="D1063" s="37">
        <v>4450.7110000000002</v>
      </c>
      <c r="E1063" s="71">
        <v>0.98726999999999998</v>
      </c>
    </row>
    <row r="1064" spans="1:5" x14ac:dyDescent="0.2">
      <c r="A1064" s="33">
        <v>43424</v>
      </c>
      <c r="B1064" s="48"/>
      <c r="D1064" s="37">
        <v>4889.1980000000003</v>
      </c>
      <c r="E1064" s="71">
        <v>0.99517</v>
      </c>
    </row>
    <row r="1065" spans="1:5" x14ac:dyDescent="0.2">
      <c r="A1065" s="33">
        <v>43423</v>
      </c>
      <c r="B1065" s="48"/>
      <c r="D1065" s="37">
        <v>5638.8609999999999</v>
      </c>
      <c r="E1065" s="71">
        <v>0.99253000000000002</v>
      </c>
    </row>
    <row r="1066" spans="1:5" x14ac:dyDescent="0.2">
      <c r="A1066" s="33">
        <v>43422</v>
      </c>
      <c r="B1066" s="48"/>
      <c r="D1066" s="37">
        <v>5599.192</v>
      </c>
      <c r="E1066" s="71">
        <v>0.99233000000000005</v>
      </c>
    </row>
    <row r="1067" spans="1:5" x14ac:dyDescent="0.2">
      <c r="A1067" s="33">
        <v>43421</v>
      </c>
      <c r="B1067" s="48"/>
      <c r="D1067" s="37">
        <v>5609.9560000000001</v>
      </c>
      <c r="E1067" s="71">
        <v>0.98895</v>
      </c>
    </row>
    <row r="1068" spans="1:5" x14ac:dyDescent="0.2">
      <c r="A1068" s="33">
        <v>43420</v>
      </c>
      <c r="B1068" s="48"/>
      <c r="D1068" s="37">
        <v>5686.5410000000002</v>
      </c>
      <c r="E1068" s="71">
        <v>0.98236999999999997</v>
      </c>
    </row>
    <row r="1069" spans="1:5" x14ac:dyDescent="0.2">
      <c r="A1069" s="33">
        <v>43419</v>
      </c>
      <c r="B1069" s="48"/>
      <c r="D1069" s="37">
        <v>5788.6120000000001</v>
      </c>
      <c r="E1069" s="71">
        <v>0.9899</v>
      </c>
    </row>
    <row r="1070" spans="1:5" x14ac:dyDescent="0.2">
      <c r="A1070" s="33">
        <v>43418</v>
      </c>
      <c r="B1070" s="48"/>
      <c r="D1070" s="37">
        <v>6394.2889999999998</v>
      </c>
      <c r="E1070" s="71">
        <v>0.99250000000000005</v>
      </c>
    </row>
    <row r="1071" spans="1:5" x14ac:dyDescent="0.2">
      <c r="A1071" s="33">
        <v>43417</v>
      </c>
      <c r="B1071" s="48"/>
      <c r="D1071" s="37">
        <v>6411.3530000000001</v>
      </c>
      <c r="E1071" s="71">
        <v>0.99616000000000005</v>
      </c>
    </row>
    <row r="1072" spans="1:5" x14ac:dyDescent="0.2">
      <c r="A1072" s="33">
        <v>43416</v>
      </c>
      <c r="B1072" s="48"/>
      <c r="D1072" s="37">
        <v>6434.2849999999999</v>
      </c>
      <c r="E1072" s="71">
        <v>0.99894000000000005</v>
      </c>
    </row>
    <row r="1073" spans="1:5" x14ac:dyDescent="0.2">
      <c r="A1073" s="33">
        <v>43415</v>
      </c>
      <c r="B1073" s="48"/>
      <c r="D1073" s="37">
        <v>6429.8990000000003</v>
      </c>
      <c r="E1073" s="71">
        <v>0.99827999999999995</v>
      </c>
    </row>
    <row r="1074" spans="1:5" x14ac:dyDescent="0.2">
      <c r="A1074" s="33">
        <v>43414</v>
      </c>
      <c r="B1074" s="48"/>
      <c r="D1074" s="37">
        <v>6413.7820000000002</v>
      </c>
      <c r="E1074" s="71">
        <v>0.99917999999999996</v>
      </c>
    </row>
    <row r="1075" spans="1:5" x14ac:dyDescent="0.2">
      <c r="A1075" s="33">
        <v>43413</v>
      </c>
      <c r="B1075" s="48"/>
      <c r="D1075" s="37">
        <v>6490.4549999999999</v>
      </c>
      <c r="E1075" s="71">
        <v>0.99870999999999999</v>
      </c>
    </row>
    <row r="1076" spans="1:5" x14ac:dyDescent="0.2">
      <c r="A1076" s="33">
        <v>43412</v>
      </c>
      <c r="B1076" s="48"/>
      <c r="D1076" s="37">
        <v>6574.8010000000004</v>
      </c>
      <c r="E1076" s="71">
        <v>0.99531000000000003</v>
      </c>
    </row>
    <row r="1077" spans="1:5" x14ac:dyDescent="0.2">
      <c r="A1077" s="33">
        <v>43411</v>
      </c>
      <c r="B1077" s="48"/>
      <c r="D1077" s="37">
        <v>6474.8469999999998</v>
      </c>
      <c r="E1077" s="71">
        <v>0.99411000000000005</v>
      </c>
    </row>
    <row r="1078" spans="1:5" x14ac:dyDescent="0.2">
      <c r="A1078" s="33">
        <v>43410</v>
      </c>
      <c r="B1078" s="48"/>
      <c r="D1078" s="37">
        <v>6415.4430000000002</v>
      </c>
      <c r="E1078" s="71">
        <v>0.97553999999999996</v>
      </c>
    </row>
    <row r="1079" spans="1:5" x14ac:dyDescent="0.2">
      <c r="A1079" s="33">
        <v>43409</v>
      </c>
      <c r="B1079" s="48"/>
      <c r="D1079" s="37">
        <v>6351.0619999999999</v>
      </c>
      <c r="E1079" s="71">
        <v>1.0004599999999999</v>
      </c>
    </row>
    <row r="1080" spans="1:5" x14ac:dyDescent="0.2">
      <c r="A1080" s="33">
        <v>43408</v>
      </c>
      <c r="B1080" s="48"/>
      <c r="D1080" s="37">
        <v>6388.19</v>
      </c>
      <c r="E1080" s="71">
        <v>0.99851999999999996</v>
      </c>
    </row>
    <row r="1081" spans="1:5" x14ac:dyDescent="0.2">
      <c r="A1081" s="33">
        <v>43407</v>
      </c>
      <c r="B1081" s="48"/>
      <c r="D1081" s="37">
        <v>6425.442</v>
      </c>
      <c r="E1081" s="71">
        <v>0.99738000000000004</v>
      </c>
    </row>
    <row r="1082" spans="1:5" x14ac:dyDescent="0.2">
      <c r="A1082" s="33">
        <v>43406</v>
      </c>
      <c r="B1082" s="48"/>
      <c r="D1082" s="37">
        <v>6379.973</v>
      </c>
      <c r="E1082" s="71">
        <v>0.99863999999999997</v>
      </c>
    </row>
    <row r="1083" spans="1:5" x14ac:dyDescent="0.2">
      <c r="A1083" s="33">
        <v>43405</v>
      </c>
      <c r="B1083" s="48"/>
      <c r="D1083" s="37">
        <v>6366.72</v>
      </c>
      <c r="E1083" s="71">
        <v>0.99829999999999997</v>
      </c>
    </row>
    <row r="1084" spans="1:5" x14ac:dyDescent="0.2">
      <c r="A1084" s="33">
        <v>43404</v>
      </c>
      <c r="B1084" s="48"/>
      <c r="D1084" s="37">
        <v>6331.7820000000002</v>
      </c>
      <c r="E1084" s="71">
        <v>0.99421000000000004</v>
      </c>
    </row>
    <row r="1085" spans="1:5" x14ac:dyDescent="0.2">
      <c r="A1085" s="33">
        <v>43403</v>
      </c>
      <c r="B1085" s="48"/>
      <c r="D1085" s="37">
        <v>6292.6480000000001</v>
      </c>
      <c r="E1085" s="71">
        <v>0.99663000000000002</v>
      </c>
    </row>
    <row r="1086" spans="1:5" x14ac:dyDescent="0.2">
      <c r="A1086" s="33">
        <v>43402</v>
      </c>
      <c r="B1086" s="48"/>
      <c r="D1086" s="37">
        <v>6481.3230000000003</v>
      </c>
      <c r="E1086" s="71">
        <v>0.99404000000000003</v>
      </c>
    </row>
    <row r="1087" spans="1:5" x14ac:dyDescent="0.2">
      <c r="A1087" s="33">
        <v>43401</v>
      </c>
      <c r="B1087" s="48"/>
      <c r="D1087" s="37">
        <v>6457.0590000000002</v>
      </c>
      <c r="E1087" s="71">
        <v>0.99239999999999995</v>
      </c>
    </row>
    <row r="1088" spans="1:5" x14ac:dyDescent="0.2">
      <c r="A1088" s="33">
        <v>43400</v>
      </c>
      <c r="B1088" s="48"/>
      <c r="D1088" s="37">
        <v>6468.826</v>
      </c>
      <c r="E1088" s="71">
        <v>0.99138999999999999</v>
      </c>
    </row>
    <row r="1089" spans="1:5" x14ac:dyDescent="0.2">
      <c r="A1089" s="33">
        <v>43399</v>
      </c>
      <c r="B1089" s="48"/>
      <c r="D1089" s="37">
        <v>6458.192</v>
      </c>
      <c r="E1089" s="71">
        <v>0.99168000000000001</v>
      </c>
    </row>
    <row r="1090" spans="1:5" x14ac:dyDescent="0.2">
      <c r="A1090" s="33">
        <v>43398</v>
      </c>
      <c r="B1090" s="48"/>
      <c r="D1090" s="37">
        <v>6481.4440000000004</v>
      </c>
      <c r="E1090" s="71">
        <v>0.99045000000000005</v>
      </c>
    </row>
    <row r="1091" spans="1:5" x14ac:dyDescent="0.2">
      <c r="A1091" s="33">
        <v>43397</v>
      </c>
      <c r="B1091" s="48"/>
      <c r="D1091" s="37">
        <v>6472.8</v>
      </c>
      <c r="E1091" s="71">
        <v>0.99407000000000001</v>
      </c>
    </row>
    <row r="1092" spans="1:5" x14ac:dyDescent="0.2">
      <c r="A1092" s="33">
        <v>43396</v>
      </c>
      <c r="B1092" s="48"/>
      <c r="D1092" s="37">
        <v>6512.5889999999999</v>
      </c>
      <c r="E1092" s="71">
        <v>0.99297000000000002</v>
      </c>
    </row>
    <row r="1093" spans="1:5" x14ac:dyDescent="0.2">
      <c r="A1093" s="33">
        <v>43395</v>
      </c>
      <c r="B1093" s="48"/>
      <c r="D1093" s="37">
        <v>6529.67</v>
      </c>
      <c r="E1093" s="71">
        <v>0.99334</v>
      </c>
    </row>
    <row r="1094" spans="1:5" x14ac:dyDescent="0.2">
      <c r="A1094" s="33">
        <v>43394</v>
      </c>
      <c r="B1094" s="48"/>
      <c r="D1094" s="37">
        <v>6532.6790000000001</v>
      </c>
      <c r="E1094" s="71">
        <v>0.99467000000000005</v>
      </c>
    </row>
    <row r="1095" spans="1:5" x14ac:dyDescent="0.2">
      <c r="A1095" s="33">
        <v>43393</v>
      </c>
      <c r="B1095" s="48"/>
      <c r="D1095" s="37">
        <v>6483.8280000000004</v>
      </c>
      <c r="E1095" s="71">
        <v>0.98765000000000003</v>
      </c>
    </row>
    <row r="1096" spans="1:5" x14ac:dyDescent="0.2">
      <c r="A1096" s="33">
        <v>43392</v>
      </c>
      <c r="B1096" s="48"/>
      <c r="D1096" s="37">
        <v>6517.5110000000004</v>
      </c>
      <c r="E1096" s="71">
        <v>0.98870000000000002</v>
      </c>
    </row>
    <row r="1097" spans="1:5" x14ac:dyDescent="0.2">
      <c r="A1097" s="33">
        <v>43391</v>
      </c>
      <c r="B1097" s="48"/>
      <c r="D1097" s="37">
        <v>6635.7420000000002</v>
      </c>
      <c r="E1097" s="71">
        <v>0.98250999999999999</v>
      </c>
    </row>
    <row r="1098" spans="1:5" x14ac:dyDescent="0.2">
      <c r="A1098" s="33">
        <v>43390</v>
      </c>
      <c r="B1098" s="48"/>
      <c r="D1098" s="37">
        <v>6635.1260000000002</v>
      </c>
      <c r="E1098" s="71">
        <v>0.98555999999999999</v>
      </c>
    </row>
    <row r="1099" spans="1:5" x14ac:dyDescent="0.2">
      <c r="A1099" s="33">
        <v>43389</v>
      </c>
      <c r="B1099" s="48"/>
      <c r="D1099" s="37">
        <v>6659.8760000000002</v>
      </c>
      <c r="E1099" s="71">
        <v>0.99602000000000002</v>
      </c>
    </row>
    <row r="1100" spans="1:5" x14ac:dyDescent="0.2">
      <c r="A1100" s="33">
        <v>43388</v>
      </c>
      <c r="B1100" s="48"/>
      <c r="D1100" s="37">
        <v>6328.5550000000003</v>
      </c>
      <c r="E1100" s="71">
        <v>0.99773000000000001</v>
      </c>
    </row>
    <row r="1101" spans="1:5" x14ac:dyDescent="0.2">
      <c r="A1101" s="33">
        <v>43387</v>
      </c>
      <c r="B1101" s="48"/>
      <c r="D1101" s="37">
        <v>6314.8829999999998</v>
      </c>
      <c r="E1101" s="71">
        <v>0.99811000000000005</v>
      </c>
    </row>
    <row r="1102" spans="1:5" x14ac:dyDescent="0.2">
      <c r="A1102" s="33">
        <v>43386</v>
      </c>
      <c r="B1102" s="48"/>
      <c r="D1102" s="37">
        <v>6285.5929999999998</v>
      </c>
      <c r="E1102" s="71">
        <v>0.99861</v>
      </c>
    </row>
    <row r="1103" spans="1:5" x14ac:dyDescent="0.2">
      <c r="A1103" s="33">
        <v>43385</v>
      </c>
      <c r="B1103" s="48"/>
      <c r="D1103" s="37">
        <v>6234.3680000000004</v>
      </c>
      <c r="E1103" s="71">
        <v>0.99528000000000005</v>
      </c>
    </row>
    <row r="1104" spans="1:5" x14ac:dyDescent="0.2">
      <c r="A1104" s="33">
        <v>43384</v>
      </c>
      <c r="B1104" s="48"/>
      <c r="D1104" s="37">
        <v>6582.4549999999999</v>
      </c>
      <c r="E1104" s="71">
        <v>0.99748000000000003</v>
      </c>
    </row>
    <row r="1105" spans="1:5" x14ac:dyDescent="0.2">
      <c r="A1105" s="33">
        <v>43383</v>
      </c>
      <c r="B1105" s="48"/>
      <c r="D1105" s="37">
        <v>6633.7460000000001</v>
      </c>
      <c r="E1105" s="71">
        <v>0.99934999999999996</v>
      </c>
    </row>
    <row r="1106" spans="1:5" x14ac:dyDescent="0.2">
      <c r="A1106" s="33">
        <v>43382</v>
      </c>
      <c r="B1106" s="48"/>
      <c r="D1106" s="37">
        <v>6653.0889999999999</v>
      </c>
      <c r="E1106" s="71">
        <v>0.99978</v>
      </c>
    </row>
    <row r="1107" spans="1:5" x14ac:dyDescent="0.2">
      <c r="A1107" s="33">
        <v>43381</v>
      </c>
      <c r="B1107" s="48"/>
      <c r="D1107" s="37">
        <v>6584.8320000000003</v>
      </c>
      <c r="E1107" s="71">
        <v>1.00027</v>
      </c>
    </row>
    <row r="1108" spans="1:5" x14ac:dyDescent="0.2">
      <c r="A1108" s="33">
        <v>43380</v>
      </c>
      <c r="B1108" s="48"/>
      <c r="D1108" s="37">
        <v>6589.125</v>
      </c>
      <c r="E1108" s="71">
        <v>0.99873999999999996</v>
      </c>
    </row>
    <row r="1109" spans="1:5" x14ac:dyDescent="0.2">
      <c r="A1109" s="33">
        <v>43379</v>
      </c>
      <c r="B1109" s="48"/>
      <c r="D1109" s="37">
        <v>6621.1890000000003</v>
      </c>
      <c r="E1109" s="71">
        <v>1.0000100000000001</v>
      </c>
    </row>
    <row r="1110" spans="1:5" x14ac:dyDescent="0.2">
      <c r="A1110" s="33">
        <v>43378</v>
      </c>
      <c r="B1110" s="48"/>
      <c r="D1110" s="37">
        <v>6578.7020000000002</v>
      </c>
      <c r="E1110" s="71">
        <v>0.99941000000000002</v>
      </c>
    </row>
    <row r="1111" spans="1:5" x14ac:dyDescent="0.2">
      <c r="A1111" s="33">
        <v>43377</v>
      </c>
      <c r="B1111" s="48"/>
      <c r="D1111" s="37">
        <v>6499.2619999999997</v>
      </c>
      <c r="E1111" s="71">
        <v>0.99775000000000003</v>
      </c>
    </row>
    <row r="1112" spans="1:5" x14ac:dyDescent="0.2">
      <c r="A1112" s="33">
        <v>43376</v>
      </c>
      <c r="B1112" s="48"/>
      <c r="D1112" s="37">
        <v>6524.6080000000002</v>
      </c>
      <c r="E1112" s="71">
        <v>0.99900999999999995</v>
      </c>
    </row>
    <row r="1113" spans="1:5" x14ac:dyDescent="0.2">
      <c r="A1113" s="33">
        <v>43375</v>
      </c>
      <c r="B1113" s="48"/>
      <c r="D1113" s="37">
        <v>6598.8410000000003</v>
      </c>
      <c r="E1113" s="71">
        <v>0.99992000000000003</v>
      </c>
    </row>
    <row r="1114" spans="1:5" x14ac:dyDescent="0.2">
      <c r="A1114" s="33">
        <v>43374</v>
      </c>
      <c r="B1114" s="48"/>
      <c r="D1114" s="37">
        <v>6626.0379999999996</v>
      </c>
      <c r="E1114" s="71">
        <v>1.0002599999999999</v>
      </c>
    </row>
    <row r="1115" spans="1:5" x14ac:dyDescent="0.2">
      <c r="A1115" s="33">
        <v>43373</v>
      </c>
      <c r="B1115" s="48"/>
      <c r="D1115" s="37">
        <v>6606.0739999999996</v>
      </c>
      <c r="E1115" s="71">
        <v>0.99963999999999997</v>
      </c>
    </row>
    <row r="1116" spans="1:5" x14ac:dyDescent="0.2">
      <c r="A1116" s="33">
        <v>43372</v>
      </c>
      <c r="B1116" s="48"/>
      <c r="D1116" s="37">
        <v>6634.7659999999996</v>
      </c>
      <c r="E1116" s="71">
        <v>1.0011300000000001</v>
      </c>
    </row>
    <row r="1117" spans="1:5" x14ac:dyDescent="0.2">
      <c r="A1117" s="33">
        <v>43371</v>
      </c>
      <c r="B1117" s="48"/>
      <c r="D1117" s="37">
        <v>6704.7039999999997</v>
      </c>
      <c r="E1117" s="71">
        <v>1.0003599999999999</v>
      </c>
    </row>
    <row r="1118" spans="1:5" x14ac:dyDescent="0.2">
      <c r="A1118" s="33">
        <v>43370</v>
      </c>
      <c r="B1118" s="48"/>
      <c r="D1118" s="37">
        <v>6462.7960000000003</v>
      </c>
      <c r="E1118" s="71">
        <v>0.99919000000000002</v>
      </c>
    </row>
    <row r="1119" spans="1:5" x14ac:dyDescent="0.2">
      <c r="A1119" s="33">
        <v>43369</v>
      </c>
      <c r="B1119" s="48"/>
      <c r="D1119" s="37">
        <v>6441.3119999999999</v>
      </c>
      <c r="E1119" s="71">
        <v>1.00054</v>
      </c>
    </row>
    <row r="1120" spans="1:5" x14ac:dyDescent="0.2">
      <c r="A1120" s="33">
        <v>43368</v>
      </c>
      <c r="B1120" s="48"/>
      <c r="D1120" s="37">
        <v>6596.1869999999999</v>
      </c>
      <c r="E1120" s="71">
        <v>0.99919000000000002</v>
      </c>
    </row>
    <row r="1121" spans="1:5" x14ac:dyDescent="0.2">
      <c r="A1121" s="33">
        <v>43367</v>
      </c>
      <c r="B1121" s="48"/>
      <c r="D1121" s="37">
        <v>6711.0290000000005</v>
      </c>
      <c r="E1121" s="71">
        <v>1.0041500000000001</v>
      </c>
    </row>
    <row r="1122" spans="1:5" x14ac:dyDescent="0.2">
      <c r="A1122" s="33">
        <v>43366</v>
      </c>
      <c r="B1122" s="48"/>
      <c r="D1122" s="37">
        <v>6747.0320000000002</v>
      </c>
      <c r="E1122" s="71">
        <v>1.0002</v>
      </c>
    </row>
    <row r="1123" spans="1:5" x14ac:dyDescent="0.2">
      <c r="A1123" s="33">
        <v>43365</v>
      </c>
      <c r="B1123" s="48"/>
      <c r="D1123" s="37">
        <v>6753.8339999999998</v>
      </c>
      <c r="E1123" s="71">
        <v>1.00153</v>
      </c>
    </row>
    <row r="1124" spans="1:5" x14ac:dyDescent="0.2">
      <c r="A1124" s="33">
        <v>43364</v>
      </c>
      <c r="B1124" s="48"/>
      <c r="D1124" s="37">
        <v>6491.8850000000002</v>
      </c>
      <c r="E1124" s="71">
        <v>1.0005599999999999</v>
      </c>
    </row>
    <row r="1125" spans="1:5" x14ac:dyDescent="0.2">
      <c r="A1125" s="33">
        <v>43363</v>
      </c>
      <c r="B1125" s="48"/>
      <c r="D1125" s="37">
        <v>6383.7539999999999</v>
      </c>
      <c r="E1125" s="71">
        <v>0.99927999999999995</v>
      </c>
    </row>
    <row r="1126" spans="1:5" x14ac:dyDescent="0.2">
      <c r="A1126" s="33">
        <v>43362</v>
      </c>
      <c r="B1126" s="48"/>
      <c r="D1126" s="37">
        <v>6347.0690000000004</v>
      </c>
      <c r="E1126" s="71">
        <v>1.0001</v>
      </c>
    </row>
    <row r="1127" spans="1:5" x14ac:dyDescent="0.2">
      <c r="A1127" s="33">
        <v>43361</v>
      </c>
      <c r="B1127" s="48"/>
      <c r="D1127" s="37">
        <v>6250.1220000000003</v>
      </c>
      <c r="E1127" s="71">
        <v>1.0013399999999999</v>
      </c>
    </row>
    <row r="1128" spans="1:5" x14ac:dyDescent="0.2">
      <c r="A1128" s="33">
        <v>43360</v>
      </c>
      <c r="B1128" s="48"/>
      <c r="D1128" s="37">
        <v>6506.2479999999996</v>
      </c>
      <c r="E1128" s="71">
        <v>1.00041</v>
      </c>
    </row>
    <row r="1129" spans="1:5" x14ac:dyDescent="0.2">
      <c r="A1129" s="33">
        <v>43359</v>
      </c>
      <c r="B1129" s="48"/>
      <c r="D1129" s="37">
        <v>6530.2209999999995</v>
      </c>
      <c r="E1129" s="71">
        <v>0.99997000000000003</v>
      </c>
    </row>
    <row r="1130" spans="1:5" x14ac:dyDescent="0.2">
      <c r="A1130" s="33">
        <v>43358</v>
      </c>
      <c r="B1130" s="48"/>
      <c r="D1130" s="37">
        <v>6500.0119999999997</v>
      </c>
      <c r="E1130" s="71">
        <v>0.99934999999999996</v>
      </c>
    </row>
    <row r="1131" spans="1:5" x14ac:dyDescent="0.2">
      <c r="A1131" s="33">
        <v>43357</v>
      </c>
      <c r="B1131" s="48"/>
      <c r="D1131" s="37">
        <v>6486.4620000000004</v>
      </c>
      <c r="E1131" s="71">
        <v>0.99939999999999996</v>
      </c>
    </row>
    <row r="1132" spans="1:5" x14ac:dyDescent="0.2">
      <c r="A1132" s="33">
        <v>43356</v>
      </c>
      <c r="B1132" s="48"/>
      <c r="D1132" s="37">
        <v>6330.5739999999996</v>
      </c>
      <c r="E1132" s="71">
        <v>0.99966999999999995</v>
      </c>
    </row>
    <row r="1133" spans="1:5" x14ac:dyDescent="0.2">
      <c r="A1133" s="33">
        <v>43355</v>
      </c>
      <c r="B1133" s="48"/>
      <c r="D1133" s="37">
        <v>6278.9170000000004</v>
      </c>
      <c r="E1133" s="71">
        <v>0.99875000000000003</v>
      </c>
    </row>
    <row r="1134" spans="1:5" x14ac:dyDescent="0.2">
      <c r="A1134" s="33">
        <v>43354</v>
      </c>
      <c r="B1134" s="48"/>
      <c r="D1134" s="37">
        <v>6308.1350000000002</v>
      </c>
      <c r="E1134" s="71">
        <v>1.0019199999999999</v>
      </c>
    </row>
    <row r="1135" spans="1:5" x14ac:dyDescent="0.2">
      <c r="A1135" s="33">
        <v>43353</v>
      </c>
      <c r="B1135" s="48"/>
      <c r="D1135" s="37">
        <v>6260.7650000000003</v>
      </c>
      <c r="E1135" s="71">
        <v>0.99946000000000002</v>
      </c>
    </row>
    <row r="1136" spans="1:5" x14ac:dyDescent="0.2">
      <c r="A1136" s="33">
        <v>43352</v>
      </c>
      <c r="B1136" s="48"/>
      <c r="D1136" s="37">
        <v>6181.1940000000004</v>
      </c>
      <c r="E1136" s="71">
        <v>0.99982000000000004</v>
      </c>
    </row>
    <row r="1137" spans="1:5" x14ac:dyDescent="0.2">
      <c r="A1137" s="33">
        <v>43351</v>
      </c>
      <c r="B1137" s="48"/>
      <c r="D1137" s="37">
        <v>6397.8190000000004</v>
      </c>
      <c r="E1137" s="71">
        <v>0.99972000000000005</v>
      </c>
    </row>
    <row r="1138" spans="1:5" x14ac:dyDescent="0.2">
      <c r="A1138" s="33">
        <v>43350</v>
      </c>
      <c r="B1138" s="48"/>
      <c r="D1138" s="37">
        <v>6498.28</v>
      </c>
      <c r="E1138" s="71">
        <v>0.99273</v>
      </c>
    </row>
    <row r="1139" spans="1:5" x14ac:dyDescent="0.2">
      <c r="A1139" s="33">
        <v>43349</v>
      </c>
      <c r="B1139" s="48"/>
      <c r="D1139" s="37">
        <v>6764.9269999999997</v>
      </c>
      <c r="E1139" s="71">
        <v>0.99895999999999996</v>
      </c>
    </row>
    <row r="1140" spans="1:5" x14ac:dyDescent="0.2">
      <c r="A1140" s="33">
        <v>43348</v>
      </c>
      <c r="B1140" s="48"/>
      <c r="D1140" s="37">
        <v>7359.4629999999997</v>
      </c>
      <c r="E1140" s="71">
        <v>0.99756</v>
      </c>
    </row>
    <row r="1141" spans="1:5" x14ac:dyDescent="0.2">
      <c r="A1141" s="33">
        <v>43347</v>
      </c>
      <c r="B1141" s="48"/>
      <c r="D1141" s="37">
        <v>7260.8980000000001</v>
      </c>
      <c r="E1141" s="71">
        <v>1.0001500000000001</v>
      </c>
    </row>
    <row r="1142" spans="1:5" x14ac:dyDescent="0.2">
      <c r="A1142" s="33">
        <v>43346</v>
      </c>
      <c r="B1142" s="48"/>
      <c r="D1142" s="37">
        <v>7305.2730000000001</v>
      </c>
      <c r="E1142" s="71">
        <v>1.0008300000000001</v>
      </c>
    </row>
    <row r="1143" spans="1:5" x14ac:dyDescent="0.2">
      <c r="A1143" s="33">
        <v>43345</v>
      </c>
      <c r="B1143" s="48"/>
      <c r="D1143" s="37">
        <v>7211.2709999999997</v>
      </c>
      <c r="E1143" s="71">
        <v>1.0011000000000001</v>
      </c>
    </row>
    <row r="1144" spans="1:5" x14ac:dyDescent="0.2">
      <c r="A1144" s="33">
        <v>43344</v>
      </c>
      <c r="B1144" s="48"/>
      <c r="D1144" s="37">
        <v>7027.6310000000003</v>
      </c>
      <c r="E1144" s="71">
        <v>0.99978</v>
      </c>
    </row>
    <row r="1145" spans="1:5" x14ac:dyDescent="0.2">
      <c r="A1145" s="33">
        <v>43343</v>
      </c>
      <c r="B1145" s="48"/>
      <c r="D1145" s="37">
        <v>7024.1450000000004</v>
      </c>
      <c r="E1145" s="71">
        <v>1.00326</v>
      </c>
    </row>
    <row r="1146" spans="1:5" x14ac:dyDescent="0.2">
      <c r="A1146" s="33">
        <v>43342</v>
      </c>
      <c r="B1146" s="48"/>
      <c r="D1146" s="37">
        <v>7046.7489999999998</v>
      </c>
      <c r="E1146" s="71">
        <v>1.0044200000000001</v>
      </c>
    </row>
    <row r="1147" spans="1:5" x14ac:dyDescent="0.2">
      <c r="A1147" s="33">
        <v>43341</v>
      </c>
      <c r="B1147" s="48"/>
      <c r="D1147" s="37">
        <v>7075.9830000000002</v>
      </c>
      <c r="E1147" s="71">
        <v>1.00498</v>
      </c>
    </row>
    <row r="1148" spans="1:5" x14ac:dyDescent="0.2">
      <c r="A1148" s="33">
        <v>43340</v>
      </c>
      <c r="B1148" s="48"/>
      <c r="D1148" s="37">
        <v>6911.0959999999995</v>
      </c>
      <c r="E1148" s="71">
        <v>0.99819000000000002</v>
      </c>
    </row>
    <row r="1149" spans="1:5" x14ac:dyDescent="0.2">
      <c r="A1149" s="33">
        <v>43339</v>
      </c>
      <c r="B1149" s="48"/>
      <c r="D1149" s="37">
        <v>6728.2879999999996</v>
      </c>
      <c r="E1149" s="71">
        <v>1.00095</v>
      </c>
    </row>
    <row r="1150" spans="1:5" x14ac:dyDescent="0.2">
      <c r="A1150" s="33">
        <v>43338</v>
      </c>
      <c r="B1150" s="48"/>
      <c r="D1150" s="37">
        <v>6736.0360000000001</v>
      </c>
      <c r="E1150" s="71">
        <v>1.00206</v>
      </c>
    </row>
    <row r="1151" spans="1:5" x14ac:dyDescent="0.2">
      <c r="A1151" s="33">
        <v>43337</v>
      </c>
      <c r="B1151" s="48"/>
      <c r="D1151" s="37">
        <v>6684.3789999999999</v>
      </c>
      <c r="E1151" s="71">
        <v>1.0032300000000001</v>
      </c>
    </row>
    <row r="1152" spans="1:5" x14ac:dyDescent="0.2">
      <c r="A1152" s="33">
        <v>43336</v>
      </c>
      <c r="B1152" s="48"/>
      <c r="D1152" s="37">
        <v>6521.0659999999998</v>
      </c>
      <c r="E1152" s="71">
        <v>0.99994000000000005</v>
      </c>
    </row>
    <row r="1153" spans="1:5" x14ac:dyDescent="0.2">
      <c r="A1153" s="33">
        <v>43335</v>
      </c>
      <c r="B1153" s="48"/>
      <c r="D1153" s="37">
        <v>6336.6559999999999</v>
      </c>
      <c r="E1153" s="71">
        <v>1.0022899999999999</v>
      </c>
    </row>
    <row r="1154" spans="1:5" x14ac:dyDescent="0.2">
      <c r="A1154" s="33">
        <v>43334</v>
      </c>
      <c r="B1154" s="48"/>
      <c r="D1154" s="37">
        <v>6467.2719999999999</v>
      </c>
      <c r="E1154" s="71">
        <v>1.00179</v>
      </c>
    </row>
    <row r="1155" spans="1:5" x14ac:dyDescent="0.2">
      <c r="A1155" s="33">
        <v>43333</v>
      </c>
      <c r="B1155" s="48"/>
      <c r="D1155" s="37">
        <v>6242.8819999999996</v>
      </c>
      <c r="E1155" s="71">
        <v>1.0003599999999999</v>
      </c>
    </row>
    <row r="1156" spans="1:5" x14ac:dyDescent="0.2">
      <c r="A1156" s="33">
        <v>43332</v>
      </c>
      <c r="B1156" s="48"/>
      <c r="D1156" s="37">
        <v>6475.4939999999997</v>
      </c>
      <c r="E1156" s="71">
        <v>1.0000500000000001</v>
      </c>
    </row>
    <row r="1157" spans="1:5" x14ac:dyDescent="0.2">
      <c r="A1157" s="33">
        <v>43331</v>
      </c>
      <c r="B1157" s="48"/>
      <c r="D1157" s="37">
        <v>6382.0609999999997</v>
      </c>
      <c r="E1157" s="71">
        <v>0.99858999999999998</v>
      </c>
    </row>
    <row r="1158" spans="1:5" x14ac:dyDescent="0.2">
      <c r="A1158" s="33">
        <v>43330</v>
      </c>
      <c r="B1158" s="48"/>
      <c r="D1158" s="37">
        <v>6566.7150000000001</v>
      </c>
      <c r="E1158" s="71">
        <v>0.98682999999999998</v>
      </c>
    </row>
    <row r="1159" spans="1:5" x14ac:dyDescent="0.2">
      <c r="A1159" s="33">
        <v>43329</v>
      </c>
      <c r="B1159" s="48"/>
      <c r="D1159" s="37">
        <v>6309.3850000000002</v>
      </c>
      <c r="E1159" s="71">
        <v>1.0000800000000001</v>
      </c>
    </row>
    <row r="1160" spans="1:5" x14ac:dyDescent="0.2">
      <c r="A1160" s="33">
        <v>43328</v>
      </c>
      <c r="B1160" s="48"/>
      <c r="D1160" s="37">
        <v>6267.7690000000002</v>
      </c>
      <c r="E1160" s="71">
        <v>1.00379</v>
      </c>
    </row>
    <row r="1161" spans="1:5" x14ac:dyDescent="0.2">
      <c r="A1161" s="33">
        <v>43327</v>
      </c>
      <c r="B1161" s="48"/>
      <c r="D1161" s="37">
        <v>6212.2259999999997</v>
      </c>
      <c r="E1161" s="71">
        <v>0.98902000000000001</v>
      </c>
    </row>
    <row r="1162" spans="1:5" x14ac:dyDescent="0.2">
      <c r="A1162" s="33">
        <v>43326</v>
      </c>
      <c r="B1162" s="48"/>
      <c r="D1162" s="37">
        <v>6283.9960000000001</v>
      </c>
      <c r="E1162" s="71">
        <v>0.97426000000000001</v>
      </c>
    </row>
    <row r="1163" spans="1:5" x14ac:dyDescent="0.2">
      <c r="A1163" s="33">
        <v>43325</v>
      </c>
      <c r="B1163" s="48"/>
      <c r="D1163" s="37">
        <v>6318.4070000000002</v>
      </c>
      <c r="E1163" s="71">
        <v>0.98751999999999995</v>
      </c>
    </row>
    <row r="1164" spans="1:5" x14ac:dyDescent="0.2">
      <c r="A1164" s="33">
        <v>43324</v>
      </c>
      <c r="B1164" s="48"/>
      <c r="D1164" s="37">
        <v>6205.2179999999998</v>
      </c>
      <c r="E1164" s="71">
        <v>0.98275000000000001</v>
      </c>
    </row>
    <row r="1165" spans="1:5" x14ac:dyDescent="0.2">
      <c r="A1165" s="33">
        <v>43323</v>
      </c>
      <c r="B1165" s="48"/>
      <c r="D1165" s="37">
        <v>6166.59</v>
      </c>
      <c r="E1165" s="71">
        <v>0.99792999999999998</v>
      </c>
    </row>
    <row r="1166" spans="1:5" x14ac:dyDescent="0.2">
      <c r="A1166" s="33">
        <v>43322</v>
      </c>
      <c r="B1166" s="48"/>
      <c r="D1166" s="37">
        <v>6531.25</v>
      </c>
      <c r="E1166" s="71">
        <v>1.1122099999999999</v>
      </c>
    </row>
    <row r="1167" spans="1:5" x14ac:dyDescent="0.2">
      <c r="A1167" s="33">
        <v>43321</v>
      </c>
      <c r="B1167" s="48"/>
      <c r="D1167" s="37">
        <v>6259.5280000000002</v>
      </c>
      <c r="E1167" s="71">
        <v>0.98131999999999997</v>
      </c>
    </row>
    <row r="1168" spans="1:5" x14ac:dyDescent="0.2">
      <c r="A1168" s="33">
        <v>43320</v>
      </c>
      <c r="B1168" s="48"/>
      <c r="D1168" s="37">
        <v>6711.732</v>
      </c>
      <c r="E1168" s="71">
        <v>1.0789599999999999</v>
      </c>
    </row>
    <row r="1169" spans="1:5" x14ac:dyDescent="0.2">
      <c r="A1169" s="33">
        <v>43319</v>
      </c>
      <c r="B1169" s="48"/>
      <c r="D1169" s="37">
        <v>6926.1170000000002</v>
      </c>
      <c r="E1169" s="71">
        <v>0.95072000000000001</v>
      </c>
    </row>
    <row r="1170" spans="1:5" x14ac:dyDescent="0.2">
      <c r="A1170" s="33">
        <v>43318</v>
      </c>
      <c r="B1170" s="48"/>
      <c r="D1170" s="37">
        <v>7036.6090000000004</v>
      </c>
      <c r="E1170" s="71">
        <v>0.99612999999999996</v>
      </c>
    </row>
    <row r="1171" spans="1:5" x14ac:dyDescent="0.2">
      <c r="A1171" s="33">
        <v>43317</v>
      </c>
      <c r="B1171" s="48"/>
      <c r="D1171" s="37">
        <v>7009.0119999999997</v>
      </c>
      <c r="E1171" s="71">
        <v>0.99907000000000001</v>
      </c>
    </row>
    <row r="1172" spans="1:5" x14ac:dyDescent="0.2">
      <c r="A1172" s="33">
        <v>43316</v>
      </c>
      <c r="B1172" s="48"/>
      <c r="D1172" s="37">
        <v>7411.6660000000002</v>
      </c>
      <c r="E1172" s="71">
        <v>0.99790000000000001</v>
      </c>
    </row>
    <row r="1173" spans="1:5" x14ac:dyDescent="0.2">
      <c r="A1173" s="33">
        <v>43315</v>
      </c>
      <c r="B1173" s="48"/>
      <c r="D1173" s="37">
        <v>7540.6329999999998</v>
      </c>
      <c r="E1173" s="71">
        <v>1.00004</v>
      </c>
    </row>
    <row r="1174" spans="1:5" x14ac:dyDescent="0.2">
      <c r="A1174" s="33">
        <v>43314</v>
      </c>
      <c r="B1174" s="48"/>
      <c r="D1174" s="37">
        <v>7612.3010000000004</v>
      </c>
      <c r="E1174" s="71">
        <v>0.99651000000000001</v>
      </c>
    </row>
    <row r="1175" spans="1:5" x14ac:dyDescent="0.2">
      <c r="A1175" s="33">
        <v>43313</v>
      </c>
      <c r="B1175" s="48"/>
      <c r="D1175" s="37">
        <v>7738.2489999999998</v>
      </c>
      <c r="E1175" s="71">
        <v>0.99714999999999998</v>
      </c>
    </row>
    <row r="1176" spans="1:5" x14ac:dyDescent="0.2">
      <c r="A1176" s="33">
        <v>43312</v>
      </c>
      <c r="B1176" s="48"/>
      <c r="D1176" s="37">
        <v>8185.9210000000003</v>
      </c>
      <c r="E1176" s="71">
        <v>0.997</v>
      </c>
    </row>
    <row r="1177" spans="1:5" x14ac:dyDescent="0.2">
      <c r="A1177" s="33">
        <v>43311</v>
      </c>
      <c r="B1177" s="48"/>
      <c r="D1177" s="37">
        <v>8197.5939999999991</v>
      </c>
      <c r="E1177" s="71">
        <v>0.99899000000000004</v>
      </c>
    </row>
    <row r="1178" spans="1:5" x14ac:dyDescent="0.2">
      <c r="A1178" s="33">
        <v>43310</v>
      </c>
      <c r="B1178" s="48"/>
      <c r="D1178" s="37">
        <v>8192.1360000000004</v>
      </c>
      <c r="E1178" s="71">
        <v>0.999</v>
      </c>
    </row>
    <row r="1179" spans="1:5" x14ac:dyDescent="0.2">
      <c r="A1179" s="33">
        <v>43309</v>
      </c>
      <c r="B1179" s="48"/>
      <c r="D1179" s="37">
        <v>8145.3329999999996</v>
      </c>
      <c r="E1179" s="71">
        <v>0.99873000000000001</v>
      </c>
    </row>
    <row r="1180" spans="1:5" x14ac:dyDescent="0.2">
      <c r="A1180" s="33">
        <v>43308</v>
      </c>
      <c r="B1180" s="48"/>
      <c r="D1180" s="37">
        <v>7929.0789999999997</v>
      </c>
      <c r="E1180" s="71">
        <v>0.99631000000000003</v>
      </c>
    </row>
    <row r="1181" spans="1:5" x14ac:dyDescent="0.2">
      <c r="A1181" s="33">
        <v>43307</v>
      </c>
      <c r="B1181" s="48"/>
      <c r="D1181" s="37">
        <v>8144.5529999999999</v>
      </c>
      <c r="E1181" s="71">
        <v>0.99663999999999997</v>
      </c>
    </row>
    <row r="1182" spans="1:5" x14ac:dyDescent="0.2">
      <c r="A1182" s="33">
        <v>43306</v>
      </c>
      <c r="B1182" s="48"/>
      <c r="D1182" s="37">
        <v>8422.3739999999998</v>
      </c>
      <c r="E1182" s="71">
        <v>1.3230999999999999</v>
      </c>
    </row>
    <row r="1183" spans="1:5" x14ac:dyDescent="0.2">
      <c r="A1183" s="33">
        <v>43305</v>
      </c>
      <c r="B1183" s="48"/>
      <c r="D1183" s="37">
        <v>7704.9960000000001</v>
      </c>
      <c r="E1183" s="71">
        <v>1.25736</v>
      </c>
    </row>
    <row r="1184" spans="1:5" x14ac:dyDescent="0.2">
      <c r="A1184" s="33">
        <v>43304</v>
      </c>
      <c r="B1184" s="48"/>
      <c r="D1184" s="37">
        <v>7395.866</v>
      </c>
      <c r="E1184" s="71">
        <v>1.22017</v>
      </c>
    </row>
    <row r="1185" spans="1:5" x14ac:dyDescent="0.2">
      <c r="A1185" s="33">
        <v>43303</v>
      </c>
      <c r="B1185" s="48"/>
      <c r="D1185" s="37">
        <v>7379.1369999999997</v>
      </c>
      <c r="E1185" s="71">
        <v>1.0929500000000001</v>
      </c>
    </row>
    <row r="1186" spans="1:5" x14ac:dyDescent="0.2">
      <c r="A1186" s="33">
        <v>43302</v>
      </c>
      <c r="B1186" s="48"/>
      <c r="D1186" s="37">
        <v>7331.8720000000003</v>
      </c>
      <c r="E1186" s="71">
        <v>1.12886</v>
      </c>
    </row>
    <row r="1187" spans="1:5" x14ac:dyDescent="0.2">
      <c r="A1187" s="33">
        <v>43301</v>
      </c>
      <c r="B1187" s="48"/>
      <c r="D1187" s="37">
        <v>7442.8010000000004</v>
      </c>
      <c r="E1187" s="71">
        <v>1.0690599999999999</v>
      </c>
    </row>
    <row r="1188" spans="1:5" x14ac:dyDescent="0.2">
      <c r="A1188" s="33">
        <v>43300</v>
      </c>
      <c r="B1188" s="48"/>
      <c r="D1188" s="37">
        <v>7334.7709999999997</v>
      </c>
      <c r="E1188" s="71">
        <v>1.13981</v>
      </c>
    </row>
    <row r="1189" spans="1:5" x14ac:dyDescent="0.2">
      <c r="A1189" s="33">
        <v>43299</v>
      </c>
      <c r="B1189" s="48"/>
      <c r="D1189" s="37">
        <v>7303.3729999999996</v>
      </c>
      <c r="E1189" s="71">
        <v>1.18296</v>
      </c>
    </row>
    <row r="1190" spans="1:5" x14ac:dyDescent="0.2">
      <c r="A1190" s="33">
        <v>43298</v>
      </c>
      <c r="B1190" s="48"/>
      <c r="D1190" s="37">
        <v>6741.692</v>
      </c>
      <c r="E1190" s="71">
        <v>1.13496</v>
      </c>
    </row>
    <row r="1191" spans="1:5" x14ac:dyDescent="0.2">
      <c r="A1191" s="33">
        <v>43297</v>
      </c>
      <c r="B1191" s="48"/>
      <c r="D1191" s="37">
        <v>6349.6959999999999</v>
      </c>
      <c r="E1191" s="71">
        <v>1.1350800000000001</v>
      </c>
    </row>
    <row r="1192" spans="1:5" x14ac:dyDescent="0.2">
      <c r="A1192" s="33">
        <v>43296</v>
      </c>
      <c r="B1192" s="48"/>
      <c r="D1192" s="37">
        <v>6246.1369999999997</v>
      </c>
      <c r="E1192" s="71">
        <v>1.0621400000000001</v>
      </c>
    </row>
    <row r="1193" spans="1:5" x14ac:dyDescent="0.2">
      <c r="A1193" s="33">
        <v>43295</v>
      </c>
      <c r="B1193" s="48"/>
      <c r="D1193" s="37">
        <v>6248.3969999999999</v>
      </c>
      <c r="E1193" s="71">
        <v>1.0105200000000001</v>
      </c>
    </row>
    <row r="1194" spans="1:5" x14ac:dyDescent="0.2">
      <c r="A1194" s="33">
        <v>43294</v>
      </c>
      <c r="B1194" s="48"/>
      <c r="D1194" s="37">
        <v>6230.59</v>
      </c>
      <c r="E1194" s="71">
        <v>1.09066</v>
      </c>
    </row>
    <row r="1195" spans="1:5" x14ac:dyDescent="0.2">
      <c r="A1195" s="33">
        <v>43293</v>
      </c>
      <c r="B1195" s="48"/>
      <c r="D1195" s="37">
        <v>6373.2349999999997</v>
      </c>
      <c r="E1195" s="71">
        <v>1.0087999999999999</v>
      </c>
    </row>
    <row r="1196" spans="1:5" x14ac:dyDescent="0.2">
      <c r="A1196" s="33">
        <v>43292</v>
      </c>
      <c r="B1196" s="48"/>
      <c r="D1196" s="37">
        <v>6303.3810000000003</v>
      </c>
      <c r="E1196" s="71">
        <v>1.0056799999999999</v>
      </c>
    </row>
    <row r="1197" spans="1:5" x14ac:dyDescent="0.2">
      <c r="A1197" s="33">
        <v>43291</v>
      </c>
      <c r="B1197" s="48"/>
      <c r="D1197" s="37">
        <v>6648.2569999999996</v>
      </c>
      <c r="E1197" s="71">
        <v>1.00403</v>
      </c>
    </row>
    <row r="1198" spans="1:5" x14ac:dyDescent="0.2">
      <c r="A1198" s="33">
        <v>43290</v>
      </c>
      <c r="B1198" s="48"/>
      <c r="D1198" s="37">
        <v>6700.6350000000002</v>
      </c>
      <c r="E1198" s="71">
        <v>1.0122500000000001</v>
      </c>
    </row>
    <row r="1199" spans="1:5" x14ac:dyDescent="0.2">
      <c r="A1199" s="33">
        <v>43289</v>
      </c>
      <c r="B1199" s="48"/>
      <c r="D1199" s="37">
        <v>6759.8360000000002</v>
      </c>
      <c r="E1199" s="71">
        <v>1.00898</v>
      </c>
    </row>
    <row r="1200" spans="1:5" x14ac:dyDescent="0.2">
      <c r="A1200" s="33">
        <v>43288</v>
      </c>
      <c r="B1200" s="48"/>
      <c r="D1200" s="37">
        <v>6603.2950000000001</v>
      </c>
      <c r="E1200" s="71">
        <v>1.00329</v>
      </c>
    </row>
    <row r="1201" spans="1:5" x14ac:dyDescent="0.2">
      <c r="A1201" s="33">
        <v>43287</v>
      </c>
      <c r="B1201" s="48"/>
      <c r="D1201" s="37">
        <v>6537.741</v>
      </c>
      <c r="E1201" s="71">
        <v>1.0046600000000001</v>
      </c>
    </row>
    <row r="1202" spans="1:5" x14ac:dyDescent="0.2">
      <c r="A1202" s="33">
        <v>43286</v>
      </c>
      <c r="B1202" s="48"/>
      <c r="D1202" s="37">
        <v>6562.7219999999998</v>
      </c>
      <c r="E1202" s="71">
        <v>1.0005299999999999</v>
      </c>
    </row>
    <row r="1203" spans="1:5" x14ac:dyDescent="0.2">
      <c r="A1203" s="33">
        <v>43285</v>
      </c>
      <c r="B1203" s="48"/>
      <c r="D1203" s="37">
        <v>6497.607</v>
      </c>
      <c r="E1203" s="71">
        <v>1</v>
      </c>
    </row>
    <row r="1204" spans="1:5" x14ac:dyDescent="0.2">
      <c r="A1204" s="33">
        <v>43284</v>
      </c>
      <c r="B1204" s="48"/>
      <c r="D1204" s="37">
        <v>6595.5469999999996</v>
      </c>
      <c r="E1204" s="71">
        <v>0.99883</v>
      </c>
    </row>
    <row r="1205" spans="1:5" x14ac:dyDescent="0.2">
      <c r="A1205" s="33">
        <v>43283</v>
      </c>
      <c r="B1205" s="48"/>
      <c r="D1205" s="37">
        <v>6312.8770000000004</v>
      </c>
      <c r="E1205" s="71">
        <v>1.0007600000000001</v>
      </c>
    </row>
    <row r="1206" spans="1:5" x14ac:dyDescent="0.2">
      <c r="A1206" s="33">
        <v>43282</v>
      </c>
      <c r="B1206" s="48"/>
      <c r="D1206" s="37">
        <v>6366.4989999999998</v>
      </c>
      <c r="E1206" s="71">
        <v>1.00125</v>
      </c>
    </row>
    <row r="1207" spans="1:5" x14ac:dyDescent="0.2">
      <c r="A1207" s="33">
        <v>43281</v>
      </c>
      <c r="B1207" s="48"/>
      <c r="D1207" s="37">
        <v>6182.2569999999996</v>
      </c>
      <c r="E1207" s="71">
        <v>0.99948999999999999</v>
      </c>
    </row>
    <row r="1208" spans="1:5" x14ac:dyDescent="0.2">
      <c r="A1208" s="33">
        <v>43280</v>
      </c>
      <c r="B1208" s="48"/>
      <c r="D1208" s="37">
        <v>5879.9889999999996</v>
      </c>
      <c r="E1208" s="71">
        <v>1.00136</v>
      </c>
    </row>
    <row r="1209" spans="1:5" x14ac:dyDescent="0.2">
      <c r="A1209" s="33">
        <v>43279</v>
      </c>
      <c r="B1209" s="48"/>
      <c r="D1209" s="37">
        <v>6117.0360000000001</v>
      </c>
      <c r="E1209" s="71">
        <v>1.0015099999999999</v>
      </c>
    </row>
    <row r="1210" spans="1:5" x14ac:dyDescent="0.2">
      <c r="A1210" s="33">
        <v>43278</v>
      </c>
      <c r="B1210" s="48"/>
      <c r="D1210" s="37">
        <v>6069.8729999999996</v>
      </c>
      <c r="E1210" s="71">
        <v>1.0004</v>
      </c>
    </row>
    <row r="1211" spans="1:5" x14ac:dyDescent="0.2">
      <c r="A1211" s="33">
        <v>43277</v>
      </c>
      <c r="B1211" s="48"/>
      <c r="D1211" s="37">
        <v>6241.8490000000002</v>
      </c>
      <c r="E1211" s="71">
        <v>1.0025599999999999</v>
      </c>
    </row>
    <row r="1212" spans="1:5" x14ac:dyDescent="0.2">
      <c r="A1212" s="33">
        <v>43276</v>
      </c>
      <c r="B1212" s="48"/>
      <c r="D1212" s="37">
        <v>6159.7070000000003</v>
      </c>
      <c r="E1212" s="71">
        <v>1.0052399999999999</v>
      </c>
    </row>
    <row r="1213" spans="1:5" x14ac:dyDescent="0.2">
      <c r="A1213" s="33">
        <v>43275</v>
      </c>
      <c r="B1213" s="48"/>
      <c r="D1213" s="37">
        <v>6169.4369999999999</v>
      </c>
      <c r="E1213" s="71">
        <v>1.00406</v>
      </c>
    </row>
    <row r="1214" spans="1:5" x14ac:dyDescent="0.2">
      <c r="A1214" s="33">
        <v>43274</v>
      </c>
      <c r="B1214" s="48"/>
      <c r="D1214" s="37">
        <v>6088.5789999999997</v>
      </c>
      <c r="E1214" s="71">
        <v>1.0002</v>
      </c>
    </row>
    <row r="1215" spans="1:5" x14ac:dyDescent="0.2">
      <c r="A1215" s="33">
        <v>43273</v>
      </c>
      <c r="B1215" s="48"/>
      <c r="D1215" s="37">
        <v>6690.8320000000003</v>
      </c>
      <c r="E1215" s="71">
        <v>0.99865999999999999</v>
      </c>
    </row>
    <row r="1216" spans="1:5" x14ac:dyDescent="0.2">
      <c r="A1216" s="33">
        <v>43272</v>
      </c>
      <c r="B1216" s="48"/>
      <c r="D1216" s="37">
        <v>6714.375</v>
      </c>
      <c r="E1216" s="71">
        <v>1.0008300000000001</v>
      </c>
    </row>
    <row r="1217" spans="1:5" x14ac:dyDescent="0.2">
      <c r="A1217" s="33">
        <v>43271</v>
      </c>
      <c r="B1217" s="48"/>
      <c r="D1217" s="37">
        <v>6708.6819999999998</v>
      </c>
      <c r="E1217" s="71">
        <v>1.00013</v>
      </c>
    </row>
    <row r="1218" spans="1:5" x14ac:dyDescent="0.2">
      <c r="A1218" s="33">
        <v>43270</v>
      </c>
      <c r="B1218" s="48"/>
      <c r="D1218" s="37">
        <v>6677.5330000000004</v>
      </c>
      <c r="E1218" s="71">
        <v>1.0001500000000001</v>
      </c>
    </row>
    <row r="1219" spans="1:5" x14ac:dyDescent="0.2">
      <c r="A1219" s="33">
        <v>43269</v>
      </c>
      <c r="B1219" s="48"/>
      <c r="D1219" s="37">
        <v>6418.85</v>
      </c>
      <c r="E1219" s="71">
        <v>1.0016700000000001</v>
      </c>
    </row>
    <row r="1220" spans="1:5" x14ac:dyDescent="0.2">
      <c r="A1220" s="33">
        <v>43268</v>
      </c>
      <c r="B1220" s="48"/>
      <c r="D1220" s="37">
        <v>6478.8159999999998</v>
      </c>
      <c r="E1220" s="71">
        <v>0.99985000000000002</v>
      </c>
    </row>
    <row r="1221" spans="1:5" x14ac:dyDescent="0.2">
      <c r="A1221" s="33">
        <v>43267</v>
      </c>
      <c r="B1221" s="48"/>
      <c r="D1221" s="37">
        <v>6406.8069999999998</v>
      </c>
      <c r="E1221" s="71">
        <v>1.0015799999999999</v>
      </c>
    </row>
    <row r="1222" spans="1:5" x14ac:dyDescent="0.2">
      <c r="A1222" s="33">
        <v>43266</v>
      </c>
      <c r="B1222" s="48"/>
      <c r="D1222" s="37">
        <v>6644.7209999999995</v>
      </c>
      <c r="E1222" s="71">
        <v>1.00139</v>
      </c>
    </row>
    <row r="1223" spans="1:5" x14ac:dyDescent="0.2">
      <c r="A1223" s="33">
        <v>43265</v>
      </c>
      <c r="B1223" s="48"/>
      <c r="D1223" s="37">
        <v>6334.0990000000002</v>
      </c>
      <c r="E1223" s="71">
        <v>1.0021599999999999</v>
      </c>
    </row>
    <row r="1224" spans="1:5" x14ac:dyDescent="0.2">
      <c r="A1224" s="33">
        <v>43264</v>
      </c>
      <c r="B1224" s="48"/>
      <c r="D1224" s="37">
        <v>6581.8280000000004</v>
      </c>
      <c r="E1224" s="71">
        <v>1.00163</v>
      </c>
    </row>
    <row r="1225" spans="1:5" x14ac:dyDescent="0.2">
      <c r="A1225" s="33">
        <v>43263</v>
      </c>
      <c r="B1225" s="48"/>
      <c r="D1225" s="37">
        <v>6880.134</v>
      </c>
      <c r="E1225" s="71">
        <v>1.0026999999999999</v>
      </c>
    </row>
    <row r="1226" spans="1:5" x14ac:dyDescent="0.2">
      <c r="A1226" s="33">
        <v>43262</v>
      </c>
      <c r="B1226" s="48"/>
      <c r="D1226" s="37">
        <v>6767.4989999999998</v>
      </c>
      <c r="E1226" s="71">
        <v>1.0034799999999999</v>
      </c>
    </row>
    <row r="1227" spans="1:5" x14ac:dyDescent="0.2">
      <c r="A1227" s="33">
        <v>43261</v>
      </c>
      <c r="B1227" s="48"/>
      <c r="D1227" s="37">
        <v>7415.0010000000002</v>
      </c>
      <c r="E1227" s="71">
        <v>1.00153</v>
      </c>
    </row>
    <row r="1228" spans="1:5" x14ac:dyDescent="0.2">
      <c r="A1228" s="33">
        <v>43260</v>
      </c>
      <c r="B1228" s="48"/>
      <c r="D1228" s="37">
        <v>7561.1660000000002</v>
      </c>
      <c r="E1228" s="71">
        <v>0.99926999999999999</v>
      </c>
    </row>
    <row r="1229" spans="1:5" x14ac:dyDescent="0.2">
      <c r="A1229" s="33">
        <v>43259</v>
      </c>
      <c r="B1229" s="48"/>
      <c r="D1229" s="37">
        <v>7613.777</v>
      </c>
      <c r="E1229" s="71">
        <v>0.99817</v>
      </c>
    </row>
    <row r="1230" spans="1:5" x14ac:dyDescent="0.2">
      <c r="A1230" s="33">
        <v>43258</v>
      </c>
      <c r="B1230" s="48"/>
      <c r="D1230" s="37">
        <v>7605.5780000000004</v>
      </c>
      <c r="E1230" s="71">
        <v>0.99934999999999996</v>
      </c>
    </row>
    <row r="1231" spans="1:5" x14ac:dyDescent="0.2">
      <c r="A1231" s="33">
        <v>43257</v>
      </c>
      <c r="B1231" s="48"/>
      <c r="D1231" s="37">
        <v>7569.0110000000004</v>
      </c>
      <c r="E1231" s="71">
        <v>1.0029600000000001</v>
      </c>
    </row>
    <row r="1232" spans="1:5" x14ac:dyDescent="0.2">
      <c r="A1232" s="33">
        <v>43256</v>
      </c>
      <c r="B1232" s="48"/>
      <c r="D1232" s="37">
        <v>7463.6549999999997</v>
      </c>
      <c r="E1232" s="71">
        <v>1.00139</v>
      </c>
    </row>
    <row r="1233" spans="1:5" x14ac:dyDescent="0.2">
      <c r="A1233" s="33">
        <v>43255</v>
      </c>
      <c r="B1233" s="48"/>
      <c r="D1233" s="37">
        <v>7639.8789999999999</v>
      </c>
      <c r="E1233" s="71">
        <v>0.99988999999999995</v>
      </c>
    </row>
    <row r="1234" spans="1:5" x14ac:dyDescent="0.2">
      <c r="A1234" s="33">
        <v>43254</v>
      </c>
      <c r="B1234" s="48"/>
      <c r="D1234" s="37">
        <v>7567.5129999999999</v>
      </c>
      <c r="E1234" s="71">
        <v>1.0020199999999999</v>
      </c>
    </row>
    <row r="1235" spans="1:5" x14ac:dyDescent="0.2">
      <c r="A1235" s="33">
        <v>43253</v>
      </c>
      <c r="B1235" s="48"/>
      <c r="D1235" s="37">
        <v>7487.076</v>
      </c>
      <c r="E1235" s="71">
        <v>1.0007900000000001</v>
      </c>
    </row>
    <row r="1236" spans="1:5" x14ac:dyDescent="0.2">
      <c r="A1236" s="33">
        <v>43252</v>
      </c>
      <c r="B1236" s="48"/>
      <c r="D1236" s="37">
        <v>7460.1670000000004</v>
      </c>
      <c r="E1236" s="71">
        <v>0.99787999999999999</v>
      </c>
    </row>
    <row r="1237" spans="1:5" x14ac:dyDescent="0.2">
      <c r="A1237" s="33">
        <v>43251</v>
      </c>
      <c r="B1237" s="48"/>
      <c r="D1237" s="37">
        <v>7380.8519999999999</v>
      </c>
      <c r="E1237" s="71">
        <v>0.99917</v>
      </c>
    </row>
    <row r="1238" spans="1:5" x14ac:dyDescent="0.2">
      <c r="A1238" s="33">
        <v>43250</v>
      </c>
      <c r="B1238" s="48"/>
      <c r="D1238" s="37">
        <v>7451.2309999999998</v>
      </c>
      <c r="E1238" s="71">
        <v>1.0041800000000001</v>
      </c>
    </row>
    <row r="1239" spans="1:5" x14ac:dyDescent="0.2">
      <c r="A1239" s="33">
        <v>43249</v>
      </c>
      <c r="B1239" s="48"/>
      <c r="D1239" s="37">
        <v>7111.0690000000004</v>
      </c>
      <c r="E1239" s="71">
        <v>0.99966999999999995</v>
      </c>
    </row>
    <row r="1240" spans="1:5" x14ac:dyDescent="0.2">
      <c r="A1240" s="33">
        <v>43248</v>
      </c>
      <c r="B1240" s="48"/>
      <c r="D1240" s="37">
        <v>7326.6440000000002</v>
      </c>
      <c r="E1240" s="71">
        <v>0.99977000000000005</v>
      </c>
    </row>
    <row r="1241" spans="1:5" x14ac:dyDescent="0.2">
      <c r="A1241" s="33">
        <v>43247</v>
      </c>
      <c r="B1241" s="48"/>
      <c r="D1241" s="37">
        <v>7328.8720000000003</v>
      </c>
      <c r="E1241" s="71">
        <v>1.0028900000000001</v>
      </c>
    </row>
    <row r="1242" spans="1:5" x14ac:dyDescent="0.2">
      <c r="A1242" s="33">
        <v>43246</v>
      </c>
      <c r="B1242" s="48"/>
      <c r="D1242" s="37">
        <v>7472.0230000000001</v>
      </c>
      <c r="E1242" s="71">
        <v>1.0014000000000001</v>
      </c>
    </row>
    <row r="1243" spans="1:5" x14ac:dyDescent="0.2">
      <c r="A1243" s="33">
        <v>43245</v>
      </c>
      <c r="B1243" s="48"/>
      <c r="D1243" s="37">
        <v>7563.4350000000004</v>
      </c>
      <c r="E1243" s="71">
        <v>1.0006600000000001</v>
      </c>
    </row>
    <row r="1244" spans="1:5" x14ac:dyDescent="0.2">
      <c r="A1244" s="33">
        <v>43244</v>
      </c>
      <c r="B1244" s="48"/>
      <c r="D1244" s="37">
        <v>7556.3159999999998</v>
      </c>
      <c r="E1244" s="71">
        <v>0.99739</v>
      </c>
    </row>
    <row r="1245" spans="1:5" x14ac:dyDescent="0.2">
      <c r="A1245" s="33">
        <v>43243</v>
      </c>
      <c r="B1245" s="48"/>
      <c r="D1245" s="37">
        <v>8009.3</v>
      </c>
      <c r="E1245" s="71">
        <v>0.99844999999999995</v>
      </c>
    </row>
    <row r="1246" spans="1:5" x14ac:dyDescent="0.2">
      <c r="A1246" s="33">
        <v>43242</v>
      </c>
      <c r="B1246" s="48"/>
      <c r="D1246" s="37">
        <v>8354.9959999999992</v>
      </c>
      <c r="E1246" s="71">
        <v>1.0010399999999999</v>
      </c>
    </row>
    <row r="1247" spans="1:5" x14ac:dyDescent="0.2">
      <c r="A1247" s="33">
        <v>43241</v>
      </c>
      <c r="B1247" s="48"/>
      <c r="D1247" s="37">
        <v>8443.26</v>
      </c>
      <c r="E1247" s="71">
        <v>1.00129</v>
      </c>
    </row>
    <row r="1248" spans="1:5" x14ac:dyDescent="0.2">
      <c r="A1248" s="33">
        <v>43240</v>
      </c>
      <c r="B1248" s="48"/>
      <c r="D1248" s="37">
        <v>8180.6270000000004</v>
      </c>
      <c r="E1248" s="71">
        <v>0.99856</v>
      </c>
    </row>
    <row r="1249" spans="1:5" x14ac:dyDescent="0.2">
      <c r="A1249" s="33">
        <v>43239</v>
      </c>
      <c r="B1249" s="48"/>
      <c r="D1249" s="37">
        <v>8202.8250000000007</v>
      </c>
      <c r="E1249" s="71">
        <v>1.00146</v>
      </c>
    </row>
    <row r="1250" spans="1:5" x14ac:dyDescent="0.2">
      <c r="A1250" s="33">
        <v>43238</v>
      </c>
      <c r="B1250" s="48"/>
      <c r="D1250" s="37">
        <v>8056.0529999999999</v>
      </c>
      <c r="E1250" s="71">
        <v>1.0027999999999999</v>
      </c>
    </row>
    <row r="1251" spans="1:5" x14ac:dyDescent="0.2">
      <c r="A1251" s="33">
        <v>43237</v>
      </c>
      <c r="B1251" s="48"/>
      <c r="D1251" s="37">
        <v>8343.125</v>
      </c>
      <c r="E1251" s="71">
        <v>0.99865000000000004</v>
      </c>
    </row>
    <row r="1252" spans="1:5" x14ac:dyDescent="0.2">
      <c r="A1252" s="33">
        <v>43236</v>
      </c>
      <c r="B1252" s="48"/>
      <c r="D1252" s="37">
        <v>8473.3490000000002</v>
      </c>
      <c r="E1252" s="71">
        <v>1.0012700000000001</v>
      </c>
    </row>
    <row r="1253" spans="1:5" x14ac:dyDescent="0.2">
      <c r="A1253" s="33">
        <v>43235</v>
      </c>
      <c r="B1253" s="48"/>
      <c r="D1253" s="37">
        <v>8696.9740000000002</v>
      </c>
      <c r="E1253" s="71">
        <v>1.0008600000000001</v>
      </c>
    </row>
    <row r="1254" spans="1:5" x14ac:dyDescent="0.2">
      <c r="A1254" s="33">
        <v>43234</v>
      </c>
      <c r="B1254" s="48"/>
      <c r="D1254" s="37">
        <v>8683.9860000000008</v>
      </c>
      <c r="E1254" s="71">
        <v>1.0060800000000001</v>
      </c>
    </row>
    <row r="1255" spans="1:5" x14ac:dyDescent="0.2">
      <c r="A1255" s="33">
        <v>43233</v>
      </c>
      <c r="B1255" s="48"/>
      <c r="D1255" s="37">
        <v>8480.58</v>
      </c>
      <c r="E1255" s="71">
        <v>1.00271</v>
      </c>
    </row>
    <row r="1256" spans="1:5" x14ac:dyDescent="0.2">
      <c r="A1256" s="33">
        <v>43232</v>
      </c>
      <c r="B1256" s="48"/>
      <c r="D1256" s="37">
        <v>8405.5609999999997</v>
      </c>
      <c r="E1256" s="71">
        <v>0.99939999999999996</v>
      </c>
    </row>
    <row r="1257" spans="1:5" x14ac:dyDescent="0.2">
      <c r="A1257" s="33">
        <v>43231</v>
      </c>
      <c r="B1257" s="48"/>
      <c r="D1257" s="37">
        <v>8969.94</v>
      </c>
      <c r="E1257" s="71">
        <v>1.00082</v>
      </c>
    </row>
    <row r="1258" spans="1:5" x14ac:dyDescent="0.2">
      <c r="A1258" s="33">
        <v>43230</v>
      </c>
      <c r="B1258" s="48"/>
      <c r="D1258" s="37">
        <v>9248.9599999999991</v>
      </c>
      <c r="E1258" s="71">
        <v>0.99892999999999998</v>
      </c>
    </row>
    <row r="1259" spans="1:5" x14ac:dyDescent="0.2">
      <c r="A1259" s="33">
        <v>43229</v>
      </c>
      <c r="B1259" s="48"/>
      <c r="D1259" s="37">
        <v>9149.518</v>
      </c>
      <c r="E1259" s="71">
        <v>0.99860000000000004</v>
      </c>
    </row>
    <row r="1260" spans="1:5" x14ac:dyDescent="0.2">
      <c r="A1260" s="33">
        <v>43228</v>
      </c>
      <c r="B1260" s="48"/>
      <c r="D1260" s="37">
        <v>9308.2649999999994</v>
      </c>
      <c r="E1260" s="71">
        <v>0.99248999999999998</v>
      </c>
    </row>
    <row r="1261" spans="1:5" x14ac:dyDescent="0.2">
      <c r="A1261" s="33">
        <v>43227</v>
      </c>
      <c r="B1261" s="48"/>
      <c r="D1261" s="37">
        <v>9583.8719999999994</v>
      </c>
      <c r="E1261" s="71">
        <v>0.99221000000000004</v>
      </c>
    </row>
    <row r="1262" spans="1:5" x14ac:dyDescent="0.2">
      <c r="A1262" s="33">
        <v>43226</v>
      </c>
      <c r="B1262" s="48"/>
      <c r="D1262" s="37">
        <v>9766.2440000000006</v>
      </c>
      <c r="E1262" s="71">
        <v>0.99739</v>
      </c>
    </row>
    <row r="1263" spans="1:5" x14ac:dyDescent="0.2">
      <c r="A1263" s="33">
        <v>43225</v>
      </c>
      <c r="B1263" s="48"/>
      <c r="D1263" s="37">
        <v>9634.5380000000005</v>
      </c>
      <c r="E1263" s="71">
        <v>1.0239400000000001</v>
      </c>
    </row>
    <row r="1264" spans="1:5" x14ac:dyDescent="0.2">
      <c r="A1264" s="33">
        <v>43224</v>
      </c>
      <c r="B1264" s="48"/>
      <c r="D1264" s="37">
        <v>9551.1350000000002</v>
      </c>
      <c r="E1264" s="71">
        <v>0.99904000000000004</v>
      </c>
    </row>
    <row r="1265" spans="1:5" x14ac:dyDescent="0.2">
      <c r="A1265" s="33">
        <v>43223</v>
      </c>
      <c r="B1265" s="48"/>
      <c r="D1265" s="37">
        <v>9122.6530000000002</v>
      </c>
      <c r="E1265" s="71">
        <v>0.99899000000000004</v>
      </c>
    </row>
    <row r="1266" spans="1:5" x14ac:dyDescent="0.2">
      <c r="A1266" s="33">
        <v>43222</v>
      </c>
      <c r="B1266" s="48"/>
      <c r="D1266" s="37">
        <v>9024.3880000000008</v>
      </c>
      <c r="E1266" s="71">
        <v>0.99880999999999998</v>
      </c>
    </row>
    <row r="1267" spans="1:5" x14ac:dyDescent="0.2">
      <c r="A1267" s="33">
        <v>43221</v>
      </c>
      <c r="B1267" s="48"/>
      <c r="D1267" s="37">
        <v>9198.19</v>
      </c>
      <c r="E1267" s="71">
        <v>1.0003200000000001</v>
      </c>
    </row>
    <row r="1268" spans="1:5" x14ac:dyDescent="0.2">
      <c r="A1268" s="33">
        <v>43220</v>
      </c>
      <c r="B1268" s="48"/>
      <c r="D1268" s="37">
        <v>9325.6290000000008</v>
      </c>
      <c r="E1268" s="71">
        <v>0.99905999999999995</v>
      </c>
    </row>
    <row r="1269" spans="1:5" x14ac:dyDescent="0.2">
      <c r="A1269" s="33">
        <v>43219</v>
      </c>
      <c r="B1269" s="48"/>
      <c r="D1269" s="37">
        <v>9249.66</v>
      </c>
      <c r="E1269" s="71">
        <v>0.99761999999999995</v>
      </c>
    </row>
    <row r="1270" spans="1:5" x14ac:dyDescent="0.2">
      <c r="A1270" s="33">
        <v>43218</v>
      </c>
      <c r="B1270" s="48"/>
      <c r="D1270" s="37">
        <v>8940.3809999999994</v>
      </c>
      <c r="E1270" s="71">
        <v>1.0004200000000001</v>
      </c>
    </row>
    <row r="1271" spans="1:5" x14ac:dyDescent="0.2">
      <c r="A1271" s="33">
        <v>43217</v>
      </c>
      <c r="B1271" s="48"/>
      <c r="D1271" s="37">
        <v>9221.8680000000004</v>
      </c>
      <c r="E1271" s="71">
        <v>1.0008900000000001</v>
      </c>
    </row>
    <row r="1272" spans="1:5" x14ac:dyDescent="0.2">
      <c r="A1272" s="33">
        <v>43216</v>
      </c>
      <c r="B1272" s="48"/>
      <c r="D1272" s="37">
        <v>8825.2029999999995</v>
      </c>
      <c r="E1272" s="71">
        <v>1.0018899999999999</v>
      </c>
    </row>
    <row r="1273" spans="1:5" x14ac:dyDescent="0.2">
      <c r="A1273" s="33">
        <v>43215</v>
      </c>
      <c r="B1273" s="48"/>
      <c r="D1273" s="37">
        <v>9716.49</v>
      </c>
      <c r="E1273" s="71">
        <v>1.0013799999999999</v>
      </c>
    </row>
    <row r="1274" spans="1:5" x14ac:dyDescent="0.2">
      <c r="A1274" s="33">
        <v>43214</v>
      </c>
      <c r="B1274" s="48"/>
      <c r="D1274" s="37">
        <v>8881.3919999999998</v>
      </c>
      <c r="E1274" s="71">
        <v>1.0026600000000001</v>
      </c>
    </row>
    <row r="1275" spans="1:5" x14ac:dyDescent="0.2">
      <c r="A1275" s="33">
        <v>43213</v>
      </c>
      <c r="B1275" s="48"/>
      <c r="D1275" s="37">
        <v>8769.0120000000006</v>
      </c>
      <c r="E1275" s="71">
        <v>0.99999000000000005</v>
      </c>
    </row>
    <row r="1276" spans="1:5" x14ac:dyDescent="0.2">
      <c r="A1276" s="33">
        <v>43212</v>
      </c>
      <c r="B1276" s="48"/>
      <c r="D1276" s="37">
        <v>8878.4279999999999</v>
      </c>
      <c r="E1276" s="71">
        <v>0.99978</v>
      </c>
    </row>
    <row r="1277" spans="1:5" x14ac:dyDescent="0.2">
      <c r="A1277" s="33">
        <v>43211</v>
      </c>
      <c r="B1277" s="48"/>
      <c r="D1277" s="37">
        <v>8499.4500000000007</v>
      </c>
      <c r="E1277" s="71">
        <v>1.00051</v>
      </c>
    </row>
    <row r="1278" spans="1:5" x14ac:dyDescent="0.2">
      <c r="A1278" s="33">
        <v>43210</v>
      </c>
      <c r="B1278" s="48"/>
      <c r="D1278" s="37">
        <v>8277.4609999999993</v>
      </c>
      <c r="E1278" s="71">
        <v>0.99985999999999997</v>
      </c>
    </row>
    <row r="1279" spans="1:5" x14ac:dyDescent="0.2">
      <c r="A1279" s="33">
        <v>43209</v>
      </c>
      <c r="B1279" s="48"/>
      <c r="D1279" s="37">
        <v>8097.4179999999997</v>
      </c>
      <c r="E1279" s="71">
        <v>0.99816000000000005</v>
      </c>
    </row>
    <row r="1280" spans="1:5" x14ac:dyDescent="0.2">
      <c r="A1280" s="33">
        <v>43208</v>
      </c>
      <c r="B1280" s="48"/>
      <c r="D1280" s="37">
        <v>7873.6360000000004</v>
      </c>
      <c r="E1280" s="71">
        <v>1.0006699999999999</v>
      </c>
    </row>
    <row r="1281" spans="1:5" x14ac:dyDescent="0.2">
      <c r="A1281" s="33">
        <v>43207</v>
      </c>
      <c r="B1281" s="48"/>
      <c r="D1281" s="37">
        <v>8030.9989999999998</v>
      </c>
      <c r="E1281" s="71">
        <v>1.0002899999999999</v>
      </c>
    </row>
    <row r="1282" spans="1:5" x14ac:dyDescent="0.2">
      <c r="A1282" s="33">
        <v>43206</v>
      </c>
      <c r="B1282" s="48"/>
      <c r="D1282" s="37">
        <v>8258.0669999999991</v>
      </c>
      <c r="E1282" s="71">
        <v>0.99880999999999998</v>
      </c>
    </row>
    <row r="1283" spans="1:5" x14ac:dyDescent="0.2">
      <c r="A1283" s="33">
        <v>43205</v>
      </c>
      <c r="B1283" s="48"/>
      <c r="D1283" s="37">
        <v>7897.72</v>
      </c>
      <c r="E1283" s="71">
        <v>0.99570999999999998</v>
      </c>
    </row>
    <row r="1284" spans="1:5" x14ac:dyDescent="0.2">
      <c r="A1284" s="33">
        <v>43204</v>
      </c>
      <c r="B1284" s="48"/>
      <c r="D1284" s="37">
        <v>7845.7529999999997</v>
      </c>
      <c r="E1284" s="71">
        <v>0.99983</v>
      </c>
    </row>
    <row r="1285" spans="1:5" x14ac:dyDescent="0.2">
      <c r="A1285" s="33">
        <v>43203</v>
      </c>
      <c r="B1285" s="48"/>
      <c r="D1285" s="37">
        <v>7836.3969999999999</v>
      </c>
      <c r="E1285" s="71">
        <v>0.99509000000000003</v>
      </c>
    </row>
    <row r="1286" spans="1:5" x14ac:dyDescent="0.2">
      <c r="A1286" s="33">
        <v>43202</v>
      </c>
      <c r="B1286" s="48"/>
      <c r="D1286" s="37">
        <v>6925.1019999999999</v>
      </c>
      <c r="E1286" s="71">
        <v>0.99883999999999995</v>
      </c>
    </row>
    <row r="1287" spans="1:5" x14ac:dyDescent="0.2">
      <c r="A1287" s="33">
        <v>43201</v>
      </c>
      <c r="B1287" s="48"/>
      <c r="D1287" s="37">
        <v>6829.317</v>
      </c>
      <c r="E1287" s="71">
        <v>0.99755000000000005</v>
      </c>
    </row>
    <row r="1288" spans="1:5" x14ac:dyDescent="0.2">
      <c r="A1288" s="33">
        <v>43200</v>
      </c>
      <c r="B1288" s="48"/>
      <c r="D1288" s="37">
        <v>6778.4920000000002</v>
      </c>
      <c r="E1288" s="71">
        <v>0.99961999999999995</v>
      </c>
    </row>
    <row r="1289" spans="1:5" x14ac:dyDescent="0.2">
      <c r="A1289" s="33">
        <v>43199</v>
      </c>
      <c r="B1289" s="48"/>
      <c r="D1289" s="37">
        <v>6984.8090000000002</v>
      </c>
      <c r="E1289" s="71">
        <v>1.0004599999999999</v>
      </c>
    </row>
    <row r="1290" spans="1:5" x14ac:dyDescent="0.2">
      <c r="A1290" s="33">
        <v>43198</v>
      </c>
      <c r="B1290" s="48"/>
      <c r="D1290" s="37">
        <v>6884.4769999999999</v>
      </c>
      <c r="E1290" s="71">
        <v>1.0014000000000001</v>
      </c>
    </row>
    <row r="1291" spans="1:5" x14ac:dyDescent="0.2">
      <c r="A1291" s="33">
        <v>43197</v>
      </c>
      <c r="B1291" s="48"/>
      <c r="D1291" s="37">
        <v>6628.7539999999999</v>
      </c>
      <c r="E1291" s="71">
        <v>1</v>
      </c>
    </row>
    <row r="1292" spans="1:5" x14ac:dyDescent="0.2">
      <c r="A1292" s="33">
        <v>43196</v>
      </c>
      <c r="B1292" s="48"/>
      <c r="D1292" s="37">
        <v>6855.4219999999996</v>
      </c>
      <c r="E1292" s="71">
        <v>1.00017</v>
      </c>
    </row>
    <row r="1293" spans="1:5" x14ac:dyDescent="0.2">
      <c r="A1293" s="33">
        <v>43195</v>
      </c>
      <c r="B1293" s="48"/>
      <c r="D1293" s="37">
        <v>6845.3159999999998</v>
      </c>
      <c r="E1293" s="71">
        <v>1.00064</v>
      </c>
    </row>
    <row r="1294" spans="1:5" x14ac:dyDescent="0.2">
      <c r="A1294" s="33">
        <v>43194</v>
      </c>
      <c r="B1294" s="48"/>
      <c r="D1294" s="37">
        <v>7464.3559999999998</v>
      </c>
      <c r="E1294" s="71">
        <v>0.99956</v>
      </c>
    </row>
    <row r="1295" spans="1:5" x14ac:dyDescent="0.2">
      <c r="A1295" s="33">
        <v>43193</v>
      </c>
      <c r="B1295" s="48"/>
      <c r="D1295" s="37">
        <v>7080.4170000000004</v>
      </c>
      <c r="E1295" s="71">
        <v>1.00329</v>
      </c>
    </row>
    <row r="1296" spans="1:5" x14ac:dyDescent="0.2">
      <c r="A1296" s="33">
        <v>43192</v>
      </c>
      <c r="B1296" s="48"/>
      <c r="D1296" s="37">
        <v>6836.5720000000001</v>
      </c>
      <c r="E1296" s="71">
        <v>1.0006900000000001</v>
      </c>
    </row>
    <row r="1297" spans="1:5" x14ac:dyDescent="0.2">
      <c r="A1297" s="33">
        <v>43191</v>
      </c>
      <c r="B1297" s="48"/>
      <c r="D1297" s="37">
        <v>6975.2749999999996</v>
      </c>
      <c r="E1297" s="71">
        <v>1.0006299999999999</v>
      </c>
    </row>
    <row r="1298" spans="1:5" x14ac:dyDescent="0.2">
      <c r="A1298" s="33">
        <v>43190</v>
      </c>
      <c r="B1298" s="48"/>
      <c r="D1298" s="37">
        <v>6897.2690000000002</v>
      </c>
      <c r="E1298" s="71">
        <v>0.99295</v>
      </c>
    </row>
    <row r="1299" spans="1:5" x14ac:dyDescent="0.2">
      <c r="A1299" s="33">
        <v>43189</v>
      </c>
      <c r="B1299" s="48"/>
      <c r="D1299" s="37">
        <v>7126.8950000000004</v>
      </c>
      <c r="E1299" s="71">
        <v>1.0017199999999999</v>
      </c>
    </row>
    <row r="1300" spans="1:5" x14ac:dyDescent="0.2">
      <c r="A1300" s="33">
        <v>43188</v>
      </c>
      <c r="B1300" s="48"/>
      <c r="D1300" s="37">
        <v>7930.78</v>
      </c>
      <c r="E1300" s="71">
        <v>1.00647</v>
      </c>
    </row>
    <row r="1301" spans="1:5" x14ac:dyDescent="0.2">
      <c r="A1301" s="33">
        <v>43187</v>
      </c>
      <c r="B1301" s="48"/>
      <c r="D1301" s="37">
        <v>7836.7629999999999</v>
      </c>
      <c r="E1301" s="71">
        <v>1.0027299999999999</v>
      </c>
    </row>
    <row r="1302" spans="1:5" x14ac:dyDescent="0.2">
      <c r="A1302" s="33">
        <v>43186</v>
      </c>
      <c r="B1302" s="48"/>
      <c r="D1302" s="37">
        <v>8186.1959999999999</v>
      </c>
      <c r="E1302" s="71">
        <v>1.00064</v>
      </c>
    </row>
    <row r="1303" spans="1:5" x14ac:dyDescent="0.2">
      <c r="A1303" s="33">
        <v>43185</v>
      </c>
      <c r="B1303" s="48"/>
      <c r="D1303" s="37">
        <v>8478.6380000000008</v>
      </c>
      <c r="E1303" s="71">
        <v>1.0005500000000001</v>
      </c>
    </row>
    <row r="1304" spans="1:5" x14ac:dyDescent="0.2">
      <c r="A1304" s="33">
        <v>43184</v>
      </c>
      <c r="B1304" s="48"/>
      <c r="D1304" s="37">
        <v>8621.1509999999998</v>
      </c>
      <c r="E1304" s="71">
        <v>0.99843000000000004</v>
      </c>
    </row>
    <row r="1305" spans="1:5" x14ac:dyDescent="0.2">
      <c r="A1305" s="33">
        <v>43183</v>
      </c>
      <c r="B1305" s="48"/>
      <c r="D1305" s="37">
        <v>8824.5930000000008</v>
      </c>
      <c r="E1305" s="71">
        <v>0.99994000000000005</v>
      </c>
    </row>
    <row r="1306" spans="1:5" x14ac:dyDescent="0.2">
      <c r="A1306" s="33">
        <v>43182</v>
      </c>
      <c r="B1306" s="48"/>
      <c r="D1306" s="37">
        <v>8736.3860000000004</v>
      </c>
      <c r="E1306" s="71">
        <v>1.0007600000000001</v>
      </c>
    </row>
    <row r="1307" spans="1:5" x14ac:dyDescent="0.2">
      <c r="A1307" s="33">
        <v>43181</v>
      </c>
      <c r="B1307" s="48"/>
      <c r="D1307" s="37">
        <v>8970.3179999999993</v>
      </c>
      <c r="E1307" s="71">
        <v>1.0047600000000001</v>
      </c>
    </row>
    <row r="1308" spans="1:5" x14ac:dyDescent="0.2">
      <c r="A1308" s="33">
        <v>43180</v>
      </c>
      <c r="B1308" s="48"/>
      <c r="D1308" s="37">
        <v>8926.82</v>
      </c>
      <c r="E1308" s="71">
        <v>0.99875999999999998</v>
      </c>
    </row>
    <row r="1309" spans="1:5" x14ac:dyDescent="0.2">
      <c r="A1309" s="33">
        <v>43179</v>
      </c>
      <c r="B1309" s="48"/>
      <c r="D1309" s="37">
        <v>8640.5210000000006</v>
      </c>
      <c r="E1309" s="71">
        <v>0.99651999999999996</v>
      </c>
    </row>
    <row r="1310" spans="1:5" x14ac:dyDescent="0.2">
      <c r="A1310" s="33">
        <v>43178</v>
      </c>
      <c r="B1310" s="48"/>
      <c r="D1310" s="37">
        <v>8217.8420000000006</v>
      </c>
      <c r="E1310" s="71">
        <v>1.00177</v>
      </c>
    </row>
    <row r="1311" spans="1:5" x14ac:dyDescent="0.2">
      <c r="A1311" s="33">
        <v>43177</v>
      </c>
      <c r="B1311" s="48"/>
      <c r="D1311" s="37">
        <v>8063.41</v>
      </c>
      <c r="E1311" s="71">
        <v>1.0002899999999999</v>
      </c>
    </row>
    <row r="1312" spans="1:5" x14ac:dyDescent="0.2">
      <c r="A1312" s="33">
        <v>43176</v>
      </c>
      <c r="B1312" s="48"/>
      <c r="D1312" s="37">
        <v>8520.0079999999998</v>
      </c>
      <c r="E1312" s="71">
        <v>1.0019</v>
      </c>
    </row>
    <row r="1313" spans="1:5" x14ac:dyDescent="0.2">
      <c r="A1313" s="33">
        <v>43175</v>
      </c>
      <c r="B1313" s="48"/>
      <c r="D1313" s="37">
        <v>8359.3649999999998</v>
      </c>
      <c r="E1313" s="71">
        <v>0.99583999999999995</v>
      </c>
    </row>
    <row r="1314" spans="1:5" x14ac:dyDescent="0.2">
      <c r="A1314" s="33">
        <v>43174</v>
      </c>
      <c r="B1314" s="48"/>
      <c r="D1314" s="37">
        <v>8307.223</v>
      </c>
      <c r="E1314" s="71">
        <v>0.99922</v>
      </c>
    </row>
    <row r="1315" spans="1:5" x14ac:dyDescent="0.2">
      <c r="A1315" s="33">
        <v>43173</v>
      </c>
      <c r="B1315" s="48"/>
      <c r="D1315" s="37">
        <v>9216.5310000000009</v>
      </c>
      <c r="E1315" s="71">
        <v>0.99927999999999995</v>
      </c>
    </row>
    <row r="1316" spans="1:5" x14ac:dyDescent="0.2">
      <c r="A1316" s="33">
        <v>43172</v>
      </c>
      <c r="B1316" s="48"/>
      <c r="D1316" s="37">
        <v>9232.7060000000001</v>
      </c>
      <c r="E1316" s="71">
        <v>1.00929</v>
      </c>
    </row>
    <row r="1317" spans="1:5" x14ac:dyDescent="0.2">
      <c r="A1317" s="33">
        <v>43171</v>
      </c>
      <c r="B1317" s="48"/>
      <c r="D1317" s="37">
        <v>9512.4560000000001</v>
      </c>
      <c r="E1317" s="71">
        <v>1.00251</v>
      </c>
    </row>
    <row r="1318" spans="1:5" x14ac:dyDescent="0.2">
      <c r="A1318" s="33">
        <v>43170</v>
      </c>
      <c r="B1318" s="48"/>
      <c r="D1318" s="37">
        <v>8890.866</v>
      </c>
      <c r="E1318" s="71">
        <v>1.00169</v>
      </c>
    </row>
    <row r="1319" spans="1:5" x14ac:dyDescent="0.2">
      <c r="A1319" s="33">
        <v>43169</v>
      </c>
      <c r="B1319" s="48"/>
      <c r="D1319" s="37">
        <v>9276.3379999999997</v>
      </c>
      <c r="E1319" s="71">
        <v>1.0032099999999999</v>
      </c>
    </row>
    <row r="1320" spans="1:5" x14ac:dyDescent="0.2">
      <c r="A1320" s="33">
        <v>43168</v>
      </c>
      <c r="B1320" s="48"/>
      <c r="D1320" s="37">
        <v>9420.8549999999996</v>
      </c>
      <c r="E1320" s="71">
        <v>1.00298</v>
      </c>
    </row>
    <row r="1321" spans="1:5" x14ac:dyDescent="0.2">
      <c r="A1321" s="33">
        <v>43167</v>
      </c>
      <c r="B1321" s="48"/>
      <c r="D1321" s="37">
        <v>9999.6820000000007</v>
      </c>
      <c r="E1321" s="71">
        <v>1.0006900000000001</v>
      </c>
    </row>
    <row r="1322" spans="1:5" x14ac:dyDescent="0.2">
      <c r="A1322" s="33">
        <v>43166</v>
      </c>
      <c r="B1322" s="48"/>
      <c r="D1322" s="37">
        <v>10727.72</v>
      </c>
      <c r="E1322" s="71">
        <v>0.99780000000000002</v>
      </c>
    </row>
    <row r="1323" spans="1:5" x14ac:dyDescent="0.2">
      <c r="A1323" s="33">
        <v>43165</v>
      </c>
      <c r="B1323" s="48"/>
      <c r="D1323" s="37">
        <v>11526.42</v>
      </c>
      <c r="E1323" s="71">
        <v>0.99655000000000005</v>
      </c>
    </row>
    <row r="1324" spans="1:5" x14ac:dyDescent="0.2">
      <c r="A1324" s="33">
        <v>43164</v>
      </c>
      <c r="B1324" s="48"/>
      <c r="D1324" s="37">
        <v>11286.68</v>
      </c>
      <c r="E1324" s="71">
        <v>1.0012300000000001</v>
      </c>
    </row>
    <row r="1325" spans="1:5" x14ac:dyDescent="0.2">
      <c r="A1325" s="33">
        <v>43163</v>
      </c>
      <c r="B1325" s="48"/>
      <c r="D1325" s="37">
        <v>11356.04</v>
      </c>
      <c r="E1325" s="71">
        <v>0.99888999999999994</v>
      </c>
    </row>
    <row r="1326" spans="1:5" x14ac:dyDescent="0.2">
      <c r="A1326" s="33">
        <v>43162</v>
      </c>
      <c r="B1326" s="48"/>
      <c r="D1326" s="37">
        <v>11098.08</v>
      </c>
      <c r="E1326" s="71">
        <v>1.0006299999999999</v>
      </c>
    </row>
    <row r="1327" spans="1:5" x14ac:dyDescent="0.2">
      <c r="A1327" s="33">
        <v>43161</v>
      </c>
      <c r="B1327" s="48"/>
      <c r="D1327" s="37">
        <v>10859.55</v>
      </c>
      <c r="E1327" s="71">
        <v>1.0018899999999999</v>
      </c>
    </row>
    <row r="1328" spans="1:5" x14ac:dyDescent="0.2">
      <c r="A1328" s="33">
        <v>43160</v>
      </c>
      <c r="B1328" s="48"/>
      <c r="D1328" s="37">
        <v>10346.66</v>
      </c>
      <c r="E1328" s="71">
        <v>0.99878999999999996</v>
      </c>
    </row>
    <row r="1329" spans="1:5" x14ac:dyDescent="0.2">
      <c r="A1329" s="33">
        <v>43159</v>
      </c>
      <c r="B1329" s="48"/>
      <c r="D1329" s="37">
        <v>10709.39</v>
      </c>
      <c r="E1329" s="71">
        <v>1.0012000000000001</v>
      </c>
    </row>
    <row r="1330" spans="1:5" x14ac:dyDescent="0.2">
      <c r="A1330" s="33">
        <v>43158</v>
      </c>
      <c r="B1330" s="48"/>
      <c r="D1330" s="37">
        <v>10355.58</v>
      </c>
      <c r="E1330" s="71">
        <v>1.0050399999999999</v>
      </c>
    </row>
    <row r="1331" spans="1:5" x14ac:dyDescent="0.2">
      <c r="A1331" s="33">
        <v>43157</v>
      </c>
      <c r="B1331" s="48"/>
      <c r="D1331" s="37">
        <v>9699.5169999999998</v>
      </c>
      <c r="E1331" s="71">
        <v>1.0059499999999999</v>
      </c>
    </row>
    <row r="1332" spans="1:5" x14ac:dyDescent="0.2">
      <c r="A1332" s="33">
        <v>43156</v>
      </c>
      <c r="B1332" s="48"/>
      <c r="D1332" s="37">
        <v>9742.6280000000006</v>
      </c>
      <c r="E1332" s="71">
        <v>0.99780000000000002</v>
      </c>
    </row>
    <row r="1333" spans="1:5" x14ac:dyDescent="0.2">
      <c r="A1333" s="33">
        <v>43155</v>
      </c>
      <c r="B1333" s="48"/>
      <c r="D1333" s="37">
        <v>10301.879999999999</v>
      </c>
      <c r="E1333" s="71">
        <v>1.00319</v>
      </c>
    </row>
    <row r="1334" spans="1:5" x14ac:dyDescent="0.2">
      <c r="A1334" s="33">
        <v>43154</v>
      </c>
      <c r="B1334" s="48"/>
      <c r="D1334" s="37">
        <v>10032.86</v>
      </c>
      <c r="E1334" s="71">
        <v>1.0012799999999999</v>
      </c>
    </row>
    <row r="1335" spans="1:5" x14ac:dyDescent="0.2">
      <c r="A1335" s="33">
        <v>43153</v>
      </c>
      <c r="B1335" s="48"/>
      <c r="D1335" s="37">
        <v>9973.5920000000006</v>
      </c>
      <c r="E1335" s="71">
        <v>1.0005999999999999</v>
      </c>
    </row>
    <row r="1336" spans="1:5" x14ac:dyDescent="0.2">
      <c r="A1336" s="33">
        <v>43152</v>
      </c>
      <c r="B1336" s="48"/>
      <c r="D1336" s="37">
        <v>11502.38</v>
      </c>
      <c r="E1336" s="71">
        <v>0.99975999999999998</v>
      </c>
    </row>
    <row r="1337" spans="1:5" x14ac:dyDescent="0.2">
      <c r="A1337" s="33">
        <v>43151</v>
      </c>
      <c r="B1337" s="48"/>
      <c r="D1337" s="37">
        <v>11103.09</v>
      </c>
      <c r="E1337" s="71">
        <v>1.00329</v>
      </c>
    </row>
    <row r="1338" spans="1:5" x14ac:dyDescent="0.2">
      <c r="A1338" s="33">
        <v>43150</v>
      </c>
      <c r="B1338" s="48"/>
      <c r="D1338" s="37">
        <v>10523.43</v>
      </c>
      <c r="E1338" s="71">
        <v>1.00623</v>
      </c>
    </row>
    <row r="1339" spans="1:5" x14ac:dyDescent="0.2">
      <c r="A1339" s="33">
        <v>43149</v>
      </c>
      <c r="B1339" s="48"/>
      <c r="D1339" s="37">
        <v>11006.65</v>
      </c>
      <c r="E1339" s="71">
        <v>1.0022500000000001</v>
      </c>
    </row>
    <row r="1340" spans="1:5" x14ac:dyDescent="0.2">
      <c r="A1340" s="33">
        <v>43148</v>
      </c>
      <c r="B1340" s="48"/>
      <c r="D1340" s="37">
        <v>10155.280000000001</v>
      </c>
      <c r="E1340" s="71">
        <v>1.00112</v>
      </c>
    </row>
    <row r="1341" spans="1:5" x14ac:dyDescent="0.2">
      <c r="A1341" s="33">
        <v>43147</v>
      </c>
      <c r="B1341" s="48"/>
      <c r="D1341" s="37">
        <v>10112.58</v>
      </c>
      <c r="E1341" s="71">
        <v>0.99758999999999998</v>
      </c>
    </row>
    <row r="1342" spans="1:5" x14ac:dyDescent="0.2">
      <c r="A1342" s="33">
        <v>43146</v>
      </c>
      <c r="B1342" s="48"/>
      <c r="D1342" s="37">
        <v>9428.0259999999998</v>
      </c>
      <c r="E1342" s="71">
        <v>1.00366</v>
      </c>
    </row>
    <row r="1343" spans="1:5" x14ac:dyDescent="0.2">
      <c r="A1343" s="33">
        <v>43145</v>
      </c>
      <c r="B1343" s="48"/>
      <c r="D1343" s="37">
        <v>8518.2690000000002</v>
      </c>
      <c r="E1343" s="71">
        <v>1.00146</v>
      </c>
    </row>
    <row r="1344" spans="1:5" x14ac:dyDescent="0.2">
      <c r="A1344" s="33">
        <v>43144</v>
      </c>
      <c r="B1344" s="48"/>
      <c r="D1344" s="37">
        <v>8911.3989999999994</v>
      </c>
      <c r="E1344" s="71">
        <v>1.00667</v>
      </c>
    </row>
    <row r="1345" spans="1:5" x14ac:dyDescent="0.2">
      <c r="A1345" s="33">
        <v>43143</v>
      </c>
      <c r="B1345" s="48"/>
      <c r="D1345" s="37">
        <v>8168.6379999999999</v>
      </c>
      <c r="E1345" s="71">
        <v>1.00549</v>
      </c>
    </row>
    <row r="1346" spans="1:5" x14ac:dyDescent="0.2">
      <c r="A1346" s="33">
        <v>43142</v>
      </c>
      <c r="B1346" s="48"/>
      <c r="D1346" s="37">
        <v>8574.6779999999999</v>
      </c>
      <c r="E1346" s="71">
        <v>1.00169</v>
      </c>
    </row>
    <row r="1347" spans="1:5" x14ac:dyDescent="0.2">
      <c r="A1347" s="33">
        <v>43141</v>
      </c>
      <c r="B1347" s="48"/>
      <c r="D1347" s="37">
        <v>8650.7170000000006</v>
      </c>
      <c r="E1347" s="71">
        <v>1.0179199999999999</v>
      </c>
    </row>
    <row r="1348" spans="1:5" x14ac:dyDescent="0.2">
      <c r="A1348" s="33">
        <v>43140</v>
      </c>
      <c r="B1348" s="48"/>
      <c r="D1348" s="37">
        <v>8208.5720000000001</v>
      </c>
      <c r="E1348" s="71">
        <v>0.99961999999999995</v>
      </c>
    </row>
    <row r="1349" spans="1:5" x14ac:dyDescent="0.2">
      <c r="A1349" s="33">
        <v>43139</v>
      </c>
      <c r="B1349" s="48"/>
      <c r="D1349" s="37">
        <v>7611.61</v>
      </c>
      <c r="E1349" s="71">
        <v>0.99551999999999996</v>
      </c>
    </row>
    <row r="1350" spans="1:5" x14ac:dyDescent="0.2">
      <c r="A1350" s="33">
        <v>43138</v>
      </c>
      <c r="B1350" s="48"/>
      <c r="D1350" s="37">
        <v>7711.22</v>
      </c>
      <c r="E1350" s="71">
        <v>1.0106599999999999</v>
      </c>
    </row>
    <row r="1351" spans="1:5" x14ac:dyDescent="0.2">
      <c r="A1351" s="33">
        <v>43137</v>
      </c>
      <c r="B1351" s="48"/>
      <c r="D1351" s="37">
        <v>6852.0529999999999</v>
      </c>
      <c r="E1351" s="71">
        <v>0.99590000000000001</v>
      </c>
    </row>
    <row r="1352" spans="1:5" x14ac:dyDescent="0.2">
      <c r="A1352" s="33">
        <v>43136</v>
      </c>
      <c r="B1352" s="48"/>
      <c r="D1352" s="37">
        <v>8315.5169999999998</v>
      </c>
      <c r="E1352" s="71">
        <v>0.99936999999999998</v>
      </c>
    </row>
    <row r="1353" spans="1:5" x14ac:dyDescent="0.2">
      <c r="A1353" s="33">
        <v>43135</v>
      </c>
      <c r="B1353" s="48"/>
      <c r="D1353" s="37">
        <v>8994.9150000000009</v>
      </c>
      <c r="E1353" s="71">
        <v>0.98943999999999999</v>
      </c>
    </row>
    <row r="1354" spans="1:5" x14ac:dyDescent="0.2">
      <c r="A1354" s="33">
        <v>43134</v>
      </c>
      <c r="B1354" s="48"/>
      <c r="D1354" s="37">
        <v>8830.1640000000007</v>
      </c>
      <c r="E1354" s="71">
        <v>0.97858000000000001</v>
      </c>
    </row>
    <row r="1355" spans="1:5" x14ac:dyDescent="0.2">
      <c r="A1355" s="33">
        <v>43133</v>
      </c>
      <c r="B1355" s="48"/>
      <c r="D1355" s="37">
        <v>9070.5550000000003</v>
      </c>
      <c r="E1355" s="71">
        <v>0.99311000000000005</v>
      </c>
    </row>
    <row r="1356" spans="1:5" x14ac:dyDescent="0.2">
      <c r="A1356" s="33">
        <v>43132</v>
      </c>
      <c r="B1356" s="48"/>
      <c r="D1356" s="37">
        <v>10114.5</v>
      </c>
      <c r="E1356" s="71">
        <v>0.98995</v>
      </c>
    </row>
    <row r="1357" spans="1:5" x14ac:dyDescent="0.2">
      <c r="A1357" s="33">
        <v>43131</v>
      </c>
      <c r="B1357" s="48"/>
      <c r="D1357" s="37">
        <v>9989.69</v>
      </c>
      <c r="E1357" s="71">
        <v>0.99477000000000004</v>
      </c>
    </row>
    <row r="1358" spans="1:5" x14ac:dyDescent="0.2">
      <c r="A1358" s="33">
        <v>43130</v>
      </c>
      <c r="B1358" s="48"/>
      <c r="D1358" s="37">
        <v>11095.21</v>
      </c>
      <c r="E1358" s="71">
        <v>0.99629000000000001</v>
      </c>
    </row>
    <row r="1359" spans="1:5" x14ac:dyDescent="0.2">
      <c r="A1359" s="33">
        <v>43129</v>
      </c>
      <c r="B1359" s="48"/>
      <c r="D1359" s="37">
        <v>11157.66</v>
      </c>
      <c r="E1359" s="71">
        <v>0.98892000000000002</v>
      </c>
    </row>
    <row r="1360" spans="1:5" x14ac:dyDescent="0.2">
      <c r="A1360" s="33">
        <v>43128</v>
      </c>
      <c r="B1360" s="48"/>
      <c r="D1360" s="37">
        <v>11665.7</v>
      </c>
      <c r="E1360" s="71">
        <v>0.99556</v>
      </c>
    </row>
    <row r="1361" spans="1:5" x14ac:dyDescent="0.2">
      <c r="A1361" s="33">
        <v>43127</v>
      </c>
      <c r="B1361" s="48"/>
      <c r="D1361" s="37">
        <v>11456.21</v>
      </c>
      <c r="E1361" s="71">
        <v>0.99209999999999998</v>
      </c>
    </row>
    <row r="1362" spans="1:5" x14ac:dyDescent="0.2">
      <c r="A1362" s="33">
        <v>43126</v>
      </c>
      <c r="B1362" s="48"/>
      <c r="D1362" s="37">
        <v>11044.91</v>
      </c>
      <c r="E1362" s="71">
        <v>0.99907000000000001</v>
      </c>
    </row>
    <row r="1363" spans="1:5" x14ac:dyDescent="0.2">
      <c r="A1363" s="33">
        <v>43125</v>
      </c>
      <c r="B1363" s="48"/>
      <c r="D1363" s="37">
        <v>11225.25</v>
      </c>
      <c r="E1363" s="71">
        <v>1.0048600000000001</v>
      </c>
    </row>
    <row r="1364" spans="1:5" x14ac:dyDescent="0.2">
      <c r="A1364" s="33">
        <v>43124</v>
      </c>
      <c r="B1364" s="48"/>
      <c r="D1364" s="37">
        <v>11277.12</v>
      </c>
      <c r="E1364" s="71">
        <v>1.0071399999999999</v>
      </c>
    </row>
    <row r="1365" spans="1:5" x14ac:dyDescent="0.2">
      <c r="A1365" s="33">
        <v>43123</v>
      </c>
      <c r="B1365" s="48"/>
      <c r="D1365" s="37">
        <v>10894</v>
      </c>
      <c r="E1365" s="71">
        <v>0.99275000000000002</v>
      </c>
    </row>
    <row r="1366" spans="1:5" x14ac:dyDescent="0.2">
      <c r="A1366" s="33">
        <v>43122</v>
      </c>
      <c r="B1366" s="48"/>
      <c r="D1366" s="37">
        <v>10991.6</v>
      </c>
      <c r="E1366" s="71">
        <v>1.0029999999999999</v>
      </c>
    </row>
    <row r="1367" spans="1:5" x14ac:dyDescent="0.2">
      <c r="A1367" s="33">
        <v>43121</v>
      </c>
      <c r="B1367" s="48"/>
      <c r="D1367" s="37">
        <v>11703.5</v>
      </c>
      <c r="E1367" s="71">
        <v>1.00356</v>
      </c>
    </row>
    <row r="1368" spans="1:5" x14ac:dyDescent="0.2">
      <c r="A1368" s="33">
        <v>43120</v>
      </c>
      <c r="B1368" s="48"/>
      <c r="D1368" s="37">
        <v>13260.27</v>
      </c>
      <c r="E1368" s="71">
        <v>1.0055499999999999</v>
      </c>
    </row>
    <row r="1369" spans="1:5" x14ac:dyDescent="0.2">
      <c r="A1369" s="33">
        <v>43119</v>
      </c>
      <c r="B1369" s="48"/>
      <c r="D1369" s="37">
        <v>11758.47</v>
      </c>
      <c r="E1369" s="71">
        <v>1.0220899999999999</v>
      </c>
    </row>
    <row r="1370" spans="1:5" x14ac:dyDescent="0.2">
      <c r="A1370" s="33">
        <v>43118</v>
      </c>
      <c r="B1370" s="48"/>
      <c r="D1370" s="37">
        <v>11569.42</v>
      </c>
      <c r="E1370" s="71">
        <v>1.0208900000000001</v>
      </c>
    </row>
    <row r="1371" spans="1:5" x14ac:dyDescent="0.2">
      <c r="A1371" s="33">
        <v>43117</v>
      </c>
      <c r="B1371" s="48"/>
      <c r="D1371" s="37">
        <v>11415.39</v>
      </c>
      <c r="E1371" s="71">
        <v>1.0303500000000001</v>
      </c>
    </row>
    <row r="1372" spans="1:5" x14ac:dyDescent="0.2">
      <c r="A1372" s="33">
        <v>43116</v>
      </c>
      <c r="B1372" s="48"/>
      <c r="D1372" s="37">
        <v>11723.91</v>
      </c>
      <c r="E1372" s="71">
        <v>1.0074399999999999</v>
      </c>
    </row>
    <row r="1373" spans="1:5" x14ac:dyDescent="0.2">
      <c r="A1373" s="33">
        <v>43115</v>
      </c>
      <c r="B1373" s="48"/>
      <c r="D1373" s="37">
        <v>14412</v>
      </c>
      <c r="E1373" s="71">
        <v>1.01702</v>
      </c>
    </row>
    <row r="1374" spans="1:5" x14ac:dyDescent="0.2">
      <c r="A1374" s="33">
        <v>43114</v>
      </c>
      <c r="B1374" s="48"/>
      <c r="D1374" s="37">
        <v>14476.59</v>
      </c>
      <c r="E1374" s="71">
        <v>1.00231</v>
      </c>
    </row>
    <row r="1375" spans="1:5" x14ac:dyDescent="0.2">
      <c r="A1375" s="33">
        <v>43113</v>
      </c>
      <c r="B1375" s="48"/>
      <c r="D1375" s="37">
        <v>15193.31</v>
      </c>
      <c r="E1375" s="71">
        <v>1.0038899999999999</v>
      </c>
    </row>
    <row r="1376" spans="1:5" x14ac:dyDescent="0.2">
      <c r="A1376" s="33">
        <v>43112</v>
      </c>
      <c r="B1376" s="48"/>
      <c r="D1376" s="37">
        <v>14759.29</v>
      </c>
      <c r="E1376" s="71">
        <v>1.0061599999999999</v>
      </c>
    </row>
    <row r="1377" spans="1:5" x14ac:dyDescent="0.2">
      <c r="A1377" s="33">
        <v>43111</v>
      </c>
      <c r="B1377" s="48"/>
      <c r="D1377" s="37">
        <v>14050.57</v>
      </c>
      <c r="E1377" s="71">
        <v>1.0023</v>
      </c>
    </row>
    <row r="1378" spans="1:5" x14ac:dyDescent="0.2">
      <c r="A1378" s="33">
        <v>43110</v>
      </c>
      <c r="B1378" s="48"/>
      <c r="D1378" s="37">
        <v>15509.27</v>
      </c>
      <c r="E1378" s="71">
        <v>1.0041899999999999</v>
      </c>
    </row>
    <row r="1379" spans="1:5" x14ac:dyDescent="0.2">
      <c r="A1379" s="33">
        <v>43109</v>
      </c>
      <c r="B1379" s="48"/>
      <c r="D1379" s="37">
        <v>15604.72</v>
      </c>
      <c r="E1379" s="71">
        <v>1.0123200000000001</v>
      </c>
    </row>
    <row r="1380" spans="1:5" x14ac:dyDescent="0.2">
      <c r="A1380" s="33">
        <v>43108</v>
      </c>
      <c r="B1380" s="48"/>
      <c r="D1380" s="37">
        <v>15900.37</v>
      </c>
      <c r="E1380" s="71">
        <v>1.0013300000000001</v>
      </c>
    </row>
    <row r="1381" spans="1:5" x14ac:dyDescent="0.2">
      <c r="A1381" s="33">
        <v>43107</v>
      </c>
      <c r="B1381" s="48"/>
      <c r="D1381" s="37">
        <v>17039.87</v>
      </c>
      <c r="E1381" s="71">
        <v>1.0085299999999999</v>
      </c>
    </row>
    <row r="1382" spans="1:5" x14ac:dyDescent="0.2">
      <c r="A1382" s="33">
        <v>43106</v>
      </c>
      <c r="B1382" s="48"/>
      <c r="D1382" s="37">
        <v>18343.66</v>
      </c>
      <c r="E1382" s="71">
        <v>0.99970000000000003</v>
      </c>
    </row>
    <row r="1383" spans="1:5" x14ac:dyDescent="0.2">
      <c r="A1383" s="33">
        <v>43105</v>
      </c>
      <c r="B1383" s="48"/>
      <c r="D1383" s="37">
        <v>18336.919999999998</v>
      </c>
      <c r="E1383" s="71">
        <v>1.00274</v>
      </c>
    </row>
    <row r="1384" spans="1:5" x14ac:dyDescent="0.2">
      <c r="A1384" s="33">
        <v>43104</v>
      </c>
      <c r="B1384" s="48"/>
      <c r="D1384" s="37">
        <v>15976.37</v>
      </c>
      <c r="E1384" s="71">
        <v>1.0157799999999999</v>
      </c>
    </row>
    <row r="1385" spans="1:5" x14ac:dyDescent="0.2">
      <c r="A1385" s="33">
        <v>43103</v>
      </c>
      <c r="B1385" s="48"/>
      <c r="D1385" s="37">
        <v>15583.89</v>
      </c>
      <c r="E1385" s="71">
        <v>1.0039199999999999</v>
      </c>
    </row>
    <row r="1386" spans="1:5" x14ac:dyDescent="0.2">
      <c r="A1386" s="33">
        <v>43102</v>
      </c>
      <c r="B1386" s="48"/>
      <c r="D1386" s="37">
        <v>15321.93</v>
      </c>
      <c r="E1386" s="71">
        <v>1.00891</v>
      </c>
    </row>
    <row r="1387" spans="1:5" x14ac:dyDescent="0.2">
      <c r="A1387" s="33">
        <v>43101</v>
      </c>
      <c r="B1387" s="48"/>
      <c r="D1387" s="37">
        <v>14093.61</v>
      </c>
      <c r="E1387" s="71">
        <v>1.01234</v>
      </c>
    </row>
    <row r="1388" spans="1:5" x14ac:dyDescent="0.2">
      <c r="A1388" s="33">
        <v>43100</v>
      </c>
      <c r="B1388" s="48"/>
      <c r="D1388" s="37">
        <v>14839.59</v>
      </c>
      <c r="E1388" s="71">
        <v>1.0184200000000001</v>
      </c>
    </row>
    <row r="1389" spans="1:5" x14ac:dyDescent="0.2">
      <c r="A1389" s="33">
        <v>43099</v>
      </c>
      <c r="B1389" s="48"/>
      <c r="D1389" s="37">
        <v>13620.36</v>
      </c>
      <c r="E1389" s="71">
        <v>1.00326</v>
      </c>
    </row>
    <row r="1390" spans="1:5" x14ac:dyDescent="0.2">
      <c r="A1390" s="33">
        <v>43098</v>
      </c>
      <c r="B1390" s="48"/>
      <c r="D1390" s="37">
        <v>15096.56</v>
      </c>
      <c r="E1390" s="71">
        <v>1.0095099999999999</v>
      </c>
    </row>
    <row r="1391" spans="1:5" x14ac:dyDescent="0.2">
      <c r="A1391" s="33">
        <v>43097</v>
      </c>
      <c r="B1391" s="48"/>
      <c r="D1391" s="37">
        <v>15067.9</v>
      </c>
      <c r="E1391" s="71">
        <v>1.0037</v>
      </c>
    </row>
    <row r="1392" spans="1:5" x14ac:dyDescent="0.2">
      <c r="A1392" s="33">
        <v>43096</v>
      </c>
      <c r="B1392" s="48"/>
      <c r="D1392" s="37">
        <v>16373.08</v>
      </c>
      <c r="E1392" s="71">
        <v>1.0044500000000001</v>
      </c>
    </row>
    <row r="1393" spans="1:5" x14ac:dyDescent="0.2">
      <c r="A1393" s="33">
        <v>43095</v>
      </c>
      <c r="B1393" s="48"/>
      <c r="D1393" s="37">
        <v>16616.68</v>
      </c>
      <c r="E1393" s="71">
        <v>1.01129</v>
      </c>
    </row>
    <row r="1394" spans="1:5" x14ac:dyDescent="0.2">
      <c r="A1394" s="33">
        <v>43094</v>
      </c>
      <c r="B1394" s="48"/>
      <c r="D1394" s="37">
        <v>14302.75</v>
      </c>
      <c r="E1394" s="71">
        <v>1.0291999999999999</v>
      </c>
    </row>
    <row r="1395" spans="1:5" x14ac:dyDescent="0.2">
      <c r="A1395" s="33">
        <v>43093</v>
      </c>
      <c r="B1395" s="48"/>
      <c r="D1395" s="37">
        <v>14451.11</v>
      </c>
      <c r="E1395" s="71">
        <v>1.052</v>
      </c>
    </row>
    <row r="1396" spans="1:5" x14ac:dyDescent="0.2">
      <c r="A1396" s="33">
        <v>43092</v>
      </c>
      <c r="B1396" s="48"/>
      <c r="D1396" s="37">
        <v>15241.92</v>
      </c>
      <c r="E1396" s="71">
        <v>1.03535</v>
      </c>
    </row>
    <row r="1397" spans="1:5" x14ac:dyDescent="0.2">
      <c r="A1397" s="33">
        <v>43091</v>
      </c>
      <c r="B1397" s="48"/>
      <c r="D1397" s="37">
        <v>14084.82</v>
      </c>
      <c r="E1397" s="71">
        <v>1.0083200000000001</v>
      </c>
    </row>
    <row r="1398" spans="1:5" x14ac:dyDescent="0.2">
      <c r="A1398" s="33">
        <v>43090</v>
      </c>
      <c r="B1398" s="48"/>
      <c r="D1398" s="37">
        <v>16355.24</v>
      </c>
      <c r="E1398" s="71">
        <v>1.00057</v>
      </c>
    </row>
    <row r="1399" spans="1:5" x14ac:dyDescent="0.2">
      <c r="A1399" s="33">
        <v>43089</v>
      </c>
      <c r="B1399" s="48"/>
      <c r="D1399" s="37">
        <v>17059.89</v>
      </c>
      <c r="E1399" s="71">
        <v>1.0153099999999999</v>
      </c>
    </row>
    <row r="1400" spans="1:5" x14ac:dyDescent="0.2">
      <c r="A1400" s="33">
        <v>43088</v>
      </c>
      <c r="B1400" s="48"/>
      <c r="D1400" s="37">
        <v>18174.189999999999</v>
      </c>
      <c r="E1400" s="71">
        <v>1.0142</v>
      </c>
    </row>
    <row r="1401" spans="1:5" x14ac:dyDescent="0.2">
      <c r="A1401" s="33">
        <v>43087</v>
      </c>
      <c r="B1401" s="48"/>
      <c r="D1401" s="37">
        <v>19188.05</v>
      </c>
      <c r="E1401" s="71">
        <v>1.01064</v>
      </c>
    </row>
    <row r="1402" spans="1:5" x14ac:dyDescent="0.2">
      <c r="A1402" s="33">
        <v>43086</v>
      </c>
      <c r="B1402" s="48"/>
      <c r="D1402" s="37">
        <v>19423.580000000002</v>
      </c>
      <c r="E1402" s="71">
        <v>1.00749</v>
      </c>
    </row>
    <row r="1403" spans="1:5" x14ac:dyDescent="0.2">
      <c r="A1403" s="33">
        <v>43085</v>
      </c>
      <c r="B1403" s="48"/>
      <c r="D1403" s="37">
        <v>19665.39</v>
      </c>
      <c r="E1403" s="71">
        <v>1.0160400000000001</v>
      </c>
    </row>
    <row r="1404" spans="1:5" x14ac:dyDescent="0.2">
      <c r="A1404" s="33">
        <v>43084</v>
      </c>
      <c r="B1404" s="48"/>
      <c r="D1404" s="37">
        <v>17978.63</v>
      </c>
      <c r="E1404" s="71">
        <v>1.01142</v>
      </c>
    </row>
    <row r="1405" spans="1:5" x14ac:dyDescent="0.2">
      <c r="A1405" s="33">
        <v>43083</v>
      </c>
      <c r="B1405" s="48"/>
      <c r="D1405" s="37">
        <v>16865.36</v>
      </c>
      <c r="E1405" s="71">
        <v>1.01946</v>
      </c>
    </row>
    <row r="1406" spans="1:5" x14ac:dyDescent="0.2">
      <c r="A1406" s="33">
        <v>43082</v>
      </c>
      <c r="B1406" s="48"/>
      <c r="D1406" s="37">
        <v>16525.04</v>
      </c>
      <c r="E1406" s="71">
        <v>1.07406</v>
      </c>
    </row>
    <row r="1407" spans="1:5" x14ac:dyDescent="0.2">
      <c r="A1407" s="33">
        <v>43081</v>
      </c>
      <c r="B1407" s="48"/>
      <c r="D1407" s="37">
        <v>17249.919999999998</v>
      </c>
      <c r="E1407" s="71">
        <v>1.0106999999999999</v>
      </c>
    </row>
    <row r="1408" spans="1:5" x14ac:dyDescent="0.2">
      <c r="A1408" s="33">
        <v>43080</v>
      </c>
      <c r="B1408" s="48"/>
      <c r="D1408" s="37">
        <v>17106.509999999998</v>
      </c>
      <c r="E1408" s="71">
        <v>1.0166599999999999</v>
      </c>
    </row>
    <row r="1409" spans="1:5" x14ac:dyDescent="0.2">
      <c r="A1409" s="33">
        <v>43079</v>
      </c>
      <c r="B1409" s="48"/>
      <c r="D1409" s="37">
        <v>15808.51</v>
      </c>
      <c r="E1409" s="71">
        <v>1.0184599999999999</v>
      </c>
    </row>
    <row r="1410" spans="1:5" x14ac:dyDescent="0.2">
      <c r="A1410" s="33">
        <v>43078</v>
      </c>
      <c r="B1410" s="48"/>
      <c r="D1410" s="37">
        <v>15266.43</v>
      </c>
      <c r="E1410" s="71">
        <v>1.01755</v>
      </c>
    </row>
    <row r="1411" spans="1:5" x14ac:dyDescent="0.2">
      <c r="A1411" s="33">
        <v>43077</v>
      </c>
      <c r="B1411" s="48"/>
      <c r="D1411" s="37">
        <v>16908</v>
      </c>
      <c r="E1411" s="71">
        <v>1.0311999999999999</v>
      </c>
    </row>
    <row r="1412" spans="1:5" x14ac:dyDescent="0.2">
      <c r="A1412" s="33">
        <v>43076</v>
      </c>
      <c r="B1412" s="48"/>
      <c r="D1412" s="37">
        <v>18491.18</v>
      </c>
      <c r="E1412" s="71">
        <v>1.0093000000000001</v>
      </c>
    </row>
    <row r="1413" spans="1:5" x14ac:dyDescent="0.2">
      <c r="A1413" s="33">
        <v>43075</v>
      </c>
      <c r="B1413" s="48"/>
      <c r="D1413" s="37">
        <v>13876.47</v>
      </c>
      <c r="E1413" s="71">
        <v>1.0023599999999999</v>
      </c>
    </row>
    <row r="1414" spans="1:5" x14ac:dyDescent="0.2">
      <c r="A1414" s="33">
        <v>43074</v>
      </c>
      <c r="B1414" s="48"/>
      <c r="D1414" s="37">
        <v>12174.25</v>
      </c>
      <c r="E1414" s="71">
        <v>1.00177</v>
      </c>
    </row>
    <row r="1415" spans="1:5" x14ac:dyDescent="0.2">
      <c r="A1415" s="33">
        <v>43073</v>
      </c>
      <c r="B1415" s="48"/>
      <c r="D1415" s="37">
        <v>11634.98</v>
      </c>
      <c r="E1415" s="71">
        <v>0.99365000000000003</v>
      </c>
    </row>
    <row r="1416" spans="1:5" x14ac:dyDescent="0.2">
      <c r="A1416" s="33">
        <v>43072</v>
      </c>
      <c r="B1416" s="48"/>
      <c r="D1416" s="37">
        <v>11256.7</v>
      </c>
      <c r="E1416" s="71">
        <v>0.99963000000000002</v>
      </c>
    </row>
    <row r="1417" spans="1:5" x14ac:dyDescent="0.2">
      <c r="A1417" s="33">
        <v>43071</v>
      </c>
      <c r="B1417" s="48"/>
      <c r="D1417" s="37">
        <v>11162.55</v>
      </c>
      <c r="E1417" s="71">
        <v>1.00844</v>
      </c>
    </row>
    <row r="1418" spans="1:5" x14ac:dyDescent="0.2">
      <c r="A1418" s="33">
        <v>43070</v>
      </c>
      <c r="B1418" s="48"/>
      <c r="D1418" s="37">
        <v>10995.72</v>
      </c>
      <c r="E1418" s="71">
        <v>1.0088999999999999</v>
      </c>
    </row>
    <row r="1419" spans="1:5" x14ac:dyDescent="0.2">
      <c r="A1419" s="33">
        <v>43069</v>
      </c>
      <c r="B1419" s="48"/>
      <c r="D1419" s="37">
        <v>10406.19</v>
      </c>
      <c r="E1419" s="71">
        <v>1.0191300000000001</v>
      </c>
    </row>
    <row r="1420" spans="1:5" x14ac:dyDescent="0.2">
      <c r="A1420" s="33">
        <v>43068</v>
      </c>
      <c r="B1420" s="48"/>
      <c r="D1420" s="37">
        <v>9875.8919999999998</v>
      </c>
      <c r="E1420" s="71">
        <v>1.00057</v>
      </c>
    </row>
    <row r="1421" spans="1:5" x14ac:dyDescent="0.2">
      <c r="A1421" s="33">
        <v>43067</v>
      </c>
      <c r="B1421" s="48"/>
      <c r="D1421" s="37">
        <v>10257.07</v>
      </c>
      <c r="E1421" s="71">
        <v>1.0023500000000001</v>
      </c>
    </row>
    <row r="1422" spans="1:5" x14ac:dyDescent="0.2">
      <c r="A1422" s="33">
        <v>43066</v>
      </c>
      <c r="B1422" s="48"/>
      <c r="D1422" s="37">
        <v>9831.4030000000002</v>
      </c>
      <c r="E1422" s="71">
        <v>1.0141899999999999</v>
      </c>
    </row>
    <row r="1423" spans="1:5" x14ac:dyDescent="0.2">
      <c r="A1423" s="33">
        <v>43065</v>
      </c>
      <c r="B1423" s="48"/>
      <c r="D1423" s="37">
        <v>9342.9889999999996</v>
      </c>
      <c r="E1423" s="71">
        <v>1.00546</v>
      </c>
    </row>
    <row r="1424" spans="1:5" x14ac:dyDescent="0.2">
      <c r="A1424" s="33">
        <v>43064</v>
      </c>
      <c r="B1424" s="48"/>
      <c r="D1424" s="37">
        <v>8743.1589999999997</v>
      </c>
      <c r="E1424" s="71">
        <v>1.00305</v>
      </c>
    </row>
    <row r="1425" spans="1:5" x14ac:dyDescent="0.2">
      <c r="A1425" s="33">
        <v>43063</v>
      </c>
      <c r="B1425" s="48"/>
      <c r="D1425" s="37">
        <v>8278.1280000000006</v>
      </c>
      <c r="E1425" s="71">
        <v>1.0005500000000001</v>
      </c>
    </row>
    <row r="1426" spans="1:5" x14ac:dyDescent="0.2">
      <c r="A1426" s="33">
        <v>43062</v>
      </c>
      <c r="B1426" s="48"/>
      <c r="D1426" s="37">
        <v>8117.6639999999998</v>
      </c>
      <c r="E1426" s="71">
        <v>0.99797000000000002</v>
      </c>
    </row>
    <row r="1427" spans="1:5" x14ac:dyDescent="0.2">
      <c r="A1427" s="33">
        <v>43061</v>
      </c>
      <c r="B1427" s="48"/>
      <c r="D1427" s="37">
        <v>8257.1239999999998</v>
      </c>
      <c r="E1427" s="71">
        <v>0.99763999999999997</v>
      </c>
    </row>
    <row r="1428" spans="1:5" x14ac:dyDescent="0.2">
      <c r="A1428" s="33">
        <v>43060</v>
      </c>
      <c r="B1428" s="48"/>
      <c r="D1428" s="37">
        <v>8114.134</v>
      </c>
      <c r="E1428" s="71">
        <v>0.99892999999999998</v>
      </c>
    </row>
    <row r="1429" spans="1:5" x14ac:dyDescent="0.2">
      <c r="A1429" s="33">
        <v>43059</v>
      </c>
      <c r="B1429" s="48"/>
      <c r="D1429" s="37">
        <v>8220.51</v>
      </c>
      <c r="E1429" s="71">
        <v>1.00064</v>
      </c>
    </row>
    <row r="1430" spans="1:5" x14ac:dyDescent="0.2">
      <c r="A1430" s="33">
        <v>43058</v>
      </c>
      <c r="B1430" s="48"/>
      <c r="D1430" s="37">
        <v>8011.1469999999999</v>
      </c>
      <c r="E1430" s="71">
        <v>1.0023</v>
      </c>
    </row>
    <row r="1431" spans="1:5" x14ac:dyDescent="0.2">
      <c r="A1431" s="33">
        <v>43057</v>
      </c>
      <c r="B1431" s="48"/>
      <c r="D1431" s="37">
        <v>7827.6310000000003</v>
      </c>
      <c r="E1431" s="71">
        <v>1.0022</v>
      </c>
    </row>
    <row r="1432" spans="1:5" x14ac:dyDescent="0.2">
      <c r="A1432" s="33">
        <v>43056</v>
      </c>
      <c r="B1432" s="48"/>
      <c r="D1432" s="37">
        <v>7783.5420000000004</v>
      </c>
      <c r="E1432" s="71">
        <v>0.99322999999999995</v>
      </c>
    </row>
    <row r="1433" spans="1:5" x14ac:dyDescent="0.2">
      <c r="A1433" s="33">
        <v>43055</v>
      </c>
      <c r="B1433" s="48"/>
      <c r="D1433" s="37">
        <v>7814.9440000000004</v>
      </c>
      <c r="E1433" s="71">
        <v>1.0048699999999999</v>
      </c>
    </row>
    <row r="1434" spans="1:5" x14ac:dyDescent="0.2">
      <c r="A1434" s="33">
        <v>43054</v>
      </c>
      <c r="B1434" s="48"/>
      <c r="D1434" s="37">
        <v>7297.6689999999999</v>
      </c>
      <c r="E1434" s="71">
        <v>1.00566</v>
      </c>
    </row>
    <row r="1435" spans="1:5" x14ac:dyDescent="0.2">
      <c r="A1435" s="33">
        <v>43053</v>
      </c>
      <c r="B1435" s="48"/>
      <c r="D1435" s="37">
        <v>6652.2169999999996</v>
      </c>
      <c r="E1435" s="71">
        <v>1.0099800000000001</v>
      </c>
    </row>
    <row r="1436" spans="1:5" x14ac:dyDescent="0.2">
      <c r="A1436" s="33">
        <v>43052</v>
      </c>
      <c r="B1436" s="48"/>
      <c r="D1436" s="37">
        <v>6423.0910000000003</v>
      </c>
      <c r="E1436" s="71">
        <v>1.0071699999999999</v>
      </c>
    </row>
    <row r="1437" spans="1:5" x14ac:dyDescent="0.2">
      <c r="A1437" s="33">
        <v>43051</v>
      </c>
      <c r="B1437" s="48"/>
      <c r="D1437" s="37">
        <v>5866.5129999999999</v>
      </c>
      <c r="E1437" s="71">
        <v>1.00553</v>
      </c>
    </row>
    <row r="1438" spans="1:5" x14ac:dyDescent="0.2">
      <c r="A1438" s="33">
        <v>43050</v>
      </c>
      <c r="B1438" s="48"/>
      <c r="D1438" s="37">
        <v>6365.3980000000001</v>
      </c>
      <c r="E1438" s="71">
        <v>1.00231</v>
      </c>
    </row>
    <row r="1439" spans="1:5" x14ac:dyDescent="0.2">
      <c r="A1439" s="33">
        <v>43049</v>
      </c>
      <c r="B1439" s="48"/>
      <c r="D1439" s="37">
        <v>6656.84</v>
      </c>
      <c r="E1439" s="71">
        <v>1.00623</v>
      </c>
    </row>
    <row r="1440" spans="1:5" x14ac:dyDescent="0.2">
      <c r="A1440" s="33">
        <v>43048</v>
      </c>
      <c r="B1440" s="48"/>
      <c r="D1440" s="37">
        <v>7186.2929999999997</v>
      </c>
      <c r="E1440" s="71">
        <v>1.01153</v>
      </c>
    </row>
    <row r="1441" spans="1:5" x14ac:dyDescent="0.2">
      <c r="A1441" s="33">
        <v>43047</v>
      </c>
      <c r="B1441" s="48"/>
      <c r="D1441" s="37">
        <v>7461.8239999999996</v>
      </c>
      <c r="E1441" s="71">
        <v>1.0025500000000001</v>
      </c>
    </row>
    <row r="1442" spans="1:5" x14ac:dyDescent="0.2">
      <c r="A1442" s="33">
        <v>43046</v>
      </c>
      <c r="B1442" s="48"/>
      <c r="D1442" s="37">
        <v>7166.741</v>
      </c>
      <c r="E1442" s="71">
        <v>1.0049399999999999</v>
      </c>
    </row>
    <row r="1443" spans="1:5" x14ac:dyDescent="0.2">
      <c r="A1443" s="33">
        <v>43045</v>
      </c>
      <c r="B1443" s="48"/>
      <c r="D1443" s="37">
        <v>7103.0460000000003</v>
      </c>
      <c r="E1443" s="71">
        <v>0.99917999999999996</v>
      </c>
    </row>
    <row r="1444" spans="1:5" x14ac:dyDescent="0.2">
      <c r="A1444" s="33">
        <v>43044</v>
      </c>
      <c r="B1444" s="48"/>
      <c r="D1444" s="37">
        <v>7416.268</v>
      </c>
      <c r="E1444" s="71">
        <v>1.0047299999999999</v>
      </c>
    </row>
    <row r="1445" spans="1:5" x14ac:dyDescent="0.2">
      <c r="A1445" s="33">
        <v>43043</v>
      </c>
      <c r="B1445" s="48"/>
      <c r="D1445" s="37">
        <v>7390.5349999999999</v>
      </c>
      <c r="E1445" s="71">
        <v>1.00302</v>
      </c>
    </row>
    <row r="1446" spans="1:5" x14ac:dyDescent="0.2">
      <c r="A1446" s="33">
        <v>43042</v>
      </c>
      <c r="B1446" s="48"/>
      <c r="D1446" s="37">
        <v>7234.7380000000003</v>
      </c>
      <c r="E1446" s="71">
        <v>1.00129</v>
      </c>
    </row>
    <row r="1447" spans="1:5" x14ac:dyDescent="0.2">
      <c r="A1447" s="33">
        <v>43041</v>
      </c>
      <c r="B1447" s="48"/>
      <c r="D1447" s="37">
        <v>7059.7939999999999</v>
      </c>
      <c r="E1447" s="71">
        <v>0.99811000000000005</v>
      </c>
    </row>
    <row r="1448" spans="1:5" x14ac:dyDescent="0.2">
      <c r="A1448" s="33">
        <v>43040</v>
      </c>
      <c r="B1448" s="48"/>
      <c r="D1448" s="37">
        <v>6714.7889999999998</v>
      </c>
      <c r="E1448" s="71">
        <v>0.99873999999999996</v>
      </c>
    </row>
    <row r="1449" spans="1:5" x14ac:dyDescent="0.2">
      <c r="A1449" s="33">
        <v>43039</v>
      </c>
      <c r="B1449" s="48"/>
      <c r="D1449" s="37">
        <v>6368.652</v>
      </c>
      <c r="E1449" s="71">
        <v>0.99782999999999999</v>
      </c>
    </row>
    <row r="1450" spans="1:5" x14ac:dyDescent="0.2">
      <c r="A1450" s="33">
        <v>43038</v>
      </c>
      <c r="B1450" s="48"/>
      <c r="D1450" s="37">
        <v>6104.3890000000001</v>
      </c>
      <c r="E1450" s="71">
        <v>0.99999000000000005</v>
      </c>
    </row>
    <row r="1451" spans="1:5" x14ac:dyDescent="0.2">
      <c r="A1451" s="33">
        <v>43037</v>
      </c>
      <c r="B1451" s="48"/>
      <c r="D1451" s="37">
        <v>6123.55</v>
      </c>
      <c r="E1451" s="71">
        <v>1.0018199999999999</v>
      </c>
    </row>
    <row r="1452" spans="1:5" x14ac:dyDescent="0.2">
      <c r="A1452" s="33">
        <v>43036</v>
      </c>
      <c r="B1452" s="48"/>
      <c r="D1452" s="37">
        <v>5734.3069999999998</v>
      </c>
      <c r="E1452" s="71">
        <v>1.00074</v>
      </c>
    </row>
    <row r="1453" spans="1:5" x14ac:dyDescent="0.2">
      <c r="A1453" s="33">
        <v>43035</v>
      </c>
      <c r="B1453" s="48"/>
      <c r="D1453" s="37">
        <v>5775.5169999999998</v>
      </c>
      <c r="E1453" s="71">
        <v>0.99931999999999999</v>
      </c>
    </row>
    <row r="1454" spans="1:5" x14ac:dyDescent="0.2">
      <c r="A1454" s="33">
        <v>43034</v>
      </c>
      <c r="B1454" s="48"/>
      <c r="D1454" s="37">
        <v>5883.0529999999999</v>
      </c>
      <c r="E1454" s="71">
        <v>1.00217</v>
      </c>
    </row>
    <row r="1455" spans="1:5" x14ac:dyDescent="0.2">
      <c r="A1455" s="33">
        <v>43033</v>
      </c>
      <c r="B1455" s="48"/>
      <c r="D1455" s="37">
        <v>5704.875</v>
      </c>
      <c r="E1455" s="71">
        <v>0.99948999999999999</v>
      </c>
    </row>
    <row r="1456" spans="1:5" x14ac:dyDescent="0.2">
      <c r="A1456" s="33">
        <v>43032</v>
      </c>
      <c r="B1456" s="48"/>
      <c r="D1456" s="37">
        <v>5550.0820000000003</v>
      </c>
      <c r="E1456" s="71">
        <v>0.99602000000000002</v>
      </c>
    </row>
    <row r="1457" spans="1:5" x14ac:dyDescent="0.2">
      <c r="A1457" s="33">
        <v>43031</v>
      </c>
      <c r="B1457" s="48"/>
      <c r="D1457" s="37">
        <v>5959.9830000000002</v>
      </c>
      <c r="E1457" s="71">
        <v>1.00166</v>
      </c>
    </row>
    <row r="1458" spans="1:5" x14ac:dyDescent="0.2">
      <c r="A1458" s="33">
        <v>43030</v>
      </c>
      <c r="B1458" s="48"/>
      <c r="D1458" s="37">
        <v>6003.4639999999999</v>
      </c>
      <c r="E1458" s="71">
        <v>1.0014700000000001</v>
      </c>
    </row>
    <row r="1459" spans="1:5" x14ac:dyDescent="0.2">
      <c r="A1459" s="33">
        <v>43029</v>
      </c>
      <c r="B1459" s="48"/>
      <c r="D1459" s="37">
        <v>6043.9669999999996</v>
      </c>
      <c r="E1459" s="71">
        <v>1.0022500000000001</v>
      </c>
    </row>
    <row r="1460" spans="1:5" x14ac:dyDescent="0.2">
      <c r="A1460" s="33">
        <v>43028</v>
      </c>
      <c r="B1460" s="48"/>
      <c r="D1460" s="37">
        <v>5952.7709999999997</v>
      </c>
      <c r="E1460" s="71">
        <v>1.0013099999999999</v>
      </c>
    </row>
    <row r="1461" spans="1:5" x14ac:dyDescent="0.2">
      <c r="A1461" s="33">
        <v>43027</v>
      </c>
      <c r="B1461" s="48"/>
      <c r="D1461" s="37">
        <v>5696.38</v>
      </c>
      <c r="E1461" s="71">
        <v>1.00064</v>
      </c>
    </row>
    <row r="1462" spans="1:5" x14ac:dyDescent="0.2">
      <c r="A1462" s="33">
        <v>43026</v>
      </c>
      <c r="B1462" s="48"/>
      <c r="D1462" s="37">
        <v>5592.7820000000002</v>
      </c>
      <c r="E1462" s="71">
        <v>1.00284</v>
      </c>
    </row>
    <row r="1463" spans="1:5" x14ac:dyDescent="0.2">
      <c r="A1463" s="33">
        <v>43025</v>
      </c>
      <c r="B1463" s="48"/>
      <c r="D1463" s="37">
        <v>5643.8590000000004</v>
      </c>
      <c r="E1463" s="71">
        <v>0.99827999999999995</v>
      </c>
    </row>
    <row r="1464" spans="1:5" x14ac:dyDescent="0.2">
      <c r="A1464" s="33">
        <v>43024</v>
      </c>
      <c r="B1464" s="48"/>
      <c r="D1464" s="37">
        <v>5728.933</v>
      </c>
      <c r="E1464" s="71">
        <v>0.99929000000000001</v>
      </c>
    </row>
    <row r="1465" spans="1:5" x14ac:dyDescent="0.2">
      <c r="A1465" s="33">
        <v>43023</v>
      </c>
      <c r="B1465" s="48"/>
      <c r="D1465" s="37">
        <v>5684.0469999999996</v>
      </c>
      <c r="E1465" s="71">
        <v>1.0029399999999999</v>
      </c>
    </row>
    <row r="1466" spans="1:5" x14ac:dyDescent="0.2">
      <c r="A1466" s="33">
        <v>43022</v>
      </c>
      <c r="B1466" s="48"/>
      <c r="D1466" s="37">
        <v>5679.2160000000003</v>
      </c>
      <c r="E1466" s="71">
        <v>1.0007600000000001</v>
      </c>
    </row>
    <row r="1467" spans="1:5" x14ac:dyDescent="0.2">
      <c r="A1467" s="33">
        <v>43021</v>
      </c>
      <c r="B1467" s="48"/>
      <c r="D1467" s="37">
        <v>5610.4930000000004</v>
      </c>
      <c r="E1467" s="71">
        <v>0.99955000000000005</v>
      </c>
    </row>
    <row r="1468" spans="1:5" x14ac:dyDescent="0.2">
      <c r="A1468" s="33">
        <v>43020</v>
      </c>
      <c r="B1468" s="48"/>
      <c r="D1468" s="37">
        <v>5331.6189999999997</v>
      </c>
      <c r="E1468" s="71">
        <v>0.99790000000000001</v>
      </c>
    </row>
    <row r="1469" spans="1:5" x14ac:dyDescent="0.2">
      <c r="A1469" s="33">
        <v>43019</v>
      </c>
      <c r="B1469" s="48"/>
      <c r="D1469" s="37">
        <v>4807.9260000000004</v>
      </c>
      <c r="E1469" s="71">
        <v>1.0000100000000001</v>
      </c>
    </row>
    <row r="1470" spans="1:5" x14ac:dyDescent="0.2">
      <c r="A1470" s="33">
        <v>43018</v>
      </c>
      <c r="B1470" s="48"/>
      <c r="D1470" s="37">
        <v>4769.4769999999999</v>
      </c>
      <c r="E1470" s="71">
        <v>1.0002899999999999</v>
      </c>
    </row>
    <row r="1471" spans="1:5" x14ac:dyDescent="0.2">
      <c r="A1471" s="33">
        <v>43017</v>
      </c>
      <c r="B1471" s="48"/>
      <c r="D1471" s="37">
        <v>4758.7219999999998</v>
      </c>
      <c r="E1471" s="71">
        <v>0.99834000000000001</v>
      </c>
    </row>
    <row r="1472" spans="1:5" x14ac:dyDescent="0.2">
      <c r="A1472" s="33">
        <v>43016</v>
      </c>
      <c r="B1472" s="48"/>
      <c r="D1472" s="37">
        <v>4562.3220000000001</v>
      </c>
      <c r="E1472" s="71">
        <v>0.99890999999999996</v>
      </c>
    </row>
    <row r="1473" spans="1:5" x14ac:dyDescent="0.2">
      <c r="A1473" s="33">
        <v>43015</v>
      </c>
      <c r="B1473" s="48"/>
      <c r="D1473" s="37">
        <v>4405.0159999999996</v>
      </c>
      <c r="E1473" s="71">
        <v>1.0009300000000001</v>
      </c>
    </row>
    <row r="1474" spans="1:5" x14ac:dyDescent="0.2">
      <c r="A1474" s="33">
        <v>43014</v>
      </c>
      <c r="B1474" s="48"/>
      <c r="D1474" s="37">
        <v>4347.5469999999996</v>
      </c>
      <c r="E1474" s="71">
        <v>1.0000899999999999</v>
      </c>
    </row>
    <row r="1475" spans="1:5" x14ac:dyDescent="0.2">
      <c r="A1475" s="33">
        <v>43013</v>
      </c>
      <c r="B1475" s="48"/>
      <c r="D1475" s="37">
        <v>4290.38</v>
      </c>
      <c r="E1475" s="71">
        <v>1.0006900000000001</v>
      </c>
    </row>
    <row r="1476" spans="1:5" x14ac:dyDescent="0.2">
      <c r="A1476" s="33">
        <v>43012</v>
      </c>
      <c r="B1476" s="48"/>
      <c r="D1476" s="37">
        <v>4231.4639999999999</v>
      </c>
      <c r="E1476" s="71">
        <v>1.0022599999999999</v>
      </c>
    </row>
    <row r="1477" spans="1:5" x14ac:dyDescent="0.2">
      <c r="A1477" s="33">
        <v>43011</v>
      </c>
      <c r="B1477" s="48"/>
      <c r="D1477" s="37">
        <v>4319.0690000000004</v>
      </c>
      <c r="E1477" s="71">
        <v>1.00091</v>
      </c>
    </row>
    <row r="1478" spans="1:5" x14ac:dyDescent="0.2">
      <c r="A1478" s="33">
        <v>43010</v>
      </c>
      <c r="B1478" s="48"/>
      <c r="D1478" s="37">
        <v>4383.3249999999998</v>
      </c>
      <c r="E1478" s="71">
        <v>0.99863999999999997</v>
      </c>
    </row>
    <row r="1479" spans="1:5" x14ac:dyDescent="0.2">
      <c r="A1479" s="33">
        <v>43009</v>
      </c>
      <c r="B1479" s="48"/>
      <c r="D1479" s="37">
        <v>4347.5789999999997</v>
      </c>
      <c r="E1479" s="71">
        <v>0.99685000000000001</v>
      </c>
    </row>
    <row r="1480" spans="1:5" x14ac:dyDescent="0.2">
      <c r="A1480" s="33">
        <v>43008</v>
      </c>
      <c r="B1480" s="48"/>
      <c r="D1480" s="37">
        <v>4297.7910000000002</v>
      </c>
      <c r="E1480" s="71">
        <v>1.00278</v>
      </c>
    </row>
    <row r="1481" spans="1:5" x14ac:dyDescent="0.2">
      <c r="A1481" s="33">
        <v>43007</v>
      </c>
      <c r="B1481" s="48"/>
      <c r="D1481" s="37">
        <v>4130.415</v>
      </c>
      <c r="E1481" s="71">
        <v>0.99914000000000003</v>
      </c>
    </row>
    <row r="1482" spans="1:5" x14ac:dyDescent="0.2">
      <c r="A1482" s="33">
        <v>43006</v>
      </c>
      <c r="B1482" s="48"/>
      <c r="D1482" s="37">
        <v>4134.8850000000002</v>
      </c>
      <c r="E1482" s="71">
        <v>1.0033399999999999</v>
      </c>
    </row>
    <row r="1483" spans="1:5" x14ac:dyDescent="0.2">
      <c r="A1483" s="33">
        <v>43005</v>
      </c>
      <c r="B1483" s="48"/>
      <c r="D1483" s="37">
        <v>4134.2120000000004</v>
      </c>
      <c r="E1483" s="71">
        <v>1.0019499999999999</v>
      </c>
    </row>
    <row r="1484" spans="1:5" x14ac:dyDescent="0.2">
      <c r="A1484" s="33">
        <v>43004</v>
      </c>
      <c r="B1484" s="48"/>
      <c r="D1484" s="37">
        <v>3852.9349999999999</v>
      </c>
      <c r="E1484" s="71">
        <v>1.00064</v>
      </c>
    </row>
    <row r="1485" spans="1:5" x14ac:dyDescent="0.2">
      <c r="A1485" s="33">
        <v>43003</v>
      </c>
      <c r="B1485" s="48"/>
      <c r="D1485" s="37">
        <v>3866.7049999999999</v>
      </c>
      <c r="E1485" s="71">
        <v>1.0043899999999999</v>
      </c>
    </row>
    <row r="1486" spans="1:5" x14ac:dyDescent="0.2">
      <c r="A1486" s="33">
        <v>43002</v>
      </c>
      <c r="B1486" s="48"/>
      <c r="D1486" s="37">
        <v>3672.3049999999998</v>
      </c>
      <c r="E1486" s="71">
        <v>1.00084</v>
      </c>
    </row>
    <row r="1487" spans="1:5" x14ac:dyDescent="0.2">
      <c r="A1487" s="33">
        <v>43001</v>
      </c>
      <c r="B1487" s="48"/>
      <c r="D1487" s="37">
        <v>3763.4110000000001</v>
      </c>
      <c r="E1487" s="71">
        <v>1.0048999999999999</v>
      </c>
    </row>
    <row r="1488" spans="1:5" x14ac:dyDescent="0.2">
      <c r="A1488" s="33">
        <v>43000</v>
      </c>
      <c r="B1488" s="48"/>
      <c r="D1488" s="37">
        <v>3622.183</v>
      </c>
      <c r="E1488" s="71">
        <v>1.00684</v>
      </c>
    </row>
    <row r="1489" spans="1:5" x14ac:dyDescent="0.2">
      <c r="A1489" s="33">
        <v>42999</v>
      </c>
      <c r="B1489" s="48"/>
      <c r="D1489" s="37">
        <v>3628.0590000000002</v>
      </c>
      <c r="E1489" s="71">
        <v>0.99799000000000004</v>
      </c>
    </row>
    <row r="1490" spans="1:5" x14ac:dyDescent="0.2">
      <c r="A1490" s="33">
        <v>42998</v>
      </c>
      <c r="B1490" s="48"/>
      <c r="D1490" s="37">
        <v>3858.0210000000002</v>
      </c>
      <c r="E1490" s="71">
        <v>1.00153</v>
      </c>
    </row>
    <row r="1491" spans="1:5" x14ac:dyDescent="0.2">
      <c r="A1491" s="33">
        <v>42997</v>
      </c>
      <c r="B1491" s="48"/>
      <c r="D1491" s="37">
        <v>3898.9349999999999</v>
      </c>
      <c r="E1491" s="71">
        <v>1.0016099999999999</v>
      </c>
    </row>
    <row r="1492" spans="1:5" x14ac:dyDescent="0.2">
      <c r="A1492" s="33">
        <v>42996</v>
      </c>
      <c r="B1492" s="48"/>
      <c r="D1492" s="37">
        <v>4012.2860000000001</v>
      </c>
      <c r="E1492" s="71">
        <v>1.0047699999999999</v>
      </c>
    </row>
    <row r="1493" spans="1:5" x14ac:dyDescent="0.2">
      <c r="A1493" s="33">
        <v>42995</v>
      </c>
      <c r="B1493" s="48"/>
      <c r="D1493" s="37">
        <v>3553.4319999999998</v>
      </c>
      <c r="E1493" s="71">
        <v>1.00318</v>
      </c>
    </row>
    <row r="1494" spans="1:5" x14ac:dyDescent="0.2">
      <c r="A1494" s="33">
        <v>42994</v>
      </c>
      <c r="B1494" s="48"/>
      <c r="D1494" s="37">
        <v>3606.2750000000001</v>
      </c>
      <c r="E1494" s="71">
        <v>0.99880999999999998</v>
      </c>
    </row>
    <row r="1495" spans="1:5" x14ac:dyDescent="0.2">
      <c r="A1495" s="33">
        <v>42993</v>
      </c>
      <c r="B1495" s="48"/>
      <c r="D1495" s="37">
        <v>3587.9430000000002</v>
      </c>
      <c r="E1495" s="71">
        <v>0.99977000000000005</v>
      </c>
    </row>
    <row r="1496" spans="1:5" x14ac:dyDescent="0.2">
      <c r="A1496" s="33">
        <v>42992</v>
      </c>
      <c r="B1496" s="48"/>
      <c r="D1496" s="37">
        <v>3100.6680000000001</v>
      </c>
      <c r="E1496" s="71">
        <v>1</v>
      </c>
    </row>
    <row r="1497" spans="1:5" x14ac:dyDescent="0.2">
      <c r="A1497" s="33">
        <v>42991</v>
      </c>
      <c r="B1497" s="48"/>
      <c r="D1497" s="37">
        <v>3883.652</v>
      </c>
      <c r="E1497" s="71">
        <v>1</v>
      </c>
    </row>
    <row r="1498" spans="1:5" x14ac:dyDescent="0.2">
      <c r="A1498" s="33">
        <v>42990</v>
      </c>
      <c r="B1498" s="48"/>
      <c r="D1498" s="37">
        <v>4130.9560000000001</v>
      </c>
      <c r="E1498" s="71">
        <v>1</v>
      </c>
    </row>
    <row r="1499" spans="1:5" x14ac:dyDescent="0.2">
      <c r="A1499" s="33">
        <v>42989</v>
      </c>
      <c r="B1499" s="48"/>
      <c r="D1499" s="37">
        <v>4164.9759999999997</v>
      </c>
      <c r="E1499" s="71">
        <v>1.01</v>
      </c>
    </row>
    <row r="1500" spans="1:5" x14ac:dyDescent="0.2">
      <c r="A1500" s="33">
        <v>42988</v>
      </c>
      <c r="B1500" s="48"/>
      <c r="D1500" s="37">
        <v>4132.665</v>
      </c>
      <c r="E1500" s="71">
        <v>1</v>
      </c>
    </row>
    <row r="1501" spans="1:5" x14ac:dyDescent="0.2">
      <c r="A1501" s="33">
        <v>42987</v>
      </c>
      <c r="B1501" s="48"/>
      <c r="D1501" s="37">
        <v>4245.607</v>
      </c>
      <c r="E1501" s="71">
        <v>1.01</v>
      </c>
    </row>
    <row r="1502" spans="1:5" x14ac:dyDescent="0.2">
      <c r="A1502" s="33">
        <v>42986</v>
      </c>
      <c r="B1502" s="48"/>
      <c r="D1502" s="37">
        <v>4285.2079999999996</v>
      </c>
      <c r="E1502" s="71">
        <v>1</v>
      </c>
    </row>
    <row r="1503" spans="1:5" x14ac:dyDescent="0.2">
      <c r="A1503" s="33">
        <v>42985</v>
      </c>
      <c r="B1503" s="48"/>
      <c r="D1503" s="37">
        <v>4584.82</v>
      </c>
      <c r="E1503" s="71">
        <v>1</v>
      </c>
    </row>
    <row r="1504" spans="1:5" x14ac:dyDescent="0.2">
      <c r="A1504" s="33">
        <v>42984</v>
      </c>
      <c r="B1504" s="48"/>
      <c r="D1504" s="37">
        <v>4592.25</v>
      </c>
      <c r="E1504" s="71">
        <v>1.01</v>
      </c>
    </row>
    <row r="1505" spans="1:5" x14ac:dyDescent="0.2">
      <c r="A1505" s="33">
        <v>42983</v>
      </c>
      <c r="B1505" s="48"/>
      <c r="D1505" s="37">
        <v>4447.8760000000002</v>
      </c>
      <c r="E1505" s="71">
        <v>1.02</v>
      </c>
    </row>
    <row r="1506" spans="1:5" x14ac:dyDescent="0.2">
      <c r="A1506" s="33">
        <v>42982</v>
      </c>
      <c r="B1506" s="48"/>
      <c r="D1506" s="37">
        <v>4317.1850000000004</v>
      </c>
      <c r="E1506" s="71">
        <v>1</v>
      </c>
    </row>
    <row r="1507" spans="1:5" x14ac:dyDescent="0.2">
      <c r="A1507" s="33">
        <v>42981</v>
      </c>
      <c r="B1507" s="48"/>
      <c r="D1507" s="37">
        <v>4632.4620000000004</v>
      </c>
      <c r="E1507" s="71">
        <v>1.02</v>
      </c>
    </row>
    <row r="1508" spans="1:5" x14ac:dyDescent="0.2">
      <c r="A1508" s="33">
        <v>42980</v>
      </c>
      <c r="B1508" s="48"/>
      <c r="D1508" s="37">
        <v>4556.598</v>
      </c>
      <c r="E1508" s="71">
        <v>1.01</v>
      </c>
    </row>
    <row r="1509" spans="1:5" x14ac:dyDescent="0.2">
      <c r="A1509" s="33">
        <v>42979</v>
      </c>
      <c r="B1509" s="48"/>
      <c r="D1509" s="37">
        <v>4863.1930000000002</v>
      </c>
      <c r="E1509" s="71">
        <v>1</v>
      </c>
    </row>
    <row r="1510" spans="1:5" x14ac:dyDescent="0.2">
      <c r="A1510" s="33">
        <v>42978</v>
      </c>
      <c r="B1510" s="48"/>
      <c r="D1510" s="37">
        <v>4702.9380000000001</v>
      </c>
      <c r="E1510" s="71">
        <v>1</v>
      </c>
    </row>
    <row r="1511" spans="1:5" x14ac:dyDescent="0.2">
      <c r="A1511" s="33">
        <v>42977</v>
      </c>
      <c r="B1511" s="48"/>
      <c r="D1511" s="37">
        <v>4553.8069999999998</v>
      </c>
      <c r="E1511" s="71">
        <v>1</v>
      </c>
    </row>
    <row r="1512" spans="1:5" x14ac:dyDescent="0.2">
      <c r="A1512" s="33">
        <v>42976</v>
      </c>
      <c r="B1512" s="48"/>
      <c r="D1512" s="37">
        <v>4394.0630000000001</v>
      </c>
      <c r="E1512" s="71">
        <v>1</v>
      </c>
    </row>
    <row r="1513" spans="1:5" x14ac:dyDescent="0.2">
      <c r="A1513" s="33">
        <v>42975</v>
      </c>
      <c r="B1513" s="48"/>
      <c r="D1513" s="37">
        <v>4216.2430000000004</v>
      </c>
      <c r="E1513" s="71">
        <v>1</v>
      </c>
    </row>
    <row r="1514" spans="1:5" x14ac:dyDescent="0.2">
      <c r="A1514" s="33">
        <v>42974</v>
      </c>
      <c r="B1514" s="48"/>
      <c r="D1514" s="37">
        <v>4116.4690000000001</v>
      </c>
      <c r="E1514" s="71">
        <v>1</v>
      </c>
    </row>
    <row r="1515" spans="1:5" x14ac:dyDescent="0.2">
      <c r="A1515" s="33">
        <v>42973</v>
      </c>
      <c r="B1515" s="48"/>
      <c r="D1515" s="37">
        <v>4123.5129999999999</v>
      </c>
      <c r="E1515" s="71">
        <v>1</v>
      </c>
    </row>
    <row r="1516" spans="1:5" x14ac:dyDescent="0.2">
      <c r="A1516" s="33">
        <v>42972</v>
      </c>
      <c r="B1516" s="48"/>
      <c r="D1516" s="37">
        <v>4199.8919999999998</v>
      </c>
      <c r="E1516" s="71">
        <v>1</v>
      </c>
    </row>
    <row r="1517" spans="1:5" x14ac:dyDescent="0.2">
      <c r="A1517" s="33">
        <v>42971</v>
      </c>
      <c r="B1517" s="48"/>
      <c r="D1517" s="37">
        <v>4167.2889999999998</v>
      </c>
      <c r="E1517" s="71">
        <v>1</v>
      </c>
    </row>
    <row r="1518" spans="1:5" x14ac:dyDescent="0.2">
      <c r="A1518" s="33">
        <v>42970</v>
      </c>
      <c r="B1518" s="48"/>
      <c r="D1518" s="37">
        <v>4069.08</v>
      </c>
      <c r="E1518" s="71">
        <v>1.01</v>
      </c>
    </row>
    <row r="1519" spans="1:5" x14ac:dyDescent="0.2">
      <c r="A1519" s="33">
        <v>42969</v>
      </c>
      <c r="B1519" s="48"/>
      <c r="D1519" s="37">
        <v>4008.4169999999999</v>
      </c>
      <c r="E1519" s="71">
        <v>1</v>
      </c>
    </row>
    <row r="1520" spans="1:5" x14ac:dyDescent="0.2">
      <c r="A1520" s="33">
        <v>42968</v>
      </c>
      <c r="B1520" s="48"/>
      <c r="D1520" s="37">
        <v>3935.23</v>
      </c>
      <c r="E1520" s="71">
        <v>0.99668000000000001</v>
      </c>
    </row>
    <row r="1521" spans="1:5" x14ac:dyDescent="0.2">
      <c r="A1521" s="33">
        <v>42967</v>
      </c>
      <c r="B1521" s="48"/>
      <c r="D1521" s="37">
        <v>4001.2289999999998</v>
      </c>
      <c r="E1521" s="71">
        <v>1.02</v>
      </c>
    </row>
    <row r="1522" spans="1:5" x14ac:dyDescent="0.2">
      <c r="A1522" s="33">
        <v>42966</v>
      </c>
      <c r="B1522" s="48"/>
      <c r="D1522" s="37">
        <v>4115.2120000000004</v>
      </c>
      <c r="E1522" s="71">
        <v>0.99026999999999998</v>
      </c>
    </row>
    <row r="1523" spans="1:5" x14ac:dyDescent="0.2">
      <c r="A1523" s="33">
        <v>42965</v>
      </c>
      <c r="B1523" s="48"/>
      <c r="D1523" s="37">
        <v>4097.6859999999997</v>
      </c>
      <c r="E1523" s="71">
        <v>1</v>
      </c>
    </row>
    <row r="1524" spans="1:5" x14ac:dyDescent="0.2">
      <c r="A1524" s="33">
        <v>42964</v>
      </c>
      <c r="B1524" s="48"/>
      <c r="D1524" s="37">
        <v>4286.9170000000004</v>
      </c>
      <c r="E1524" s="71">
        <v>0.99834999999999996</v>
      </c>
    </row>
    <row r="1525" spans="1:5" x14ac:dyDescent="0.2">
      <c r="A1525" s="33">
        <v>42963</v>
      </c>
      <c r="B1525" s="48"/>
      <c r="D1525" s="37">
        <v>4262.5590000000002</v>
      </c>
      <c r="E1525" s="71">
        <v>1.01</v>
      </c>
    </row>
    <row r="1526" spans="1:5" x14ac:dyDescent="0.2">
      <c r="A1526" s="33">
        <v>42962</v>
      </c>
      <c r="B1526" s="48"/>
      <c r="D1526" s="37">
        <v>4149.3090000000002</v>
      </c>
      <c r="E1526" s="71">
        <v>0.99924999999999997</v>
      </c>
    </row>
    <row r="1527" spans="1:5" x14ac:dyDescent="0.2">
      <c r="A1527" s="33">
        <v>42961</v>
      </c>
      <c r="B1527" s="48"/>
      <c r="D1527" s="37">
        <v>4175.6949999999997</v>
      </c>
      <c r="E1527" s="71">
        <v>0.99819999999999998</v>
      </c>
    </row>
    <row r="1528" spans="1:5" x14ac:dyDescent="0.2">
      <c r="A1528" s="33">
        <v>42960</v>
      </c>
      <c r="B1528" s="48"/>
      <c r="D1528" s="37">
        <v>4023.2550000000001</v>
      </c>
      <c r="E1528" s="71">
        <v>1</v>
      </c>
    </row>
    <row r="1529" spans="1:5" x14ac:dyDescent="0.2">
      <c r="A1529" s="33">
        <v>42959</v>
      </c>
      <c r="B1529" s="48"/>
      <c r="D1529" s="37">
        <v>3800.1410000000001</v>
      </c>
      <c r="E1529" s="71">
        <v>0.99887999999999999</v>
      </c>
    </row>
    <row r="1530" spans="1:5" x14ac:dyDescent="0.2">
      <c r="A1530" s="33">
        <v>42958</v>
      </c>
      <c r="B1530" s="48"/>
      <c r="D1530" s="37">
        <v>3562.5880000000002</v>
      </c>
      <c r="E1530" s="71">
        <v>0.99861</v>
      </c>
    </row>
    <row r="1531" spans="1:5" x14ac:dyDescent="0.2">
      <c r="A1531" s="33">
        <v>42957</v>
      </c>
      <c r="B1531" s="48"/>
      <c r="D1531" s="37">
        <v>3367.9050000000002</v>
      </c>
      <c r="E1531" s="71">
        <v>0.99895999999999996</v>
      </c>
    </row>
    <row r="1532" spans="1:5" x14ac:dyDescent="0.2">
      <c r="A1532" s="33">
        <v>42956</v>
      </c>
      <c r="B1532" s="48"/>
      <c r="D1532" s="37">
        <v>3330.8980000000001</v>
      </c>
      <c r="E1532" s="71">
        <v>1</v>
      </c>
    </row>
    <row r="1533" spans="1:5" x14ac:dyDescent="0.2">
      <c r="A1533" s="33">
        <v>42955</v>
      </c>
      <c r="B1533" s="48"/>
      <c r="D1533" s="37">
        <v>3410.45</v>
      </c>
      <c r="E1533" s="71">
        <v>1</v>
      </c>
    </row>
    <row r="1534" spans="1:5" x14ac:dyDescent="0.2">
      <c r="A1534" s="33">
        <v>42954</v>
      </c>
      <c r="B1534" s="48"/>
      <c r="D1534" s="37">
        <v>3356.71</v>
      </c>
      <c r="E1534" s="71">
        <v>1</v>
      </c>
    </row>
    <row r="1535" spans="1:5" x14ac:dyDescent="0.2">
      <c r="A1535" s="33">
        <v>42953</v>
      </c>
      <c r="B1535" s="48"/>
      <c r="D1535" s="37">
        <v>3189.732</v>
      </c>
      <c r="E1535" s="71">
        <v>1</v>
      </c>
    </row>
    <row r="1536" spans="1:5" x14ac:dyDescent="0.2">
      <c r="A1536" s="33">
        <v>42952</v>
      </c>
      <c r="B1536" s="48"/>
      <c r="D1536" s="37">
        <v>3237.0709999999999</v>
      </c>
      <c r="E1536" s="71">
        <v>1</v>
      </c>
    </row>
    <row r="1537" spans="1:5" x14ac:dyDescent="0.2">
      <c r="A1537" s="33">
        <v>42951</v>
      </c>
      <c r="B1537" s="48"/>
      <c r="D1537" s="37">
        <v>2845.8969999999999</v>
      </c>
      <c r="E1537" s="71">
        <v>0.9698</v>
      </c>
    </row>
    <row r="1538" spans="1:5" x14ac:dyDescent="0.2">
      <c r="A1538" s="33">
        <v>42950</v>
      </c>
      <c r="B1538" s="48"/>
      <c r="D1538" s="37">
        <v>2777.3679999999999</v>
      </c>
      <c r="E1538" s="71">
        <v>0.99912000000000001</v>
      </c>
    </row>
    <row r="1539" spans="1:5" x14ac:dyDescent="0.2">
      <c r="A1539" s="33">
        <v>42949</v>
      </c>
      <c r="B1539" s="48"/>
      <c r="D1539" s="37">
        <v>2697.8510000000001</v>
      </c>
      <c r="E1539" s="71">
        <v>0.99673999999999996</v>
      </c>
    </row>
    <row r="1540" spans="1:5" x14ac:dyDescent="0.2">
      <c r="A1540" s="33">
        <v>42948</v>
      </c>
      <c r="B1540" s="48"/>
      <c r="D1540" s="37">
        <v>2737.7640000000001</v>
      </c>
      <c r="E1540" s="71">
        <v>1</v>
      </c>
    </row>
    <row r="1541" spans="1:5" x14ac:dyDescent="0.2">
      <c r="A1541" s="33">
        <v>42947</v>
      </c>
      <c r="B1541" s="48"/>
      <c r="D1541" s="37">
        <v>2871.3679999999999</v>
      </c>
      <c r="E1541" s="71">
        <v>0.99978999999999996</v>
      </c>
    </row>
    <row r="1542" spans="1:5" x14ac:dyDescent="0.2">
      <c r="A1542" s="33">
        <v>42946</v>
      </c>
      <c r="B1542" s="48"/>
      <c r="D1542" s="37">
        <v>2740.3240000000001</v>
      </c>
      <c r="E1542" s="71">
        <v>0.99824000000000002</v>
      </c>
    </row>
    <row r="1543" spans="1:5" x14ac:dyDescent="0.2">
      <c r="A1543" s="33">
        <v>42945</v>
      </c>
      <c r="B1543" s="48"/>
      <c r="D1543" s="37">
        <v>2720.1019999999999</v>
      </c>
      <c r="E1543" s="71">
        <v>0.99985999999999997</v>
      </c>
    </row>
    <row r="1544" spans="1:5" x14ac:dyDescent="0.2">
      <c r="A1544" s="33">
        <v>42944</v>
      </c>
      <c r="B1544" s="48"/>
      <c r="D1544" s="37">
        <v>2798.8290000000002</v>
      </c>
      <c r="E1544" s="71">
        <v>0.99822999999999995</v>
      </c>
    </row>
    <row r="1545" spans="1:5" x14ac:dyDescent="0.2">
      <c r="A1545" s="33">
        <v>42943</v>
      </c>
      <c r="B1545" s="48"/>
      <c r="D1545" s="37">
        <v>2649.4409999999998</v>
      </c>
      <c r="E1545" s="71">
        <v>1</v>
      </c>
    </row>
    <row r="1546" spans="1:5" x14ac:dyDescent="0.2">
      <c r="A1546" s="33">
        <v>42942</v>
      </c>
      <c r="B1546" s="48"/>
      <c r="D1546" s="37">
        <v>2507.39</v>
      </c>
      <c r="E1546" s="71">
        <v>0.99724000000000002</v>
      </c>
    </row>
    <row r="1547" spans="1:5" x14ac:dyDescent="0.2">
      <c r="A1547" s="33">
        <v>42941</v>
      </c>
      <c r="B1547" s="48"/>
      <c r="D1547" s="37">
        <v>2563.748</v>
      </c>
      <c r="E1547" s="71">
        <v>0.99341999999999997</v>
      </c>
    </row>
    <row r="1548" spans="1:5" x14ac:dyDescent="0.2">
      <c r="A1548" s="33">
        <v>42940</v>
      </c>
      <c r="B1548" s="48"/>
      <c r="D1548" s="37">
        <v>2751.3470000000002</v>
      </c>
      <c r="E1548" s="71">
        <v>0.99387000000000003</v>
      </c>
    </row>
    <row r="1549" spans="1:5" x14ac:dyDescent="0.2">
      <c r="A1549" s="33">
        <v>42939</v>
      </c>
      <c r="B1549" s="48"/>
      <c r="D1549" s="37">
        <v>2731.6039999999998</v>
      </c>
      <c r="E1549" s="71">
        <v>0.99639</v>
      </c>
    </row>
    <row r="1550" spans="1:5" x14ac:dyDescent="0.2">
      <c r="A1550" s="33">
        <v>42938</v>
      </c>
      <c r="B1550" s="48"/>
      <c r="D1550" s="37">
        <v>2802.348</v>
      </c>
      <c r="E1550" s="71">
        <v>1</v>
      </c>
    </row>
    <row r="1551" spans="1:5" x14ac:dyDescent="0.2">
      <c r="A1551" s="33">
        <v>42937</v>
      </c>
      <c r="B1551" s="48"/>
      <c r="D1551" s="37">
        <v>2658.0749999999998</v>
      </c>
      <c r="E1551" s="71">
        <v>0.99339</v>
      </c>
    </row>
    <row r="1552" spans="1:5" x14ac:dyDescent="0.2">
      <c r="A1552" s="33">
        <v>42936</v>
      </c>
      <c r="B1552" s="48"/>
      <c r="D1552" s="37">
        <v>2766.8249999999998</v>
      </c>
      <c r="E1552" s="71">
        <v>1</v>
      </c>
    </row>
    <row r="1553" spans="1:5" x14ac:dyDescent="0.2">
      <c r="A1553" s="33">
        <v>42935</v>
      </c>
      <c r="B1553" s="48"/>
      <c r="D1553" s="37">
        <v>2274.6210000000001</v>
      </c>
      <c r="E1553" s="71">
        <v>0.99675999999999998</v>
      </c>
    </row>
    <row r="1554" spans="1:5" x14ac:dyDescent="0.2">
      <c r="A1554" s="33">
        <v>42934</v>
      </c>
      <c r="B1554" s="48"/>
      <c r="D1554" s="37">
        <v>2303.8890000000001</v>
      </c>
      <c r="E1554" s="71">
        <v>1</v>
      </c>
    </row>
    <row r="1555" spans="1:5" x14ac:dyDescent="0.2">
      <c r="A1555" s="33">
        <v>42933</v>
      </c>
      <c r="B1555" s="48"/>
      <c r="D1555" s="37">
        <v>2181.2860000000001</v>
      </c>
      <c r="E1555" s="71">
        <v>1</v>
      </c>
    </row>
    <row r="1556" spans="1:5" x14ac:dyDescent="0.2">
      <c r="A1556" s="33">
        <v>42932</v>
      </c>
      <c r="B1556" s="48"/>
      <c r="D1556" s="37">
        <v>1927.0989999999999</v>
      </c>
      <c r="E1556" s="71">
        <v>1</v>
      </c>
    </row>
    <row r="1557" spans="1:5" x14ac:dyDescent="0.2">
      <c r="A1557" s="33">
        <v>42931</v>
      </c>
      <c r="B1557" s="48"/>
      <c r="D1557" s="37">
        <v>2033.2909999999999</v>
      </c>
      <c r="E1557" s="71">
        <v>1</v>
      </c>
    </row>
    <row r="1558" spans="1:5" x14ac:dyDescent="0.2">
      <c r="A1558" s="33">
        <v>42930</v>
      </c>
      <c r="B1558" s="48"/>
      <c r="D1558" s="37">
        <v>2228.7289999999998</v>
      </c>
      <c r="E1558" s="71">
        <v>1.01</v>
      </c>
    </row>
    <row r="1559" spans="1:5" x14ac:dyDescent="0.2">
      <c r="A1559" s="33">
        <v>42929</v>
      </c>
      <c r="B1559" s="48"/>
      <c r="D1559" s="37">
        <v>2364.3209999999999</v>
      </c>
      <c r="E1559" s="71">
        <v>1</v>
      </c>
    </row>
    <row r="1560" spans="1:5" x14ac:dyDescent="0.2">
      <c r="A1560" s="33">
        <v>42928</v>
      </c>
      <c r="B1560" s="48"/>
      <c r="D1560" s="37">
        <v>2387.3290000000002</v>
      </c>
      <c r="E1560" s="71">
        <v>1.01</v>
      </c>
    </row>
    <row r="1561" spans="1:5" x14ac:dyDescent="0.2">
      <c r="A1561" s="33">
        <v>42927</v>
      </c>
      <c r="B1561" s="48"/>
      <c r="D1561" s="37">
        <v>2353.9110000000001</v>
      </c>
      <c r="E1561" s="71">
        <v>0.99883</v>
      </c>
    </row>
    <row r="1562" spans="1:5" x14ac:dyDescent="0.2">
      <c r="A1562" s="33">
        <v>42926</v>
      </c>
      <c r="B1562" s="48"/>
      <c r="D1562" s="37">
        <v>2363.5160000000001</v>
      </c>
      <c r="E1562" s="71">
        <v>1.01</v>
      </c>
    </row>
    <row r="1563" spans="1:5" x14ac:dyDescent="0.2">
      <c r="A1563" s="33">
        <v>42925</v>
      </c>
      <c r="B1563" s="48"/>
      <c r="D1563" s="37">
        <v>2519.2170000000001</v>
      </c>
      <c r="E1563" s="71">
        <v>1</v>
      </c>
    </row>
    <row r="1564" spans="1:5" x14ac:dyDescent="0.2">
      <c r="A1564" s="33">
        <v>42924</v>
      </c>
      <c r="B1564" s="48"/>
      <c r="D1564" s="37">
        <v>2563.1959999999999</v>
      </c>
      <c r="E1564" s="71">
        <v>1.01</v>
      </c>
    </row>
    <row r="1565" spans="1:5" x14ac:dyDescent="0.2">
      <c r="A1565" s="33">
        <v>42923</v>
      </c>
      <c r="B1565" s="48"/>
      <c r="D1565" s="37">
        <v>2509.2179999999998</v>
      </c>
      <c r="E1565" s="71">
        <v>1</v>
      </c>
    </row>
    <row r="1566" spans="1:5" x14ac:dyDescent="0.2">
      <c r="A1566" s="33">
        <v>42922</v>
      </c>
      <c r="B1566" s="48"/>
      <c r="D1566" s="37">
        <v>2612.67</v>
      </c>
      <c r="E1566" s="71">
        <v>0.99717</v>
      </c>
    </row>
    <row r="1567" spans="1:5" x14ac:dyDescent="0.2">
      <c r="A1567" s="33">
        <v>42921</v>
      </c>
      <c r="B1567" s="48"/>
      <c r="D1567" s="37">
        <v>2607.2190000000001</v>
      </c>
      <c r="E1567" s="71">
        <v>0.99736999999999998</v>
      </c>
    </row>
    <row r="1568" spans="1:5" x14ac:dyDescent="0.2">
      <c r="A1568" s="33">
        <v>42920</v>
      </c>
      <c r="B1568" s="48"/>
      <c r="D1568" s="37">
        <v>2610.998</v>
      </c>
      <c r="E1568" s="71">
        <v>1</v>
      </c>
    </row>
    <row r="1569" spans="1:5" x14ac:dyDescent="0.2">
      <c r="A1569" s="33">
        <v>42919</v>
      </c>
      <c r="B1569" s="48"/>
      <c r="D1569" s="37">
        <v>2576.7150000000001</v>
      </c>
      <c r="E1569" s="71">
        <v>1.01</v>
      </c>
    </row>
    <row r="1570" spans="1:5" x14ac:dyDescent="0.2">
      <c r="A1570" s="33">
        <v>42918</v>
      </c>
      <c r="B1570" s="48"/>
      <c r="D1570" s="37">
        <v>2518.5459999999998</v>
      </c>
      <c r="E1570" s="71">
        <v>1.02</v>
      </c>
    </row>
    <row r="1571" spans="1:5" x14ac:dyDescent="0.2">
      <c r="A1571" s="33">
        <v>42917</v>
      </c>
      <c r="B1571" s="48"/>
      <c r="D1571" s="37">
        <v>2439.8209999999999</v>
      </c>
      <c r="E1571" s="71">
        <v>1.01</v>
      </c>
    </row>
    <row r="1572" spans="1:5" x14ac:dyDescent="0.2">
      <c r="A1572" s="33">
        <v>42916</v>
      </c>
      <c r="B1572" s="48"/>
      <c r="D1572" s="37">
        <v>2490.7530000000002</v>
      </c>
      <c r="E1572" s="71">
        <v>1.02</v>
      </c>
    </row>
    <row r="1573" spans="1:5" x14ac:dyDescent="0.2">
      <c r="A1573" s="33">
        <v>42915</v>
      </c>
      <c r="B1573" s="48"/>
      <c r="D1573" s="37">
        <v>2561.681</v>
      </c>
      <c r="E1573" s="71">
        <v>1.01</v>
      </c>
    </row>
    <row r="1574" spans="1:5" x14ac:dyDescent="0.2">
      <c r="A1574" s="33">
        <v>42914</v>
      </c>
      <c r="B1574" s="48"/>
      <c r="D1574" s="37">
        <v>2575.4380000000001</v>
      </c>
      <c r="E1574" s="71">
        <v>1.01</v>
      </c>
    </row>
    <row r="1575" spans="1:5" x14ac:dyDescent="0.2">
      <c r="A1575" s="33">
        <v>42913</v>
      </c>
      <c r="B1575" s="48"/>
      <c r="D1575" s="37">
        <v>2531.3490000000002</v>
      </c>
      <c r="E1575" s="71">
        <v>0.97067000000000003</v>
      </c>
    </row>
    <row r="1576" spans="1:5" x14ac:dyDescent="0.2">
      <c r="A1576" s="33">
        <v>42912</v>
      </c>
      <c r="B1576" s="48"/>
      <c r="D1576" s="37">
        <v>2488.194</v>
      </c>
      <c r="E1576" s="71">
        <v>1.01</v>
      </c>
    </row>
    <row r="1577" spans="1:5" x14ac:dyDescent="0.2">
      <c r="A1577" s="33">
        <v>42911</v>
      </c>
      <c r="B1577" s="48"/>
      <c r="D1577" s="37">
        <v>2606.8629999999998</v>
      </c>
      <c r="E1577" s="71">
        <v>1.01</v>
      </c>
    </row>
    <row r="1578" spans="1:5" x14ac:dyDescent="0.2">
      <c r="A1578" s="33">
        <v>42910</v>
      </c>
      <c r="B1578" s="48"/>
      <c r="D1578" s="37">
        <v>2618.4169999999999</v>
      </c>
      <c r="E1578" s="71">
        <v>1</v>
      </c>
    </row>
    <row r="1579" spans="1:5" x14ac:dyDescent="0.2">
      <c r="A1579" s="33">
        <v>42909</v>
      </c>
      <c r="B1579" s="48"/>
      <c r="D1579" s="37">
        <v>2737.7460000000001</v>
      </c>
      <c r="E1579" s="71">
        <v>0.97369000000000006</v>
      </c>
    </row>
    <row r="1580" spans="1:5" x14ac:dyDescent="0.2">
      <c r="A1580" s="33">
        <v>42908</v>
      </c>
      <c r="B1580" s="48"/>
      <c r="D1580" s="37">
        <v>2724.9119999999998</v>
      </c>
      <c r="E1580" s="71">
        <v>0.98012999999999995</v>
      </c>
    </row>
    <row r="1581" spans="1:5" x14ac:dyDescent="0.2">
      <c r="A1581" s="33">
        <v>42907</v>
      </c>
      <c r="B1581" s="48"/>
      <c r="D1581" s="37">
        <v>2717.0030000000002</v>
      </c>
      <c r="E1581" s="71">
        <v>0.97394000000000003</v>
      </c>
    </row>
    <row r="1582" spans="1:5" x14ac:dyDescent="0.2">
      <c r="A1582" s="33">
        <v>42906</v>
      </c>
      <c r="B1582" s="48"/>
      <c r="D1582" s="37">
        <v>2777.7930000000001</v>
      </c>
      <c r="E1582" s="71">
        <v>0.99209999999999998</v>
      </c>
    </row>
    <row r="1583" spans="1:5" x14ac:dyDescent="0.2">
      <c r="A1583" s="33">
        <v>42905</v>
      </c>
      <c r="B1583" s="48"/>
      <c r="D1583" s="37">
        <v>2620.136</v>
      </c>
      <c r="E1583" s="71">
        <v>1</v>
      </c>
    </row>
    <row r="1584" spans="1:5" x14ac:dyDescent="0.2">
      <c r="A1584" s="33">
        <v>42904</v>
      </c>
      <c r="B1584" s="48"/>
      <c r="D1584" s="37">
        <v>2577.2190000000001</v>
      </c>
      <c r="E1584" s="71">
        <v>0.98912999999999995</v>
      </c>
    </row>
    <row r="1585" spans="1:5" x14ac:dyDescent="0.2">
      <c r="A1585" s="33">
        <v>42903</v>
      </c>
      <c r="B1585" s="48"/>
      <c r="D1585" s="37">
        <v>2683.5709999999999</v>
      </c>
      <c r="E1585" s="71">
        <v>1.02</v>
      </c>
    </row>
    <row r="1586" spans="1:5" x14ac:dyDescent="0.2">
      <c r="A1586" s="33">
        <v>42902</v>
      </c>
      <c r="B1586" s="48"/>
      <c r="D1586" s="37">
        <v>2513.81</v>
      </c>
      <c r="E1586" s="71">
        <v>1.01</v>
      </c>
    </row>
    <row r="1587" spans="1:5" x14ac:dyDescent="0.2">
      <c r="A1587" s="33">
        <v>42901</v>
      </c>
      <c r="B1587" s="48"/>
      <c r="D1587" s="37">
        <v>2444.4940000000001</v>
      </c>
      <c r="E1587" s="71">
        <v>1.03</v>
      </c>
    </row>
    <row r="1588" spans="1:5" x14ac:dyDescent="0.2">
      <c r="A1588" s="33">
        <v>42900</v>
      </c>
      <c r="B1588" s="48"/>
      <c r="D1588" s="37">
        <v>2503.4009999999998</v>
      </c>
      <c r="E1588" s="71">
        <v>1.01</v>
      </c>
    </row>
    <row r="1589" spans="1:5" x14ac:dyDescent="0.2">
      <c r="A1589" s="33">
        <v>42899</v>
      </c>
      <c r="B1589" s="48"/>
      <c r="D1589" s="37">
        <v>2736.1889999999999</v>
      </c>
      <c r="E1589" s="71">
        <v>1.02</v>
      </c>
    </row>
    <row r="1590" spans="1:5" x14ac:dyDescent="0.2">
      <c r="A1590" s="33">
        <v>42898</v>
      </c>
      <c r="B1590" s="48"/>
      <c r="D1590" s="37">
        <v>2701.2550000000001</v>
      </c>
      <c r="E1590" s="71">
        <v>1.01</v>
      </c>
    </row>
    <row r="1591" spans="1:5" x14ac:dyDescent="0.2">
      <c r="A1591" s="33">
        <v>42897</v>
      </c>
      <c r="B1591" s="48"/>
      <c r="D1591" s="37">
        <v>3013.7139999999999</v>
      </c>
      <c r="E1591" s="71">
        <v>1.02</v>
      </c>
    </row>
    <row r="1592" spans="1:5" x14ac:dyDescent="0.2">
      <c r="A1592" s="33">
        <v>42896</v>
      </c>
      <c r="B1592" s="48"/>
      <c r="D1592" s="37">
        <v>2937.4540000000002</v>
      </c>
      <c r="E1592" s="71">
        <v>0.99939999999999996</v>
      </c>
    </row>
    <row r="1593" spans="1:5" x14ac:dyDescent="0.2">
      <c r="A1593" s="33">
        <v>42895</v>
      </c>
      <c r="B1593" s="48"/>
      <c r="D1593" s="37">
        <v>2817.0639999999999</v>
      </c>
      <c r="E1593" s="71">
        <v>1</v>
      </c>
    </row>
    <row r="1594" spans="1:5" x14ac:dyDescent="0.2">
      <c r="A1594" s="33">
        <v>42894</v>
      </c>
      <c r="B1594" s="48"/>
      <c r="D1594" s="37">
        <v>2824.2040000000002</v>
      </c>
      <c r="E1594" s="71">
        <v>1.01</v>
      </c>
    </row>
    <row r="1595" spans="1:5" x14ac:dyDescent="0.2">
      <c r="A1595" s="33">
        <v>42893</v>
      </c>
      <c r="B1595" s="48"/>
      <c r="D1595" s="37">
        <v>2716.0590000000002</v>
      </c>
      <c r="E1595" s="71">
        <v>1</v>
      </c>
    </row>
    <row r="1596" spans="1:5" x14ac:dyDescent="0.2">
      <c r="A1596" s="33">
        <v>42892</v>
      </c>
      <c r="B1596" s="48"/>
      <c r="D1596" s="37">
        <v>2903.444</v>
      </c>
      <c r="E1596" s="71">
        <v>1.02</v>
      </c>
    </row>
    <row r="1597" spans="1:5" x14ac:dyDescent="0.2">
      <c r="A1597" s="33">
        <v>42891</v>
      </c>
      <c r="B1597" s="48"/>
      <c r="D1597" s="37">
        <v>2721.5529999999999</v>
      </c>
      <c r="E1597" s="71">
        <v>1.01</v>
      </c>
    </row>
    <row r="1598" spans="1:5" x14ac:dyDescent="0.2">
      <c r="A1598" s="33">
        <v>42890</v>
      </c>
      <c r="B1598" s="48"/>
      <c r="D1598" s="37">
        <v>2556.4050000000002</v>
      </c>
      <c r="E1598" s="71">
        <v>1.02</v>
      </c>
    </row>
    <row r="1599" spans="1:5" x14ac:dyDescent="0.2">
      <c r="A1599" s="33">
        <v>42889</v>
      </c>
      <c r="B1599" s="48"/>
      <c r="D1599" s="37">
        <v>2562.54</v>
      </c>
      <c r="E1599" s="71">
        <v>1.03</v>
      </c>
    </row>
    <row r="1600" spans="1:5" x14ac:dyDescent="0.2">
      <c r="A1600" s="33">
        <v>42888</v>
      </c>
      <c r="B1600" s="48"/>
      <c r="D1600" s="37">
        <v>2514.2280000000001</v>
      </c>
      <c r="E1600" s="71">
        <v>1.03</v>
      </c>
    </row>
    <row r="1601" spans="1:5" x14ac:dyDescent="0.2">
      <c r="A1601" s="33">
        <v>42887</v>
      </c>
      <c r="B1601" s="48"/>
      <c r="D1601" s="37">
        <v>2436.0360000000001</v>
      </c>
      <c r="E1601" s="71">
        <v>1.03</v>
      </c>
    </row>
    <row r="1602" spans="1:5" x14ac:dyDescent="0.2">
      <c r="A1602" s="33">
        <v>42886</v>
      </c>
      <c r="B1602" s="48"/>
      <c r="D1602" s="37">
        <v>2329.078</v>
      </c>
      <c r="E1602" s="71">
        <v>1.01</v>
      </c>
    </row>
    <row r="1603" spans="1:5" x14ac:dyDescent="0.2">
      <c r="A1603" s="33">
        <v>42885</v>
      </c>
      <c r="B1603" s="48"/>
      <c r="D1603" s="37">
        <v>2167.6439999999998</v>
      </c>
      <c r="E1603" s="71">
        <v>1.02</v>
      </c>
    </row>
    <row r="1604" spans="1:5" x14ac:dyDescent="0.2">
      <c r="A1604" s="33">
        <v>42884</v>
      </c>
      <c r="B1604" s="48"/>
      <c r="D1604" s="37">
        <v>2286.2660000000001</v>
      </c>
      <c r="E1604" s="71">
        <v>1.04</v>
      </c>
    </row>
    <row r="1605" spans="1:5" x14ac:dyDescent="0.2">
      <c r="A1605" s="33">
        <v>42883</v>
      </c>
      <c r="B1605" s="48"/>
      <c r="D1605" s="37">
        <v>2219.4879999999998</v>
      </c>
      <c r="E1605" s="71">
        <v>1.03</v>
      </c>
    </row>
    <row r="1606" spans="1:5" x14ac:dyDescent="0.2">
      <c r="A1606" s="33">
        <v>42882</v>
      </c>
      <c r="B1606" s="48"/>
      <c r="D1606" s="37">
        <v>2082.8449999999998</v>
      </c>
      <c r="E1606" s="71">
        <v>1.03</v>
      </c>
    </row>
    <row r="1607" spans="1:5" x14ac:dyDescent="0.2">
      <c r="A1607" s="33">
        <v>42881</v>
      </c>
      <c r="B1607" s="48"/>
      <c r="D1607" s="37">
        <v>2262.36</v>
      </c>
      <c r="E1607" s="71">
        <v>1.06</v>
      </c>
    </row>
    <row r="1608" spans="1:5" x14ac:dyDescent="0.2">
      <c r="A1608" s="33">
        <v>42880</v>
      </c>
      <c r="B1608" s="48"/>
      <c r="D1608" s="37">
        <v>2366.973</v>
      </c>
      <c r="E1608" s="71">
        <v>1.02</v>
      </c>
    </row>
    <row r="1609" spans="1:5" x14ac:dyDescent="0.2">
      <c r="A1609" s="33">
        <v>42879</v>
      </c>
      <c r="B1609" s="48"/>
      <c r="D1609" s="37">
        <v>2448.1309999999999</v>
      </c>
      <c r="E1609" s="71">
        <v>1</v>
      </c>
    </row>
    <row r="1610" spans="1:5" x14ac:dyDescent="0.2">
      <c r="A1610" s="33">
        <v>42878</v>
      </c>
      <c r="B1610" s="48"/>
      <c r="D1610" s="37">
        <v>2292.703</v>
      </c>
      <c r="E1610" s="71">
        <v>1</v>
      </c>
    </row>
    <row r="1611" spans="1:5" x14ac:dyDescent="0.2">
      <c r="A1611" s="33">
        <v>42877</v>
      </c>
      <c r="B1611" s="48"/>
      <c r="D1611" s="37">
        <v>2109.3960000000002</v>
      </c>
      <c r="E1611" s="71">
        <v>1</v>
      </c>
    </row>
    <row r="1612" spans="1:5" x14ac:dyDescent="0.2">
      <c r="A1612" s="33">
        <v>42876</v>
      </c>
      <c r="B1612" s="48"/>
      <c r="D1612" s="37">
        <v>2053.8789999999999</v>
      </c>
      <c r="E1612" s="71">
        <v>0.99175999999999997</v>
      </c>
    </row>
    <row r="1613" spans="1:5" x14ac:dyDescent="0.2">
      <c r="A1613" s="33">
        <v>42875</v>
      </c>
      <c r="B1613" s="48"/>
      <c r="D1613" s="37">
        <v>2043.42</v>
      </c>
      <c r="E1613" s="71">
        <v>0.98872000000000004</v>
      </c>
    </row>
    <row r="1614" spans="1:5" x14ac:dyDescent="0.2">
      <c r="A1614" s="33">
        <v>42874</v>
      </c>
      <c r="B1614" s="48"/>
      <c r="D1614" s="37">
        <v>1972.9010000000001</v>
      </c>
      <c r="E1614" s="71">
        <v>0.97077999999999998</v>
      </c>
    </row>
    <row r="1615" spans="1:5" x14ac:dyDescent="0.2">
      <c r="A1615" s="33">
        <v>42873</v>
      </c>
      <c r="B1615" s="48"/>
      <c r="D1615" s="37">
        <v>1889.4090000000001</v>
      </c>
      <c r="E1615" s="71">
        <v>0.96601000000000004</v>
      </c>
    </row>
    <row r="1616" spans="1:5" x14ac:dyDescent="0.2">
      <c r="A1616" s="33">
        <v>42872</v>
      </c>
      <c r="B1616" s="48"/>
      <c r="D1616" s="37">
        <v>1804.451</v>
      </c>
      <c r="E1616" s="71">
        <v>0.96816000000000002</v>
      </c>
    </row>
    <row r="1617" spans="1:5" x14ac:dyDescent="0.2">
      <c r="A1617" s="33">
        <v>42871</v>
      </c>
      <c r="B1617" s="48"/>
      <c r="D1617" s="37">
        <v>1716.3150000000001</v>
      </c>
      <c r="E1617" s="71">
        <v>0.97202999999999995</v>
      </c>
    </row>
    <row r="1618" spans="1:5" x14ac:dyDescent="0.2">
      <c r="A1618" s="33">
        <v>42870</v>
      </c>
      <c r="B1618" s="48"/>
      <c r="D1618" s="37">
        <v>1696.13</v>
      </c>
      <c r="E1618" s="71">
        <v>0.98175000000000001</v>
      </c>
    </row>
    <row r="1619" spans="1:5" x14ac:dyDescent="0.2">
      <c r="A1619" s="33">
        <v>42869</v>
      </c>
      <c r="B1619" s="48"/>
      <c r="D1619" s="37">
        <v>1767.7090000000001</v>
      </c>
      <c r="E1619" s="71">
        <v>0.97777999999999998</v>
      </c>
    </row>
    <row r="1620" spans="1:5" x14ac:dyDescent="0.2">
      <c r="A1620" s="33">
        <v>42868</v>
      </c>
      <c r="B1620" s="48"/>
      <c r="D1620" s="37">
        <v>1751.73</v>
      </c>
      <c r="E1620" s="71">
        <v>0.97345000000000004</v>
      </c>
    </row>
    <row r="1621" spans="1:5" x14ac:dyDescent="0.2">
      <c r="A1621" s="33">
        <v>42867</v>
      </c>
      <c r="B1621" s="48"/>
      <c r="D1621" s="37">
        <v>1700.7729999999999</v>
      </c>
      <c r="E1621" s="71">
        <v>0.98143999999999998</v>
      </c>
    </row>
    <row r="1622" spans="1:5" x14ac:dyDescent="0.2">
      <c r="A1622" s="33">
        <v>42866</v>
      </c>
      <c r="B1622" s="48"/>
      <c r="D1622" s="37">
        <v>1808.779</v>
      </c>
      <c r="E1622" s="71">
        <v>0.98007999999999995</v>
      </c>
    </row>
    <row r="1623" spans="1:5" x14ac:dyDescent="0.2">
      <c r="A1623" s="33">
        <v>42865</v>
      </c>
      <c r="B1623" s="48"/>
      <c r="D1623" s="37">
        <v>1747.318</v>
      </c>
      <c r="E1623" s="71">
        <v>0.97047000000000005</v>
      </c>
    </row>
    <row r="1624" spans="1:5" x14ac:dyDescent="0.2">
      <c r="A1624" s="33">
        <v>42864</v>
      </c>
      <c r="B1624" s="48"/>
      <c r="D1624" s="37">
        <v>1700.1780000000001</v>
      </c>
      <c r="E1624" s="71">
        <v>0.96721999999999997</v>
      </c>
    </row>
    <row r="1625" spans="1:5" x14ac:dyDescent="0.2">
      <c r="A1625" s="33">
        <v>42863</v>
      </c>
      <c r="B1625" s="48"/>
      <c r="D1625" s="37">
        <v>1633.38</v>
      </c>
      <c r="E1625" s="71">
        <v>0.96904999999999997</v>
      </c>
    </row>
    <row r="1626" spans="1:5" x14ac:dyDescent="0.2">
      <c r="A1626" s="33">
        <v>42862</v>
      </c>
      <c r="B1626" s="48"/>
      <c r="D1626" s="37">
        <v>1557.884</v>
      </c>
      <c r="E1626" s="71">
        <v>0.96858</v>
      </c>
    </row>
    <row r="1627" spans="1:5" x14ac:dyDescent="0.2">
      <c r="A1627" s="33">
        <v>42861</v>
      </c>
      <c r="B1627" s="48"/>
      <c r="D1627" s="37">
        <v>1547.8150000000001</v>
      </c>
      <c r="E1627" s="71">
        <v>0.95540000000000003</v>
      </c>
    </row>
    <row r="1628" spans="1:5" x14ac:dyDescent="0.2">
      <c r="A1628" s="33">
        <v>42860</v>
      </c>
      <c r="B1628" s="48"/>
      <c r="D1628" s="37">
        <v>1506.0440000000001</v>
      </c>
      <c r="E1628" s="71">
        <v>0.94574999999999998</v>
      </c>
    </row>
    <row r="1629" spans="1:5" x14ac:dyDescent="0.2">
      <c r="A1629" s="33">
        <v>42859</v>
      </c>
      <c r="B1629" s="48"/>
      <c r="D1629" s="37">
        <v>1499.36</v>
      </c>
      <c r="E1629" s="71">
        <v>0.93335999999999997</v>
      </c>
    </row>
    <row r="1630" spans="1:5" x14ac:dyDescent="0.2">
      <c r="A1630" s="33">
        <v>42858</v>
      </c>
      <c r="B1630" s="48"/>
      <c r="D1630" s="37">
        <v>1485.818</v>
      </c>
      <c r="E1630" s="71">
        <v>0.93264000000000002</v>
      </c>
    </row>
    <row r="1631" spans="1:5" x14ac:dyDescent="0.2">
      <c r="A1631" s="33">
        <v>42857</v>
      </c>
      <c r="B1631" s="48"/>
      <c r="D1631" s="37">
        <v>1442.2449999999999</v>
      </c>
      <c r="E1631" s="71">
        <v>0.93598999999999999</v>
      </c>
    </row>
    <row r="1632" spans="1:5" x14ac:dyDescent="0.2">
      <c r="A1632" s="33">
        <v>42856</v>
      </c>
      <c r="B1632" s="48"/>
      <c r="D1632" s="37">
        <v>1408.4449999999999</v>
      </c>
      <c r="E1632" s="71">
        <v>0.93681000000000003</v>
      </c>
    </row>
    <row r="1633" spans="1:5" x14ac:dyDescent="0.2">
      <c r="A1633" s="33">
        <v>42855</v>
      </c>
      <c r="B1633" s="48"/>
      <c r="D1633" s="37">
        <v>1349.886</v>
      </c>
      <c r="E1633" s="71">
        <v>0.93720999999999999</v>
      </c>
    </row>
    <row r="1634" spans="1:5" x14ac:dyDescent="0.2">
      <c r="A1634" s="33">
        <v>42854</v>
      </c>
      <c r="B1634" s="48"/>
      <c r="D1634" s="37">
        <v>1327.6859999999999</v>
      </c>
      <c r="E1634" s="71">
        <v>0.93447999999999998</v>
      </c>
    </row>
    <row r="1635" spans="1:5" x14ac:dyDescent="0.2">
      <c r="A1635" s="33">
        <v>42853</v>
      </c>
      <c r="B1635" s="48"/>
      <c r="D1635" s="37">
        <v>1321.2049999999999</v>
      </c>
      <c r="E1635" s="71">
        <v>0.92435999999999996</v>
      </c>
    </row>
    <row r="1636" spans="1:5" x14ac:dyDescent="0.2">
      <c r="A1636" s="33">
        <v>42852</v>
      </c>
      <c r="B1636" s="48"/>
      <c r="D1636" s="37">
        <v>1331.3130000000001</v>
      </c>
      <c r="E1636" s="71">
        <v>0.92091999999999996</v>
      </c>
    </row>
    <row r="1637" spans="1:5" x14ac:dyDescent="0.2">
      <c r="A1637" s="33">
        <v>42851</v>
      </c>
      <c r="B1637" s="48"/>
      <c r="D1637" s="37">
        <v>1287.32</v>
      </c>
      <c r="E1637" s="71">
        <v>0.91381999999999997</v>
      </c>
    </row>
    <row r="1638" spans="1:5" x14ac:dyDescent="0.2">
      <c r="A1638" s="33">
        <v>42850</v>
      </c>
      <c r="B1638" s="48"/>
      <c r="D1638" s="37">
        <v>1263.0450000000001</v>
      </c>
      <c r="E1638" s="71">
        <v>0.91795000000000004</v>
      </c>
    </row>
    <row r="1639" spans="1:5" x14ac:dyDescent="0.2">
      <c r="A1639" s="33">
        <v>42849</v>
      </c>
      <c r="B1639" s="48"/>
      <c r="D1639" s="37">
        <v>1249.9559999999999</v>
      </c>
      <c r="E1639" s="71">
        <v>0.92140999999999995</v>
      </c>
    </row>
    <row r="1640" spans="1:5" x14ac:dyDescent="0.2">
      <c r="A1640" s="33">
        <v>42848</v>
      </c>
      <c r="B1640" s="48"/>
      <c r="D1640" s="37">
        <v>1247.8389999999999</v>
      </c>
      <c r="E1640" s="71">
        <v>0.94189000000000001</v>
      </c>
    </row>
    <row r="1641" spans="1:5" x14ac:dyDescent="0.2">
      <c r="A1641" s="33">
        <v>42847</v>
      </c>
      <c r="B1641" s="48"/>
      <c r="D1641" s="37">
        <v>1249.67</v>
      </c>
      <c r="E1641" s="71">
        <v>0.98501000000000005</v>
      </c>
    </row>
    <row r="1642" spans="1:5" x14ac:dyDescent="0.2">
      <c r="A1642" s="33">
        <v>42846</v>
      </c>
      <c r="B1642" s="48"/>
      <c r="D1642" s="37">
        <v>1254.9880000000001</v>
      </c>
      <c r="E1642" s="71">
        <v>0.99821000000000004</v>
      </c>
    </row>
    <row r="1643" spans="1:5" x14ac:dyDescent="0.2">
      <c r="A1643" s="33">
        <v>42845</v>
      </c>
      <c r="B1643" s="48"/>
      <c r="D1643" s="37">
        <v>1253.904</v>
      </c>
      <c r="E1643" s="71">
        <v>0.99953999999999998</v>
      </c>
    </row>
    <row r="1644" spans="1:5" x14ac:dyDescent="0.2">
      <c r="A1644" s="33">
        <v>42844</v>
      </c>
      <c r="B1644" s="48"/>
      <c r="D1644" s="37">
        <v>1225.721</v>
      </c>
      <c r="E1644" s="71">
        <v>0.99961999999999995</v>
      </c>
    </row>
    <row r="1645" spans="1:5" x14ac:dyDescent="0.2">
      <c r="A1645" s="33">
        <v>42843</v>
      </c>
      <c r="B1645" s="48"/>
      <c r="D1645" s="37">
        <v>1217.58</v>
      </c>
      <c r="E1645" s="71">
        <v>0.99927999999999995</v>
      </c>
    </row>
    <row r="1646" spans="1:5" x14ac:dyDescent="0.2">
      <c r="A1646" s="33">
        <v>42842</v>
      </c>
      <c r="B1646" s="48"/>
      <c r="D1646" s="37">
        <v>1205.143</v>
      </c>
      <c r="E1646" s="71">
        <v>0.99955000000000005</v>
      </c>
    </row>
    <row r="1647" spans="1:5" x14ac:dyDescent="0.2">
      <c r="A1647" s="33">
        <v>42841</v>
      </c>
      <c r="B1647" s="48"/>
      <c r="D1647" s="37">
        <v>1186.31</v>
      </c>
      <c r="E1647" s="71">
        <v>0.99994000000000005</v>
      </c>
    </row>
    <row r="1648" spans="1:5" x14ac:dyDescent="0.2">
      <c r="A1648" s="33">
        <v>42840</v>
      </c>
      <c r="B1648" s="48"/>
      <c r="D1648" s="37">
        <v>1180.3230000000001</v>
      </c>
      <c r="E1648" s="71">
        <v>0.99882000000000004</v>
      </c>
    </row>
    <row r="1649" spans="1:5" x14ac:dyDescent="0.2">
      <c r="A1649" s="33">
        <v>42839</v>
      </c>
      <c r="B1649" s="48"/>
      <c r="D1649" s="37">
        <v>1183.6869999999999</v>
      </c>
      <c r="E1649" s="71">
        <v>0.99955000000000005</v>
      </c>
    </row>
    <row r="1650" spans="1:5" x14ac:dyDescent="0.2">
      <c r="A1650" s="33">
        <v>42838</v>
      </c>
      <c r="B1650" s="48"/>
      <c r="D1650" s="37">
        <v>1174.2090000000001</v>
      </c>
      <c r="E1650" s="71">
        <v>0.99958999999999998</v>
      </c>
    </row>
    <row r="1651" spans="1:5" x14ac:dyDescent="0.2">
      <c r="A1651" s="33">
        <v>42837</v>
      </c>
      <c r="B1651" s="48"/>
      <c r="D1651" s="37">
        <v>1218.299</v>
      </c>
      <c r="E1651" s="71">
        <v>0.99983999999999995</v>
      </c>
    </row>
    <row r="1652" spans="1:5" x14ac:dyDescent="0.2">
      <c r="A1652" s="33">
        <v>42836</v>
      </c>
      <c r="B1652" s="48"/>
      <c r="D1652" s="37">
        <v>1226.6179999999999</v>
      </c>
      <c r="E1652" s="71">
        <v>0.99992000000000003</v>
      </c>
    </row>
    <row r="1653" spans="1:5" x14ac:dyDescent="0.2">
      <c r="A1653" s="33">
        <v>42835</v>
      </c>
      <c r="B1653" s="48"/>
      <c r="D1653" s="37">
        <v>1210.5150000000001</v>
      </c>
      <c r="E1653" s="71">
        <v>0.99968000000000001</v>
      </c>
    </row>
    <row r="1654" spans="1:5" x14ac:dyDescent="0.2">
      <c r="A1654" s="33">
        <v>42834</v>
      </c>
      <c r="B1654" s="48"/>
      <c r="D1654" s="37">
        <v>1187.6990000000001</v>
      </c>
      <c r="E1654" s="71">
        <v>0.99973000000000001</v>
      </c>
    </row>
    <row r="1655" spans="1:5" x14ac:dyDescent="0.2">
      <c r="A1655" s="33">
        <v>42833</v>
      </c>
      <c r="B1655" s="48"/>
      <c r="D1655" s="37">
        <v>1182.271</v>
      </c>
      <c r="E1655" s="71">
        <v>0.99987000000000004</v>
      </c>
    </row>
    <row r="1656" spans="1:5" x14ac:dyDescent="0.2">
      <c r="A1656" s="33">
        <v>42832</v>
      </c>
      <c r="B1656" s="48"/>
      <c r="D1656" s="37">
        <v>1189.7750000000001</v>
      </c>
      <c r="E1656" s="71">
        <v>0.99994000000000005</v>
      </c>
    </row>
    <row r="1657" spans="1:5" x14ac:dyDescent="0.2">
      <c r="A1657" s="33">
        <v>42831</v>
      </c>
      <c r="B1657" s="48"/>
      <c r="D1657" s="37">
        <v>1194.211</v>
      </c>
      <c r="E1657" s="71">
        <v>1</v>
      </c>
    </row>
    <row r="1658" spans="1:5" x14ac:dyDescent="0.2">
      <c r="A1658" s="33">
        <v>42830</v>
      </c>
      <c r="B1658" s="48"/>
      <c r="D1658" s="37">
        <v>1132.3399999999999</v>
      </c>
      <c r="E1658" s="71">
        <v>1</v>
      </c>
    </row>
    <row r="1659" spans="1:5" x14ac:dyDescent="0.2">
      <c r="A1659" s="33">
        <v>42829</v>
      </c>
      <c r="B1659" s="48"/>
      <c r="D1659" s="37">
        <v>1140.498</v>
      </c>
      <c r="E1659" s="71">
        <v>0.99972000000000005</v>
      </c>
    </row>
    <row r="1660" spans="1:5" x14ac:dyDescent="0.2">
      <c r="A1660" s="33">
        <v>42828</v>
      </c>
      <c r="B1660" s="48"/>
      <c r="D1660" s="37">
        <v>1139.308</v>
      </c>
      <c r="E1660" s="71">
        <v>1</v>
      </c>
    </row>
    <row r="1661" spans="1:5" x14ac:dyDescent="0.2">
      <c r="A1661" s="33">
        <v>42827</v>
      </c>
      <c r="B1661" s="48"/>
      <c r="D1661" s="37">
        <v>1098.068</v>
      </c>
      <c r="E1661" s="71">
        <v>0.99961</v>
      </c>
    </row>
    <row r="1662" spans="1:5" x14ac:dyDescent="0.2">
      <c r="A1662" s="33">
        <v>42826</v>
      </c>
      <c r="B1662" s="48"/>
      <c r="D1662" s="37">
        <v>1085.2529999999999</v>
      </c>
      <c r="E1662" s="71">
        <v>0.99995999999999996</v>
      </c>
    </row>
    <row r="1663" spans="1:5" x14ac:dyDescent="0.2">
      <c r="A1663" s="33">
        <v>42825</v>
      </c>
      <c r="B1663" s="48"/>
      <c r="D1663" s="37">
        <v>1078.2750000000001</v>
      </c>
      <c r="E1663" s="71">
        <v>1</v>
      </c>
    </row>
    <row r="1664" spans="1:5" x14ac:dyDescent="0.2">
      <c r="A1664" s="33">
        <v>42824</v>
      </c>
      <c r="B1664" s="48"/>
      <c r="D1664" s="37">
        <v>1031.4929999999999</v>
      </c>
      <c r="E1664" s="71">
        <v>0.99992999999999999</v>
      </c>
    </row>
    <row r="1665" spans="1:5" x14ac:dyDescent="0.2">
      <c r="A1665" s="33">
        <v>42823</v>
      </c>
      <c r="B1665" s="48"/>
      <c r="D1665" s="37">
        <v>1038.617</v>
      </c>
      <c r="E1665" s="71">
        <v>1</v>
      </c>
    </row>
    <row r="1666" spans="1:5" x14ac:dyDescent="0.2">
      <c r="A1666" s="33">
        <v>42822</v>
      </c>
      <c r="B1666" s="48"/>
      <c r="D1666" s="37">
        <v>1044.722</v>
      </c>
      <c r="E1666" s="71">
        <v>1</v>
      </c>
    </row>
    <row r="1667" spans="1:5" x14ac:dyDescent="0.2">
      <c r="A1667" s="33">
        <v>42821</v>
      </c>
      <c r="B1667" s="48"/>
      <c r="D1667" s="37">
        <v>1042.605</v>
      </c>
      <c r="E1667" s="71">
        <v>1</v>
      </c>
    </row>
    <row r="1668" spans="1:5" x14ac:dyDescent="0.2">
      <c r="A1668" s="33">
        <v>42820</v>
      </c>
      <c r="B1668" s="48"/>
      <c r="D1668" s="37">
        <v>954.47670000000005</v>
      </c>
      <c r="E1668" s="71">
        <v>0.99992000000000003</v>
      </c>
    </row>
    <row r="1669" spans="1:5" x14ac:dyDescent="0.2">
      <c r="A1669" s="33">
        <v>42819</v>
      </c>
      <c r="B1669" s="48"/>
      <c r="D1669" s="37">
        <v>965.26509999999996</v>
      </c>
      <c r="E1669" s="71">
        <v>0.99990000000000001</v>
      </c>
    </row>
    <row r="1670" spans="1:5" x14ac:dyDescent="0.2">
      <c r="A1670" s="33">
        <v>42818</v>
      </c>
      <c r="B1670" s="48"/>
      <c r="D1670" s="37">
        <v>940.02059999999994</v>
      </c>
      <c r="E1670" s="71">
        <v>1</v>
      </c>
    </row>
    <row r="1671" spans="1:5" x14ac:dyDescent="0.2">
      <c r="A1671" s="33">
        <v>42817</v>
      </c>
      <c r="B1671" s="48"/>
      <c r="D1671" s="37">
        <v>1029.1389999999999</v>
      </c>
      <c r="E1671" s="71">
        <v>1</v>
      </c>
    </row>
    <row r="1672" spans="1:5" x14ac:dyDescent="0.2">
      <c r="A1672" s="33">
        <v>42816</v>
      </c>
      <c r="B1672" s="48"/>
      <c r="D1672" s="37">
        <v>1039.8399999999999</v>
      </c>
      <c r="E1672" s="71">
        <v>1</v>
      </c>
    </row>
    <row r="1673" spans="1:5" x14ac:dyDescent="0.2">
      <c r="A1673" s="33">
        <v>42815</v>
      </c>
      <c r="B1673" s="48"/>
      <c r="D1673" s="37">
        <v>1112.702</v>
      </c>
      <c r="E1673" s="71">
        <v>1</v>
      </c>
    </row>
    <row r="1674" spans="1:5" x14ac:dyDescent="0.2">
      <c r="A1674" s="33">
        <v>42814</v>
      </c>
      <c r="B1674" s="48"/>
      <c r="D1674" s="37">
        <v>1036.3320000000001</v>
      </c>
      <c r="E1674" s="71">
        <v>1</v>
      </c>
    </row>
    <row r="1675" spans="1:5" x14ac:dyDescent="0.2">
      <c r="A1675" s="33">
        <v>42813</v>
      </c>
      <c r="B1675" s="48"/>
      <c r="D1675" s="37">
        <v>1023.49</v>
      </c>
      <c r="E1675" s="71">
        <v>1</v>
      </c>
    </row>
    <row r="1676" spans="1:5" x14ac:dyDescent="0.2">
      <c r="A1676" s="33">
        <v>42812</v>
      </c>
      <c r="B1676" s="48"/>
      <c r="D1676" s="37">
        <v>961.96199999999999</v>
      </c>
      <c r="E1676" s="71">
        <v>1</v>
      </c>
    </row>
    <row r="1677" spans="1:5" x14ac:dyDescent="0.2">
      <c r="A1677" s="33">
        <v>42811</v>
      </c>
      <c r="B1677" s="48"/>
      <c r="D1677" s="37">
        <v>1074.0940000000001</v>
      </c>
      <c r="E1677" s="71">
        <v>1</v>
      </c>
    </row>
    <row r="1678" spans="1:5" x14ac:dyDescent="0.2">
      <c r="A1678" s="33">
        <v>42810</v>
      </c>
      <c r="B1678" s="48"/>
      <c r="D1678" s="37">
        <v>1217.3150000000001</v>
      </c>
      <c r="E1678" s="71">
        <v>1</v>
      </c>
    </row>
    <row r="1679" spans="1:5" x14ac:dyDescent="0.2">
      <c r="A1679" s="33">
        <v>42809</v>
      </c>
      <c r="B1679" s="48"/>
      <c r="D1679" s="37">
        <v>1258.4570000000001</v>
      </c>
      <c r="E1679" s="71">
        <v>1</v>
      </c>
    </row>
    <row r="1680" spans="1:5" x14ac:dyDescent="0.2">
      <c r="A1680" s="33">
        <v>42808</v>
      </c>
      <c r="B1680" s="48"/>
      <c r="D1680" s="37">
        <v>1246.557</v>
      </c>
      <c r="E1680" s="71">
        <v>1</v>
      </c>
    </row>
    <row r="1681" spans="1:5" x14ac:dyDescent="0.2">
      <c r="A1681" s="33">
        <v>42807</v>
      </c>
      <c r="B1681" s="48"/>
      <c r="D1681" s="37">
        <v>1243.2650000000001</v>
      </c>
      <c r="E1681" s="71">
        <v>1</v>
      </c>
    </row>
    <row r="1682" spans="1:5" x14ac:dyDescent="0.2">
      <c r="A1682" s="33">
        <v>42806</v>
      </c>
      <c r="B1682" s="48"/>
      <c r="D1682" s="37">
        <v>1230.56</v>
      </c>
      <c r="E1682" s="71">
        <v>1</v>
      </c>
    </row>
    <row r="1683" spans="1:5" x14ac:dyDescent="0.2">
      <c r="A1683" s="33">
        <v>42805</v>
      </c>
      <c r="B1683" s="48"/>
      <c r="D1683" s="37">
        <v>1181.204</v>
      </c>
      <c r="E1683" s="71">
        <v>0.99999000000000005</v>
      </c>
    </row>
    <row r="1684" spans="1:5" x14ac:dyDescent="0.2">
      <c r="A1684" s="33">
        <v>42804</v>
      </c>
      <c r="B1684" s="48"/>
      <c r="D1684" s="37">
        <v>1100.011</v>
      </c>
      <c r="E1684" s="71">
        <v>0.99990999999999997</v>
      </c>
    </row>
    <row r="1685" spans="1:5" x14ac:dyDescent="0.2">
      <c r="A1685" s="33">
        <v>42803</v>
      </c>
      <c r="B1685" s="48"/>
      <c r="D1685" s="37">
        <v>1191.2370000000001</v>
      </c>
      <c r="E1685" s="71">
        <v>1</v>
      </c>
    </row>
    <row r="1686" spans="1:5" x14ac:dyDescent="0.2">
      <c r="A1686" s="33">
        <v>42802</v>
      </c>
      <c r="B1686" s="48"/>
      <c r="D1686" s="37">
        <v>1149.6310000000001</v>
      </c>
      <c r="E1686" s="71">
        <v>1</v>
      </c>
    </row>
    <row r="1687" spans="1:5" x14ac:dyDescent="0.2">
      <c r="A1687" s="33">
        <v>42801</v>
      </c>
      <c r="B1687" s="48"/>
      <c r="D1687" s="37">
        <v>1233.057</v>
      </c>
      <c r="E1687" s="71">
        <v>1</v>
      </c>
    </row>
    <row r="1688" spans="1:5" x14ac:dyDescent="0.2">
      <c r="A1688" s="33">
        <v>42800</v>
      </c>
      <c r="B1688" s="48"/>
      <c r="D1688" s="37">
        <v>1280.9860000000001</v>
      </c>
      <c r="E1688" s="71">
        <v>1</v>
      </c>
    </row>
    <row r="1689" spans="1:5" x14ac:dyDescent="0.2">
      <c r="A1689" s="33">
        <v>42799</v>
      </c>
      <c r="B1689" s="48"/>
      <c r="D1689" s="37">
        <v>1276.2329999999999</v>
      </c>
      <c r="E1689" s="71">
        <v>1</v>
      </c>
    </row>
    <row r="1690" spans="1:5" x14ac:dyDescent="0.2">
      <c r="A1690" s="33">
        <v>42798</v>
      </c>
      <c r="B1690" s="48"/>
      <c r="D1690" s="37">
        <v>1268.8150000000001</v>
      </c>
      <c r="E1690" s="71">
        <v>1</v>
      </c>
    </row>
    <row r="1691" spans="1:5" x14ac:dyDescent="0.2">
      <c r="A1691" s="33">
        <v>42797</v>
      </c>
      <c r="B1691" s="48"/>
      <c r="D1691" s="37">
        <v>1289.5409999999999</v>
      </c>
      <c r="E1691" s="71">
        <v>1</v>
      </c>
    </row>
    <row r="1692" spans="1:5" x14ac:dyDescent="0.2">
      <c r="A1692" s="33">
        <v>42796</v>
      </c>
      <c r="B1692" s="48"/>
      <c r="D1692" s="37">
        <v>1262.0809999999999</v>
      </c>
      <c r="E1692" s="71">
        <v>1</v>
      </c>
    </row>
    <row r="1693" spans="1:5" x14ac:dyDescent="0.2">
      <c r="A1693" s="33">
        <v>42795</v>
      </c>
      <c r="B1693" s="48"/>
      <c r="D1693" s="37">
        <v>1227.4770000000001</v>
      </c>
      <c r="E1693" s="71">
        <v>0.99997000000000003</v>
      </c>
    </row>
    <row r="1694" spans="1:5" x14ac:dyDescent="0.2">
      <c r="A1694" s="33">
        <v>42794</v>
      </c>
      <c r="B1694" s="48"/>
      <c r="D1694" s="37">
        <v>1190.3309999999999</v>
      </c>
      <c r="E1694" s="71">
        <v>1</v>
      </c>
    </row>
    <row r="1695" spans="1:5" x14ac:dyDescent="0.2">
      <c r="A1695" s="33">
        <v>42793</v>
      </c>
      <c r="B1695" s="48"/>
      <c r="D1695" s="37">
        <v>1193.1300000000001</v>
      </c>
      <c r="E1695" s="71">
        <v>1</v>
      </c>
    </row>
    <row r="1696" spans="1:5" x14ac:dyDescent="0.2">
      <c r="A1696" s="33">
        <v>42792</v>
      </c>
      <c r="B1696" s="48"/>
      <c r="D1696" s="37">
        <v>1180.673</v>
      </c>
      <c r="E1696" s="71">
        <v>1</v>
      </c>
    </row>
    <row r="1697" spans="1:5" x14ac:dyDescent="0.2">
      <c r="A1697" s="33">
        <v>42791</v>
      </c>
      <c r="B1697" s="48"/>
      <c r="D1697" s="37">
        <v>1149.404</v>
      </c>
      <c r="E1697" s="71">
        <v>1</v>
      </c>
    </row>
    <row r="1698" spans="1:5" x14ac:dyDescent="0.2">
      <c r="A1698" s="33">
        <v>42790</v>
      </c>
      <c r="B1698" s="48"/>
      <c r="D1698" s="37">
        <v>1180.8710000000001</v>
      </c>
      <c r="E1698" s="71">
        <v>1</v>
      </c>
    </row>
    <row r="1699" spans="1:5" x14ac:dyDescent="0.2">
      <c r="A1699" s="33">
        <v>42789</v>
      </c>
      <c r="B1699" s="48"/>
      <c r="D1699" s="37">
        <v>1185.655</v>
      </c>
      <c r="E1699" s="71">
        <v>1</v>
      </c>
    </row>
    <row r="1700" spans="1:5" x14ac:dyDescent="0.2">
      <c r="A1700" s="33">
        <v>42788</v>
      </c>
      <c r="B1700" s="48"/>
      <c r="D1700" s="37">
        <v>1123.3050000000001</v>
      </c>
      <c r="E1700" s="71">
        <v>1</v>
      </c>
    </row>
    <row r="1701" spans="1:5" x14ac:dyDescent="0.2">
      <c r="A1701" s="33">
        <v>42787</v>
      </c>
      <c r="B1701" s="48"/>
      <c r="D1701" s="37">
        <v>1125.4090000000001</v>
      </c>
      <c r="E1701" s="71">
        <v>1</v>
      </c>
    </row>
    <row r="1702" spans="1:5" x14ac:dyDescent="0.2">
      <c r="A1702" s="33">
        <v>42786</v>
      </c>
      <c r="B1702" s="48"/>
      <c r="D1702" s="37">
        <v>1082.0170000000001</v>
      </c>
      <c r="E1702" s="71">
        <v>0.99990999999999997</v>
      </c>
    </row>
    <row r="1703" spans="1:5" x14ac:dyDescent="0.2">
      <c r="A1703" s="33">
        <v>42785</v>
      </c>
      <c r="B1703" s="48"/>
      <c r="D1703" s="37">
        <v>1053.502</v>
      </c>
      <c r="E1703" s="71">
        <v>1</v>
      </c>
    </row>
    <row r="1704" spans="1:5" x14ac:dyDescent="0.2">
      <c r="A1704" s="33">
        <v>42784</v>
      </c>
      <c r="B1704" s="48"/>
      <c r="D1704" s="37">
        <v>1058.5809999999999</v>
      </c>
      <c r="E1704" s="71">
        <v>1</v>
      </c>
    </row>
    <row r="1705" spans="1:5" x14ac:dyDescent="0.2">
      <c r="A1705" s="33">
        <v>42783</v>
      </c>
      <c r="B1705" s="48"/>
      <c r="D1705" s="37">
        <v>1056.558</v>
      </c>
      <c r="E1705" s="71">
        <v>1</v>
      </c>
    </row>
    <row r="1706" spans="1:5" x14ac:dyDescent="0.2">
      <c r="A1706" s="33">
        <v>42782</v>
      </c>
      <c r="B1706" s="48"/>
      <c r="D1706" s="37">
        <v>1034.904</v>
      </c>
      <c r="E1706" s="71">
        <v>1</v>
      </c>
    </row>
    <row r="1707" spans="1:5" x14ac:dyDescent="0.2">
      <c r="A1707" s="33">
        <v>42781</v>
      </c>
      <c r="B1707" s="48"/>
      <c r="D1707" s="37">
        <v>1008.881</v>
      </c>
      <c r="E1707" s="71">
        <v>1</v>
      </c>
    </row>
    <row r="1708" spans="1:5" x14ac:dyDescent="0.2">
      <c r="A1708" s="33">
        <v>42780</v>
      </c>
      <c r="B1708" s="48"/>
      <c r="D1708" s="37">
        <v>1010.102</v>
      </c>
      <c r="E1708" s="71">
        <v>1</v>
      </c>
    </row>
    <row r="1709" spans="1:5" x14ac:dyDescent="0.2">
      <c r="A1709" s="33">
        <v>42779</v>
      </c>
      <c r="B1709" s="48"/>
      <c r="D1709" s="37">
        <v>996.10389999999995</v>
      </c>
      <c r="E1709" s="71">
        <v>1</v>
      </c>
    </row>
    <row r="1710" spans="1:5" x14ac:dyDescent="0.2">
      <c r="A1710" s="33">
        <v>42778</v>
      </c>
      <c r="B1710" s="48"/>
      <c r="D1710" s="37">
        <v>1000.524</v>
      </c>
      <c r="E1710" s="71">
        <v>1</v>
      </c>
    </row>
    <row r="1711" spans="1:5" x14ac:dyDescent="0.2">
      <c r="A1711" s="33">
        <v>42777</v>
      </c>
      <c r="B1711" s="48"/>
      <c r="D1711" s="37">
        <v>1010.946</v>
      </c>
      <c r="E1711" s="71">
        <v>1</v>
      </c>
    </row>
    <row r="1712" spans="1:5" x14ac:dyDescent="0.2">
      <c r="A1712" s="33">
        <v>42776</v>
      </c>
      <c r="B1712" s="48"/>
      <c r="D1712" s="37">
        <v>992.11130000000003</v>
      </c>
      <c r="E1712" s="71">
        <v>1</v>
      </c>
    </row>
    <row r="1713" spans="1:5" x14ac:dyDescent="0.2">
      <c r="A1713" s="33">
        <v>42775</v>
      </c>
      <c r="B1713" s="48"/>
      <c r="D1713" s="37">
        <v>981.70500000000004</v>
      </c>
      <c r="E1713" s="71">
        <v>1</v>
      </c>
    </row>
    <row r="1714" spans="1:5" x14ac:dyDescent="0.2">
      <c r="A1714" s="33">
        <v>42774</v>
      </c>
      <c r="B1714" s="48"/>
      <c r="D1714" s="37">
        <v>1055.3009999999999</v>
      </c>
      <c r="E1714" s="71">
        <v>1</v>
      </c>
    </row>
    <row r="1715" spans="1:5" x14ac:dyDescent="0.2">
      <c r="A1715" s="33">
        <v>42773</v>
      </c>
      <c r="B1715" s="48"/>
      <c r="D1715" s="37">
        <v>1051.5</v>
      </c>
      <c r="E1715" s="71">
        <v>1</v>
      </c>
    </row>
    <row r="1716" spans="1:5" x14ac:dyDescent="0.2">
      <c r="A1716" s="33">
        <v>42772</v>
      </c>
      <c r="B1716" s="48"/>
      <c r="D1716" s="37">
        <v>1024.511</v>
      </c>
      <c r="E1716" s="71">
        <v>1</v>
      </c>
    </row>
    <row r="1717" spans="1:5" x14ac:dyDescent="0.2">
      <c r="A1717" s="33">
        <v>42771</v>
      </c>
      <c r="B1717" s="48"/>
      <c r="D1717" s="37">
        <v>1016.926</v>
      </c>
      <c r="E1717" s="71">
        <v>1</v>
      </c>
    </row>
    <row r="1718" spans="1:5" x14ac:dyDescent="0.2">
      <c r="A1718" s="33">
        <v>42770</v>
      </c>
      <c r="B1718" s="48"/>
      <c r="D1718" s="37">
        <v>1033.6300000000001</v>
      </c>
      <c r="E1718" s="71">
        <v>1</v>
      </c>
    </row>
    <row r="1719" spans="1:5" x14ac:dyDescent="0.2">
      <c r="A1719" s="33">
        <v>42769</v>
      </c>
      <c r="B1719" s="48"/>
      <c r="D1719" s="37">
        <v>1015.443</v>
      </c>
      <c r="E1719" s="71">
        <v>0.99999000000000005</v>
      </c>
    </row>
    <row r="1720" spans="1:5" x14ac:dyDescent="0.2">
      <c r="A1720" s="33">
        <v>42768</v>
      </c>
      <c r="B1720" s="48"/>
      <c r="D1720" s="37">
        <v>1008.403</v>
      </c>
      <c r="E1720" s="71">
        <v>1</v>
      </c>
    </row>
    <row r="1721" spans="1:5" x14ac:dyDescent="0.2">
      <c r="A1721" s="33">
        <v>42767</v>
      </c>
      <c r="B1721" s="48"/>
      <c r="D1721" s="37">
        <v>986.5729</v>
      </c>
      <c r="E1721" s="71">
        <v>1</v>
      </c>
    </row>
    <row r="1722" spans="1:5" x14ac:dyDescent="0.2">
      <c r="A1722" s="33">
        <v>42766</v>
      </c>
      <c r="B1722" s="48"/>
      <c r="D1722" s="37">
        <v>968.2663</v>
      </c>
      <c r="E1722" s="71">
        <v>1</v>
      </c>
    </row>
    <row r="1723" spans="1:5" x14ac:dyDescent="0.2">
      <c r="A1723" s="33">
        <v>42765</v>
      </c>
      <c r="B1723" s="48"/>
      <c r="D1723" s="37">
        <v>920.99109999999996</v>
      </c>
      <c r="E1723" s="71">
        <v>1</v>
      </c>
    </row>
    <row r="1724" spans="1:5" x14ac:dyDescent="0.2">
      <c r="A1724" s="33">
        <v>42764</v>
      </c>
      <c r="B1724" s="48"/>
      <c r="D1724" s="37">
        <v>914.14250000000004</v>
      </c>
      <c r="E1724" s="71">
        <v>1</v>
      </c>
    </row>
    <row r="1725" spans="1:5" x14ac:dyDescent="0.2">
      <c r="A1725" s="33">
        <v>42763</v>
      </c>
      <c r="B1725" s="48"/>
      <c r="D1725" s="37">
        <v>920.245</v>
      </c>
      <c r="E1725" s="71">
        <v>1</v>
      </c>
    </row>
    <row r="1726" spans="1:5" x14ac:dyDescent="0.2">
      <c r="A1726" s="33">
        <v>42762</v>
      </c>
      <c r="B1726" s="48"/>
      <c r="D1726" s="37">
        <v>918.28750000000002</v>
      </c>
      <c r="E1726" s="71">
        <v>1</v>
      </c>
    </row>
    <row r="1727" spans="1:5" x14ac:dyDescent="0.2">
      <c r="A1727" s="33">
        <v>42761</v>
      </c>
      <c r="B1727" s="48"/>
      <c r="D1727" s="37">
        <v>915.36</v>
      </c>
      <c r="E1727" s="71">
        <v>1</v>
      </c>
    </row>
    <row r="1728" spans="1:5" x14ac:dyDescent="0.2">
      <c r="A1728" s="33">
        <v>42760</v>
      </c>
      <c r="B1728" s="48"/>
      <c r="D1728" s="37">
        <v>893.47379999999998</v>
      </c>
      <c r="E1728" s="71">
        <v>1</v>
      </c>
    </row>
    <row r="1729" spans="1:5" x14ac:dyDescent="0.2">
      <c r="A1729" s="33">
        <v>42759</v>
      </c>
      <c r="B1729" s="48"/>
      <c r="D1729" s="37">
        <v>885.78880000000004</v>
      </c>
      <c r="E1729" s="71">
        <v>1</v>
      </c>
    </row>
    <row r="1730" spans="1:5" x14ac:dyDescent="0.2">
      <c r="A1730" s="33">
        <v>42758</v>
      </c>
      <c r="B1730" s="48"/>
      <c r="D1730" s="37">
        <v>918.90750000000003</v>
      </c>
      <c r="E1730" s="71">
        <v>1</v>
      </c>
    </row>
    <row r="1731" spans="1:5" x14ac:dyDescent="0.2">
      <c r="A1731" s="33">
        <v>42757</v>
      </c>
      <c r="B1731" s="48"/>
      <c r="D1731" s="37">
        <v>918.77880000000005</v>
      </c>
      <c r="E1731" s="71">
        <v>1</v>
      </c>
    </row>
    <row r="1732" spans="1:5" x14ac:dyDescent="0.2">
      <c r="A1732" s="33">
        <v>42756</v>
      </c>
      <c r="B1732" s="48"/>
      <c r="D1732" s="37">
        <v>919.67750000000001</v>
      </c>
      <c r="E1732" s="71">
        <v>1</v>
      </c>
    </row>
    <row r="1733" spans="1:5" x14ac:dyDescent="0.2">
      <c r="A1733" s="33">
        <v>42755</v>
      </c>
      <c r="B1733" s="48"/>
      <c r="D1733" s="37">
        <v>891.4588</v>
      </c>
      <c r="E1733" s="71">
        <v>1</v>
      </c>
    </row>
    <row r="1734" spans="1:5" x14ac:dyDescent="0.2">
      <c r="A1734" s="33">
        <v>42754</v>
      </c>
      <c r="B1734" s="48"/>
      <c r="D1734" s="37">
        <v>896.89</v>
      </c>
      <c r="E1734" s="71">
        <v>1</v>
      </c>
    </row>
    <row r="1735" spans="1:5" x14ac:dyDescent="0.2">
      <c r="A1735" s="33">
        <v>42753</v>
      </c>
      <c r="B1735" s="48"/>
      <c r="D1735" s="37">
        <v>873.93499999999995</v>
      </c>
      <c r="E1735" s="71">
        <v>1</v>
      </c>
    </row>
    <row r="1736" spans="1:5" x14ac:dyDescent="0.2">
      <c r="A1736" s="33">
        <v>42752</v>
      </c>
      <c r="B1736" s="48"/>
      <c r="D1736" s="37">
        <v>904.15250000000003</v>
      </c>
      <c r="E1736" s="71">
        <v>1</v>
      </c>
    </row>
    <row r="1737" spans="1:5" x14ac:dyDescent="0.2">
      <c r="A1737" s="33">
        <v>42751</v>
      </c>
      <c r="B1737" s="48"/>
      <c r="D1737" s="37">
        <v>828.31</v>
      </c>
      <c r="E1737" s="71">
        <v>1</v>
      </c>
    </row>
    <row r="1738" spans="1:5" x14ac:dyDescent="0.2">
      <c r="A1738" s="33">
        <v>42750</v>
      </c>
      <c r="B1738" s="48"/>
      <c r="D1738" s="37">
        <v>821.91250000000002</v>
      </c>
      <c r="E1738" s="71">
        <v>1</v>
      </c>
    </row>
    <row r="1739" spans="1:5" x14ac:dyDescent="0.2">
      <c r="A1739" s="33">
        <v>42749</v>
      </c>
      <c r="B1739" s="48"/>
      <c r="D1739" s="37">
        <v>817.82500000000005</v>
      </c>
      <c r="E1739" s="71">
        <v>1</v>
      </c>
    </row>
    <row r="1740" spans="1:5" x14ac:dyDescent="0.2">
      <c r="A1740" s="33">
        <v>42748</v>
      </c>
      <c r="B1740" s="48"/>
      <c r="D1740" s="37">
        <v>824.49879999999996</v>
      </c>
      <c r="E1740" s="71">
        <v>1</v>
      </c>
    </row>
    <row r="1741" spans="1:5" x14ac:dyDescent="0.2">
      <c r="A1741" s="33">
        <v>42747</v>
      </c>
      <c r="B1741" s="48"/>
      <c r="D1741" s="37">
        <v>799.42750000000001</v>
      </c>
      <c r="E1741" s="71">
        <v>1</v>
      </c>
    </row>
    <row r="1742" spans="1:5" x14ac:dyDescent="0.2">
      <c r="A1742" s="33">
        <v>42746</v>
      </c>
      <c r="B1742" s="48"/>
      <c r="D1742" s="37">
        <v>784.27750000000003</v>
      </c>
      <c r="E1742" s="71">
        <v>1</v>
      </c>
    </row>
    <row r="1743" spans="1:5" x14ac:dyDescent="0.2">
      <c r="A1743" s="33">
        <v>42745</v>
      </c>
      <c r="B1743" s="48"/>
      <c r="D1743" s="37">
        <v>905.7595</v>
      </c>
      <c r="E1743" s="71">
        <v>1</v>
      </c>
    </row>
    <row r="1744" spans="1:5" x14ac:dyDescent="0.2">
      <c r="A1744" s="33">
        <v>42744</v>
      </c>
      <c r="B1744" s="48"/>
      <c r="D1744" s="37">
        <v>901.87890000000004</v>
      </c>
      <c r="E1744" s="71">
        <v>1</v>
      </c>
    </row>
    <row r="1745" spans="1:5" x14ac:dyDescent="0.2">
      <c r="A1745" s="33">
        <v>42743</v>
      </c>
      <c r="B1745" s="48"/>
      <c r="D1745" s="37">
        <v>908.08500000000004</v>
      </c>
      <c r="E1745" s="71">
        <v>1</v>
      </c>
    </row>
    <row r="1746" spans="1:5" x14ac:dyDescent="0.2">
      <c r="A1746" s="33">
        <v>42742</v>
      </c>
      <c r="B1746" s="48"/>
      <c r="D1746" s="37">
        <v>900.0788</v>
      </c>
      <c r="E1746" s="71">
        <v>1</v>
      </c>
    </row>
    <row r="1747" spans="1:5" x14ac:dyDescent="0.2">
      <c r="A1747" s="33">
        <v>42741</v>
      </c>
      <c r="B1747" s="48"/>
      <c r="D1747" s="37">
        <v>894.03250000000003</v>
      </c>
      <c r="E1747" s="71">
        <v>1</v>
      </c>
    </row>
    <row r="1748" spans="1:5" x14ac:dyDescent="0.2">
      <c r="A1748" s="33">
        <v>42740</v>
      </c>
      <c r="B1748" s="48"/>
      <c r="D1748" s="37">
        <v>990.66750000000002</v>
      </c>
      <c r="E1748" s="71">
        <v>1</v>
      </c>
    </row>
    <row r="1749" spans="1:5" x14ac:dyDescent="0.2">
      <c r="A1749" s="33">
        <v>42739</v>
      </c>
      <c r="B1749" s="48"/>
      <c r="D1749" s="37">
        <v>1130.8499999999999</v>
      </c>
      <c r="E1749" s="71">
        <v>1</v>
      </c>
    </row>
    <row r="1750" spans="1:5" x14ac:dyDescent="0.2">
      <c r="A1750" s="33">
        <v>42738</v>
      </c>
      <c r="B1750" s="48"/>
      <c r="D1750" s="37">
        <v>1035.5309999999999</v>
      </c>
      <c r="E1750" s="71">
        <v>1</v>
      </c>
    </row>
    <row r="1751" spans="1:5" x14ac:dyDescent="0.2">
      <c r="A1751" s="33">
        <v>42737</v>
      </c>
      <c r="B1751" s="48"/>
      <c r="D1751" s="37">
        <v>1019.199</v>
      </c>
      <c r="E1751" s="71">
        <v>1</v>
      </c>
    </row>
    <row r="1752" spans="1:5" x14ac:dyDescent="0.2">
      <c r="A1752" s="33">
        <v>42736</v>
      </c>
      <c r="B1752" s="48"/>
      <c r="D1752" s="37">
        <v>998.05</v>
      </c>
      <c r="E1752" s="71">
        <v>1</v>
      </c>
    </row>
    <row r="1753" spans="1:5" x14ac:dyDescent="0.2">
      <c r="A1753" s="33">
        <v>42735</v>
      </c>
      <c r="B1753" s="48"/>
      <c r="D1753" s="37">
        <v>966.56899999999996</v>
      </c>
      <c r="E1753" s="71">
        <v>1</v>
      </c>
    </row>
    <row r="1754" spans="1:5" x14ac:dyDescent="0.2">
      <c r="A1754" s="33">
        <v>42734</v>
      </c>
      <c r="B1754" s="48"/>
      <c r="D1754" s="37">
        <v>960.92499999999995</v>
      </c>
      <c r="E1754" s="71">
        <v>1</v>
      </c>
    </row>
    <row r="1755" spans="1:5" x14ac:dyDescent="0.2">
      <c r="A1755" s="33">
        <v>42733</v>
      </c>
      <c r="B1755" s="48"/>
      <c r="D1755" s="37">
        <v>971.72130000000004</v>
      </c>
      <c r="E1755" s="71">
        <v>1</v>
      </c>
    </row>
    <row r="1756" spans="1:5" x14ac:dyDescent="0.2">
      <c r="A1756" s="33">
        <v>42732</v>
      </c>
      <c r="B1756" s="48"/>
      <c r="D1756" s="37">
        <v>977.14</v>
      </c>
      <c r="E1756" s="71">
        <v>1</v>
      </c>
    </row>
    <row r="1757" spans="1:5" x14ac:dyDescent="0.2">
      <c r="A1757" s="33">
        <v>42731</v>
      </c>
      <c r="B1757" s="48"/>
      <c r="D1757" s="37">
        <v>929.11500000000001</v>
      </c>
      <c r="E1757" s="71">
        <v>1</v>
      </c>
    </row>
    <row r="1758" spans="1:5" x14ac:dyDescent="0.2">
      <c r="A1758" s="33">
        <v>42730</v>
      </c>
      <c r="B1758" s="48"/>
      <c r="D1758" s="37">
        <v>902.60630000000003</v>
      </c>
      <c r="E1758" s="71">
        <v>1</v>
      </c>
    </row>
    <row r="1759" spans="1:5" x14ac:dyDescent="0.2">
      <c r="A1759" s="33">
        <v>42729</v>
      </c>
      <c r="B1759" s="48"/>
      <c r="D1759" s="37">
        <v>894.33709999999996</v>
      </c>
      <c r="E1759" s="71">
        <v>1</v>
      </c>
    </row>
    <row r="1760" spans="1:5" x14ac:dyDescent="0.2">
      <c r="A1760" s="33">
        <v>42728</v>
      </c>
      <c r="B1760" s="48"/>
      <c r="D1760" s="37">
        <v>891.68129999999996</v>
      </c>
      <c r="E1760" s="71">
        <v>1</v>
      </c>
    </row>
    <row r="1761" spans="1:5" x14ac:dyDescent="0.2">
      <c r="A1761" s="33">
        <v>42727</v>
      </c>
      <c r="B1761" s="48"/>
      <c r="D1761" s="37">
        <v>917.09879999999998</v>
      </c>
      <c r="E1761" s="71">
        <v>1</v>
      </c>
    </row>
    <row r="1762" spans="1:5" x14ac:dyDescent="0.2">
      <c r="A1762" s="33">
        <v>42726</v>
      </c>
      <c r="B1762" s="48"/>
      <c r="D1762" s="37">
        <v>859.36630000000002</v>
      </c>
      <c r="E1762" s="71">
        <v>1</v>
      </c>
    </row>
    <row r="1763" spans="1:5" x14ac:dyDescent="0.2">
      <c r="A1763" s="33">
        <v>42725</v>
      </c>
      <c r="B1763" s="48"/>
      <c r="D1763" s="37">
        <v>826.62080000000003</v>
      </c>
      <c r="E1763" s="71">
        <v>1</v>
      </c>
    </row>
    <row r="1764" spans="1:5" x14ac:dyDescent="0.2">
      <c r="A1764" s="33">
        <v>42724</v>
      </c>
      <c r="B1764" s="48"/>
      <c r="D1764" s="37">
        <v>799.72130000000004</v>
      </c>
      <c r="E1764" s="71">
        <v>1</v>
      </c>
    </row>
    <row r="1765" spans="1:5" x14ac:dyDescent="0.2">
      <c r="A1765" s="33">
        <v>42723</v>
      </c>
      <c r="B1765" s="48"/>
      <c r="D1765" s="37">
        <v>790.11630000000002</v>
      </c>
      <c r="E1765" s="71">
        <v>1</v>
      </c>
    </row>
    <row r="1766" spans="1:5" x14ac:dyDescent="0.2">
      <c r="A1766" s="33">
        <v>42722</v>
      </c>
      <c r="B1766" s="48"/>
      <c r="D1766" s="37">
        <v>788.44129999999996</v>
      </c>
      <c r="E1766" s="71">
        <v>1</v>
      </c>
    </row>
    <row r="1767" spans="1:5" x14ac:dyDescent="0.2">
      <c r="A1767" s="33">
        <v>42721</v>
      </c>
      <c r="B1767" s="48"/>
      <c r="D1767" s="37">
        <v>788.87750000000005</v>
      </c>
      <c r="E1767" s="71">
        <v>1</v>
      </c>
    </row>
    <row r="1768" spans="1:5" x14ac:dyDescent="0.2">
      <c r="A1768" s="33">
        <v>42720</v>
      </c>
      <c r="B1768" s="48"/>
      <c r="D1768" s="37">
        <v>781.33749999999998</v>
      </c>
      <c r="E1768" s="71">
        <v>1</v>
      </c>
    </row>
    <row r="1769" spans="1:5" x14ac:dyDescent="0.2">
      <c r="A1769" s="33">
        <v>42719</v>
      </c>
      <c r="B1769" s="48"/>
      <c r="D1769" s="37">
        <v>775.57249999999999</v>
      </c>
      <c r="E1769" s="71">
        <v>1</v>
      </c>
    </row>
    <row r="1770" spans="1:5" x14ac:dyDescent="0.2">
      <c r="A1770" s="33">
        <v>42718</v>
      </c>
      <c r="B1770" s="48"/>
      <c r="D1770" s="37">
        <v>775.8913</v>
      </c>
      <c r="E1770" s="71">
        <v>1</v>
      </c>
    </row>
    <row r="1771" spans="1:5" x14ac:dyDescent="0.2">
      <c r="A1771" s="33">
        <v>42717</v>
      </c>
      <c r="B1771" s="48"/>
      <c r="D1771" s="37">
        <v>778.21500000000003</v>
      </c>
      <c r="E1771" s="71">
        <v>1</v>
      </c>
    </row>
    <row r="1772" spans="1:5" x14ac:dyDescent="0.2">
      <c r="A1772" s="33">
        <v>42716</v>
      </c>
      <c r="B1772" s="48"/>
      <c r="D1772" s="37">
        <v>778.43230000000005</v>
      </c>
      <c r="E1772" s="71">
        <v>1</v>
      </c>
    </row>
    <row r="1773" spans="1:5" x14ac:dyDescent="0.2">
      <c r="A1773" s="33">
        <v>42715</v>
      </c>
      <c r="B1773" s="48"/>
      <c r="D1773" s="37">
        <v>768.23249999999996</v>
      </c>
      <c r="E1773" s="71">
        <v>1</v>
      </c>
    </row>
    <row r="1774" spans="1:5" x14ac:dyDescent="0.2">
      <c r="A1774" s="33">
        <v>42714</v>
      </c>
      <c r="B1774" s="48"/>
      <c r="D1774" s="37">
        <v>773.12630000000001</v>
      </c>
      <c r="E1774" s="71">
        <v>1</v>
      </c>
    </row>
    <row r="1775" spans="1:5" x14ac:dyDescent="0.2">
      <c r="A1775" s="33">
        <v>42713</v>
      </c>
      <c r="B1775" s="48"/>
      <c r="D1775" s="37">
        <v>769.84130000000005</v>
      </c>
      <c r="E1775" s="71">
        <v>1</v>
      </c>
    </row>
    <row r="1776" spans="1:5" x14ac:dyDescent="0.2">
      <c r="A1776" s="33">
        <v>42712</v>
      </c>
      <c r="B1776" s="48"/>
      <c r="D1776" s="37">
        <v>768.67499999999995</v>
      </c>
      <c r="E1776" s="71">
        <v>1</v>
      </c>
    </row>
    <row r="1777" spans="1:5" x14ac:dyDescent="0.2">
      <c r="A1777" s="33">
        <v>42711</v>
      </c>
      <c r="B1777" s="48"/>
      <c r="D1777" s="37">
        <v>763.91499999999996</v>
      </c>
      <c r="E1777" s="71">
        <v>1</v>
      </c>
    </row>
    <row r="1778" spans="1:5" x14ac:dyDescent="0.2">
      <c r="A1778" s="33">
        <v>42710</v>
      </c>
      <c r="B1778" s="48"/>
      <c r="D1778" s="37">
        <v>758.6925</v>
      </c>
      <c r="E1778" s="71">
        <v>1</v>
      </c>
    </row>
    <row r="1779" spans="1:5" x14ac:dyDescent="0.2">
      <c r="A1779" s="33">
        <v>42709</v>
      </c>
      <c r="B1779" s="48"/>
      <c r="D1779" s="37">
        <v>752.24</v>
      </c>
      <c r="E1779" s="71">
        <v>1</v>
      </c>
    </row>
    <row r="1780" spans="1:5" x14ac:dyDescent="0.2">
      <c r="A1780" s="33">
        <v>42708</v>
      </c>
      <c r="B1780" s="48"/>
      <c r="D1780" s="37">
        <v>766.36879999999996</v>
      </c>
      <c r="E1780" s="71">
        <v>1</v>
      </c>
    </row>
    <row r="1781" spans="1:5" x14ac:dyDescent="0.2">
      <c r="A1781" s="33">
        <v>42707</v>
      </c>
      <c r="B1781" s="48"/>
      <c r="D1781" s="37">
        <v>764.8338</v>
      </c>
      <c r="E1781" s="71">
        <v>1</v>
      </c>
    </row>
    <row r="1782" spans="1:5" x14ac:dyDescent="0.2">
      <c r="A1782" s="33">
        <v>42706</v>
      </c>
      <c r="B1782" s="48"/>
      <c r="D1782" s="37">
        <v>771.17129999999997</v>
      </c>
      <c r="E1782" s="71">
        <v>1</v>
      </c>
    </row>
    <row r="1783" spans="1:5" x14ac:dyDescent="0.2">
      <c r="A1783" s="33">
        <v>42705</v>
      </c>
      <c r="B1783" s="48"/>
      <c r="D1783" s="37">
        <v>753.05499999999995</v>
      </c>
      <c r="E1783" s="71">
        <v>1</v>
      </c>
    </row>
    <row r="1784" spans="1:5" x14ac:dyDescent="0.2">
      <c r="A1784" s="33">
        <v>42704</v>
      </c>
      <c r="B1784" s="48"/>
      <c r="D1784" s="37">
        <v>742.35879999999997</v>
      </c>
      <c r="E1784" s="71">
        <v>1</v>
      </c>
    </row>
    <row r="1785" spans="1:5" x14ac:dyDescent="0.2">
      <c r="A1785" s="33">
        <v>42703</v>
      </c>
      <c r="B1785" s="48"/>
      <c r="D1785" s="37">
        <v>731.81</v>
      </c>
      <c r="E1785" s="71">
        <v>1</v>
      </c>
    </row>
    <row r="1786" spans="1:5" x14ac:dyDescent="0.2">
      <c r="A1786" s="33">
        <v>42702</v>
      </c>
      <c r="B1786" s="48"/>
      <c r="D1786" s="37">
        <v>731.84249999999997</v>
      </c>
      <c r="E1786" s="71">
        <v>1</v>
      </c>
    </row>
    <row r="1787" spans="1:5" x14ac:dyDescent="0.2">
      <c r="A1787" s="33">
        <v>42701</v>
      </c>
      <c r="B1787" s="48"/>
      <c r="D1787" s="37">
        <v>727.75750000000005</v>
      </c>
      <c r="E1787" s="71">
        <v>1</v>
      </c>
    </row>
    <row r="1788" spans="1:5" x14ac:dyDescent="0.2">
      <c r="A1788" s="33">
        <v>42700</v>
      </c>
      <c r="B1788" s="48"/>
      <c r="D1788" s="37">
        <v>732.73379999999997</v>
      </c>
      <c r="E1788" s="71">
        <v>1</v>
      </c>
    </row>
    <row r="1789" spans="1:5" x14ac:dyDescent="0.2">
      <c r="A1789" s="33">
        <v>42699</v>
      </c>
      <c r="B1789" s="48"/>
      <c r="D1789" s="37">
        <v>738.20389999999998</v>
      </c>
      <c r="E1789" s="71">
        <v>1</v>
      </c>
    </row>
    <row r="1790" spans="1:5" x14ac:dyDescent="0.2">
      <c r="A1790" s="33">
        <v>42698</v>
      </c>
      <c r="B1790" s="48"/>
      <c r="D1790" s="37">
        <v>736.74869999999999</v>
      </c>
      <c r="E1790" s="71">
        <v>1</v>
      </c>
    </row>
    <row r="1791" spans="1:5" x14ac:dyDescent="0.2">
      <c r="A1791" s="33">
        <v>42697</v>
      </c>
      <c r="B1791" s="48"/>
      <c r="D1791" s="37">
        <v>741.1662</v>
      </c>
      <c r="E1791" s="71">
        <v>1</v>
      </c>
    </row>
    <row r="1792" spans="1:5" x14ac:dyDescent="0.2">
      <c r="A1792" s="33">
        <v>42696</v>
      </c>
      <c r="B1792" s="48"/>
      <c r="D1792" s="37">
        <v>748.12249999999995</v>
      </c>
      <c r="E1792" s="71">
        <v>1</v>
      </c>
    </row>
    <row r="1793" spans="1:5" x14ac:dyDescent="0.2">
      <c r="A1793" s="33">
        <v>42695</v>
      </c>
      <c r="B1793" s="48"/>
      <c r="D1793" s="37">
        <v>736.505</v>
      </c>
      <c r="E1793" s="71">
        <v>1</v>
      </c>
    </row>
    <row r="1794" spans="1:5" x14ac:dyDescent="0.2">
      <c r="A1794" s="33">
        <v>42694</v>
      </c>
      <c r="B1794" s="48"/>
      <c r="D1794" s="37">
        <v>728.37130000000002</v>
      </c>
      <c r="E1794" s="71">
        <v>1</v>
      </c>
    </row>
    <row r="1795" spans="1:5" x14ac:dyDescent="0.2">
      <c r="A1795" s="33">
        <v>42693</v>
      </c>
      <c r="B1795" s="48"/>
      <c r="D1795" s="37">
        <v>750.41</v>
      </c>
      <c r="E1795" s="71">
        <v>1</v>
      </c>
    </row>
    <row r="1796" spans="1:5" x14ac:dyDescent="0.2">
      <c r="A1796" s="33">
        <v>42692</v>
      </c>
      <c r="B1796" s="48"/>
      <c r="D1796" s="37">
        <v>748.42629999999997</v>
      </c>
      <c r="E1796" s="71">
        <v>1</v>
      </c>
    </row>
    <row r="1797" spans="1:5" x14ac:dyDescent="0.2">
      <c r="A1797" s="33">
        <v>42691</v>
      </c>
      <c r="B1797" s="48"/>
      <c r="D1797" s="37">
        <v>738.48</v>
      </c>
      <c r="E1797" s="71">
        <v>1</v>
      </c>
    </row>
    <row r="1798" spans="1:5" x14ac:dyDescent="0.2">
      <c r="A1798" s="33">
        <v>42690</v>
      </c>
      <c r="B1798" s="48"/>
      <c r="D1798" s="37">
        <v>740.89940000000001</v>
      </c>
      <c r="E1798" s="71">
        <v>1</v>
      </c>
    </row>
    <row r="1799" spans="1:5" x14ac:dyDescent="0.2">
      <c r="A1799" s="33">
        <v>42689</v>
      </c>
      <c r="B1799" s="48"/>
      <c r="D1799" s="37">
        <v>712.15890000000002</v>
      </c>
      <c r="E1799" s="71">
        <v>1</v>
      </c>
    </row>
    <row r="1800" spans="1:5" x14ac:dyDescent="0.2">
      <c r="A1800" s="33">
        <v>42688</v>
      </c>
      <c r="B1800" s="48"/>
      <c r="D1800" s="37">
        <v>705.55</v>
      </c>
      <c r="E1800" s="71">
        <v>1</v>
      </c>
    </row>
    <row r="1801" spans="1:5" x14ac:dyDescent="0.2">
      <c r="A1801" s="33">
        <v>42687</v>
      </c>
      <c r="B1801" s="48"/>
      <c r="D1801" s="37">
        <v>702.34630000000004</v>
      </c>
      <c r="E1801" s="71">
        <v>1</v>
      </c>
    </row>
    <row r="1802" spans="1:5" x14ac:dyDescent="0.2">
      <c r="A1802" s="33">
        <v>42686</v>
      </c>
      <c r="B1802" s="48"/>
      <c r="D1802" s="37">
        <v>703.76</v>
      </c>
      <c r="E1802" s="71">
        <v>1</v>
      </c>
    </row>
    <row r="1803" spans="1:5" x14ac:dyDescent="0.2">
      <c r="A1803" s="33">
        <v>42685</v>
      </c>
      <c r="B1803" s="48"/>
      <c r="D1803" s="37">
        <v>715.64250000000004</v>
      </c>
      <c r="E1803" s="71">
        <v>1</v>
      </c>
    </row>
    <row r="1804" spans="1:5" x14ac:dyDescent="0.2">
      <c r="A1804" s="33">
        <v>42684</v>
      </c>
      <c r="B1804" s="48"/>
      <c r="D1804" s="37">
        <v>713.21410000000003</v>
      </c>
      <c r="E1804" s="71">
        <v>1</v>
      </c>
    </row>
    <row r="1805" spans="1:5" x14ac:dyDescent="0.2">
      <c r="A1805" s="33">
        <v>42683</v>
      </c>
      <c r="B1805" s="48"/>
      <c r="D1805" s="37">
        <v>721.17750000000001</v>
      </c>
      <c r="E1805" s="71">
        <v>1</v>
      </c>
    </row>
    <row r="1806" spans="1:5" x14ac:dyDescent="0.2">
      <c r="A1806" s="33">
        <v>42682</v>
      </c>
      <c r="B1806" s="48"/>
      <c r="D1806" s="37">
        <v>708.94</v>
      </c>
      <c r="E1806" s="71">
        <v>1</v>
      </c>
    </row>
    <row r="1807" spans="1:5" x14ac:dyDescent="0.2">
      <c r="A1807" s="33">
        <v>42681</v>
      </c>
      <c r="B1807" s="48"/>
      <c r="D1807" s="37">
        <v>706.09249999999997</v>
      </c>
      <c r="E1807" s="71">
        <v>1</v>
      </c>
    </row>
    <row r="1808" spans="1:5" x14ac:dyDescent="0.2">
      <c r="A1808" s="33">
        <v>42680</v>
      </c>
      <c r="B1808" s="48"/>
      <c r="D1808" s="37">
        <v>712.12630000000001</v>
      </c>
      <c r="E1808" s="71">
        <v>1</v>
      </c>
    </row>
    <row r="1809" spans="1:5" x14ac:dyDescent="0.2">
      <c r="A1809" s="33">
        <v>42679</v>
      </c>
      <c r="B1809" s="48"/>
      <c r="D1809" s="37">
        <v>704.02250000000004</v>
      </c>
      <c r="E1809" s="71">
        <v>1</v>
      </c>
    </row>
    <row r="1810" spans="1:5" x14ac:dyDescent="0.2">
      <c r="A1810" s="33">
        <v>42678</v>
      </c>
      <c r="B1810" s="48"/>
      <c r="D1810" s="37">
        <v>702.11</v>
      </c>
      <c r="E1810" s="71">
        <v>1</v>
      </c>
    </row>
    <row r="1811" spans="1:5" x14ac:dyDescent="0.2">
      <c r="A1811" s="33">
        <v>42677</v>
      </c>
      <c r="B1811" s="48"/>
      <c r="D1811" s="37">
        <v>686.06129999999996</v>
      </c>
      <c r="E1811" s="71">
        <v>1</v>
      </c>
    </row>
    <row r="1812" spans="1:5" x14ac:dyDescent="0.2">
      <c r="A1812" s="33">
        <v>42676</v>
      </c>
      <c r="B1812" s="48"/>
      <c r="D1812" s="37">
        <v>734.16380000000004</v>
      </c>
      <c r="E1812" s="71">
        <v>1</v>
      </c>
    </row>
    <row r="1813" spans="1:5" x14ac:dyDescent="0.2">
      <c r="A1813" s="33">
        <v>42675</v>
      </c>
      <c r="B1813" s="48"/>
      <c r="D1813" s="37">
        <v>729.20500000000004</v>
      </c>
      <c r="E1813" s="71">
        <v>1</v>
      </c>
    </row>
    <row r="1814" spans="1:5" x14ac:dyDescent="0.2">
      <c r="A1814" s="33">
        <v>42674</v>
      </c>
      <c r="B1814" s="48"/>
      <c r="D1814" s="37">
        <v>698.57629999999995</v>
      </c>
      <c r="E1814" s="71">
        <v>1</v>
      </c>
    </row>
    <row r="1815" spans="1:5" x14ac:dyDescent="0.2">
      <c r="A1815" s="33">
        <v>42673</v>
      </c>
      <c r="B1815" s="48"/>
      <c r="D1815" s="37">
        <v>697.27739999999994</v>
      </c>
      <c r="E1815" s="71">
        <v>1</v>
      </c>
    </row>
    <row r="1816" spans="1:5" x14ac:dyDescent="0.2">
      <c r="A1816" s="33">
        <v>42672</v>
      </c>
      <c r="B1816" s="48"/>
      <c r="D1816" s="37">
        <v>715.41030000000001</v>
      </c>
      <c r="E1816" s="71">
        <v>1</v>
      </c>
    </row>
    <row r="1817" spans="1:5" x14ac:dyDescent="0.2">
      <c r="A1817" s="33">
        <v>42671</v>
      </c>
      <c r="B1817" s="48"/>
      <c r="D1817" s="37">
        <v>687.55880000000002</v>
      </c>
      <c r="E1817" s="71">
        <v>1</v>
      </c>
    </row>
    <row r="1818" spans="1:5" x14ac:dyDescent="0.2">
      <c r="A1818" s="33">
        <v>42670</v>
      </c>
      <c r="B1818" s="48"/>
      <c r="D1818" s="37">
        <v>683.37249999999995</v>
      </c>
      <c r="E1818" s="71">
        <v>1</v>
      </c>
    </row>
    <row r="1819" spans="1:5" x14ac:dyDescent="0.2">
      <c r="A1819" s="33">
        <v>42669</v>
      </c>
      <c r="B1819" s="48"/>
      <c r="D1819" s="37">
        <v>673.41750000000002</v>
      </c>
      <c r="E1819" s="71">
        <v>1</v>
      </c>
    </row>
    <row r="1820" spans="1:5" x14ac:dyDescent="0.2">
      <c r="A1820" s="33">
        <v>42668</v>
      </c>
      <c r="B1820" s="48"/>
      <c r="D1820" s="37">
        <v>652.63379999999995</v>
      </c>
      <c r="E1820" s="71">
        <v>1</v>
      </c>
    </row>
    <row r="1821" spans="1:5" x14ac:dyDescent="0.2">
      <c r="A1821" s="33">
        <v>42667</v>
      </c>
      <c r="B1821" s="48"/>
      <c r="D1821" s="37">
        <v>648.7663</v>
      </c>
      <c r="E1821" s="71">
        <v>1</v>
      </c>
    </row>
    <row r="1822" spans="1:5" x14ac:dyDescent="0.2">
      <c r="A1822" s="33">
        <v>42666</v>
      </c>
      <c r="B1822" s="48"/>
      <c r="D1822" s="37">
        <v>649.62630000000001</v>
      </c>
      <c r="E1822" s="71">
        <v>1</v>
      </c>
    </row>
    <row r="1823" spans="1:5" x14ac:dyDescent="0.2">
      <c r="A1823" s="33">
        <v>42665</v>
      </c>
      <c r="B1823" s="48"/>
      <c r="D1823" s="37">
        <v>652.08749999999998</v>
      </c>
      <c r="E1823" s="71">
        <v>1</v>
      </c>
    </row>
    <row r="1824" spans="1:5" x14ac:dyDescent="0.2">
      <c r="A1824" s="33">
        <v>42664</v>
      </c>
      <c r="B1824" s="48"/>
      <c r="D1824" s="37">
        <v>629.71879999999999</v>
      </c>
      <c r="E1824" s="71">
        <v>1</v>
      </c>
    </row>
    <row r="1825" spans="1:5" x14ac:dyDescent="0.2">
      <c r="A1825" s="33">
        <v>42663</v>
      </c>
      <c r="B1825" s="48"/>
      <c r="D1825" s="37">
        <v>628.54250000000002</v>
      </c>
      <c r="E1825" s="71">
        <v>1</v>
      </c>
    </row>
    <row r="1826" spans="1:5" x14ac:dyDescent="0.2">
      <c r="A1826" s="33">
        <v>42662</v>
      </c>
      <c r="B1826" s="48"/>
      <c r="D1826" s="37">
        <v>628.4375</v>
      </c>
      <c r="E1826" s="71">
        <v>1</v>
      </c>
    </row>
    <row r="1827" spans="1:5" x14ac:dyDescent="0.2">
      <c r="A1827" s="33">
        <v>42661</v>
      </c>
      <c r="B1827" s="48"/>
      <c r="D1827" s="37">
        <v>635.46500000000003</v>
      </c>
      <c r="E1827" s="71">
        <v>1</v>
      </c>
    </row>
    <row r="1828" spans="1:5" x14ac:dyDescent="0.2">
      <c r="A1828" s="33">
        <v>42660</v>
      </c>
      <c r="B1828" s="48"/>
      <c r="D1828" s="37">
        <v>637.48249999999996</v>
      </c>
      <c r="E1828" s="71">
        <v>1</v>
      </c>
    </row>
    <row r="1829" spans="1:5" x14ac:dyDescent="0.2">
      <c r="A1829" s="33">
        <v>42659</v>
      </c>
      <c r="B1829" s="48"/>
      <c r="D1829" s="37">
        <v>640.18629999999996</v>
      </c>
      <c r="E1829" s="71">
        <v>1</v>
      </c>
    </row>
    <row r="1830" spans="1:5" x14ac:dyDescent="0.2">
      <c r="A1830" s="33">
        <v>42658</v>
      </c>
      <c r="B1830" s="48"/>
      <c r="D1830" s="37">
        <v>637.2088</v>
      </c>
      <c r="E1830" s="71">
        <v>1</v>
      </c>
    </row>
    <row r="1831" spans="1:5" x14ac:dyDescent="0.2">
      <c r="A1831" s="33">
        <v>42657</v>
      </c>
      <c r="B1831" s="48"/>
      <c r="D1831" s="37">
        <v>638.17999999999995</v>
      </c>
      <c r="E1831" s="71">
        <v>1</v>
      </c>
    </row>
    <row r="1832" spans="1:5" x14ac:dyDescent="0.2">
      <c r="A1832" s="33">
        <v>42656</v>
      </c>
      <c r="B1832" s="48"/>
      <c r="D1832" s="37">
        <v>634.6223</v>
      </c>
      <c r="E1832" s="71">
        <v>1</v>
      </c>
    </row>
    <row r="1833" spans="1:5" x14ac:dyDescent="0.2">
      <c r="A1833" s="33">
        <v>42655</v>
      </c>
      <c r="B1833" s="48"/>
      <c r="D1833" s="37">
        <v>635.61630000000002</v>
      </c>
      <c r="E1833" s="71">
        <v>1</v>
      </c>
    </row>
    <row r="1834" spans="1:5" x14ac:dyDescent="0.2">
      <c r="A1834" s="33">
        <v>42654</v>
      </c>
      <c r="B1834" s="48"/>
      <c r="D1834" s="37">
        <v>640.70000000000005</v>
      </c>
      <c r="E1834" s="71">
        <v>1</v>
      </c>
    </row>
    <row r="1835" spans="1:5" x14ac:dyDescent="0.2">
      <c r="A1835" s="33">
        <v>42653</v>
      </c>
      <c r="B1835" s="48"/>
      <c r="D1835" s="37">
        <v>614.31380000000001</v>
      </c>
      <c r="E1835" s="71">
        <v>1</v>
      </c>
    </row>
    <row r="1836" spans="1:5" x14ac:dyDescent="0.2">
      <c r="A1836" s="33">
        <v>42652</v>
      </c>
      <c r="B1836" s="48"/>
      <c r="D1836" s="37">
        <v>614.62379999999996</v>
      </c>
      <c r="E1836" s="71">
        <v>1</v>
      </c>
    </row>
    <row r="1837" spans="1:5" x14ac:dyDescent="0.2">
      <c r="A1837" s="33">
        <v>42651</v>
      </c>
      <c r="B1837" s="48"/>
      <c r="D1837" s="37">
        <v>616.53380000000004</v>
      </c>
      <c r="E1837" s="71">
        <v>1</v>
      </c>
    </row>
    <row r="1838" spans="1:5" x14ac:dyDescent="0.2">
      <c r="A1838" s="33">
        <v>42650</v>
      </c>
      <c r="B1838" s="48"/>
      <c r="D1838" s="37">
        <v>616.21879999999999</v>
      </c>
      <c r="E1838" s="71">
        <v>1</v>
      </c>
    </row>
    <row r="1839" spans="1:5" x14ac:dyDescent="0.2">
      <c r="A1839" s="33">
        <v>42649</v>
      </c>
      <c r="B1839" s="48"/>
      <c r="D1839" s="37">
        <v>610.98</v>
      </c>
      <c r="E1839" s="71">
        <v>1</v>
      </c>
    </row>
    <row r="1840" spans="1:5" x14ac:dyDescent="0.2">
      <c r="A1840" s="33">
        <v>42648</v>
      </c>
      <c r="B1840" s="48"/>
      <c r="D1840" s="37">
        <v>611.63630000000001</v>
      </c>
      <c r="E1840" s="71">
        <v>1</v>
      </c>
    </row>
    <row r="1841" spans="1:5" x14ac:dyDescent="0.2">
      <c r="A1841" s="33">
        <v>42647</v>
      </c>
      <c r="B1841" s="48"/>
      <c r="D1841" s="37">
        <v>609.24249999999995</v>
      </c>
      <c r="E1841" s="71">
        <v>1</v>
      </c>
    </row>
    <row r="1842" spans="1:5" x14ac:dyDescent="0.2">
      <c r="A1842" s="33">
        <v>42646</v>
      </c>
      <c r="B1842" s="48"/>
      <c r="D1842" s="37">
        <v>611.96090000000004</v>
      </c>
      <c r="E1842" s="71">
        <v>1</v>
      </c>
    </row>
    <row r="1843" spans="1:5" x14ac:dyDescent="0.2">
      <c r="A1843" s="33">
        <v>42645</v>
      </c>
      <c r="B1843" s="48"/>
      <c r="D1843" s="37">
        <v>610.35879999999997</v>
      </c>
      <c r="E1843" s="71">
        <v>1</v>
      </c>
    </row>
    <row r="1844" spans="1:5" x14ac:dyDescent="0.2">
      <c r="A1844" s="33">
        <v>42644</v>
      </c>
      <c r="B1844" s="48"/>
      <c r="D1844" s="37">
        <v>614.05989999999997</v>
      </c>
      <c r="E1844" s="71">
        <v>1</v>
      </c>
    </row>
    <row r="1845" spans="1:5" x14ac:dyDescent="0.2">
      <c r="A1845" s="33">
        <v>42643</v>
      </c>
      <c r="B1845" s="48"/>
      <c r="D1845" s="37">
        <v>608.25750000000005</v>
      </c>
      <c r="E1845" s="71">
        <v>1</v>
      </c>
    </row>
    <row r="1846" spans="1:5" x14ac:dyDescent="0.2">
      <c r="A1846" s="33">
        <v>42642</v>
      </c>
      <c r="B1846" s="48"/>
      <c r="D1846" s="37">
        <v>604.63750000000005</v>
      </c>
      <c r="E1846" s="71">
        <v>1</v>
      </c>
    </row>
    <row r="1847" spans="1:5" x14ac:dyDescent="0.2">
      <c r="A1847" s="33">
        <v>42641</v>
      </c>
      <c r="B1847" s="48"/>
      <c r="D1847" s="37">
        <v>603.55499999999995</v>
      </c>
      <c r="E1847" s="71">
        <v>1</v>
      </c>
    </row>
    <row r="1848" spans="1:5" x14ac:dyDescent="0.2">
      <c r="A1848" s="33">
        <v>42640</v>
      </c>
      <c r="B1848" s="48"/>
      <c r="D1848" s="37">
        <v>604.20749999999998</v>
      </c>
      <c r="E1848" s="71">
        <v>1</v>
      </c>
    </row>
    <row r="1849" spans="1:5" x14ac:dyDescent="0.2">
      <c r="A1849" s="33">
        <v>42639</v>
      </c>
      <c r="B1849" s="48"/>
      <c r="D1849" s="37">
        <v>606.09709999999995</v>
      </c>
      <c r="E1849" s="71">
        <v>1</v>
      </c>
    </row>
    <row r="1850" spans="1:5" x14ac:dyDescent="0.2">
      <c r="A1850" s="33">
        <v>42638</v>
      </c>
      <c r="B1850" s="48"/>
      <c r="D1850" s="37">
        <v>599.31129999999996</v>
      </c>
      <c r="E1850" s="71">
        <v>1</v>
      </c>
    </row>
    <row r="1851" spans="1:5" x14ac:dyDescent="0.2">
      <c r="A1851" s="33">
        <v>42637</v>
      </c>
      <c r="B1851" s="48"/>
      <c r="D1851" s="37">
        <v>601.27250000000004</v>
      </c>
      <c r="E1851" s="71">
        <v>1</v>
      </c>
    </row>
    <row r="1852" spans="1:5" x14ac:dyDescent="0.2">
      <c r="A1852" s="33">
        <v>42636</v>
      </c>
      <c r="B1852" s="48"/>
      <c r="D1852" s="37">
        <v>601.89250000000004</v>
      </c>
      <c r="E1852" s="71">
        <v>1</v>
      </c>
    </row>
    <row r="1853" spans="1:5" x14ac:dyDescent="0.2">
      <c r="A1853" s="33">
        <v>42635</v>
      </c>
      <c r="B1853" s="48"/>
      <c r="D1853" s="37">
        <v>594.9588</v>
      </c>
      <c r="E1853" s="71">
        <v>0.99999000000000005</v>
      </c>
    </row>
    <row r="1854" spans="1:5" x14ac:dyDescent="0.2">
      <c r="A1854" s="33">
        <v>42634</v>
      </c>
      <c r="B1854" s="48"/>
      <c r="D1854" s="37">
        <v>595.84019999999998</v>
      </c>
      <c r="E1854" s="71">
        <v>1</v>
      </c>
    </row>
    <row r="1855" spans="1:5" x14ac:dyDescent="0.2">
      <c r="A1855" s="33">
        <v>42633</v>
      </c>
      <c r="B1855" s="48"/>
      <c r="D1855" s="37">
        <v>607.76880000000006</v>
      </c>
      <c r="E1855" s="71">
        <v>1</v>
      </c>
    </row>
    <row r="1856" spans="1:5" x14ac:dyDescent="0.2">
      <c r="A1856" s="33">
        <v>42632</v>
      </c>
      <c r="B1856" s="48"/>
      <c r="D1856" s="37">
        <v>608.61760000000004</v>
      </c>
      <c r="E1856" s="71">
        <v>0.99992000000000003</v>
      </c>
    </row>
    <row r="1857" spans="1:5" x14ac:dyDescent="0.2">
      <c r="A1857" s="33">
        <v>42631</v>
      </c>
      <c r="B1857" s="48"/>
      <c r="D1857" s="37">
        <v>608.79499999999996</v>
      </c>
      <c r="E1857" s="71">
        <v>1</v>
      </c>
    </row>
    <row r="1858" spans="1:5" x14ac:dyDescent="0.2">
      <c r="A1858" s="33">
        <v>42630</v>
      </c>
      <c r="B1858" s="48"/>
      <c r="D1858" s="37">
        <v>605.34379999999999</v>
      </c>
      <c r="E1858" s="71">
        <v>1</v>
      </c>
    </row>
    <row r="1859" spans="1:5" x14ac:dyDescent="0.2">
      <c r="A1859" s="33">
        <v>42629</v>
      </c>
      <c r="B1859" s="48"/>
      <c r="D1859" s="37">
        <v>606.55340000000001</v>
      </c>
      <c r="E1859" s="71">
        <v>0.99999000000000005</v>
      </c>
    </row>
    <row r="1860" spans="1:5" x14ac:dyDescent="0.2">
      <c r="A1860" s="33">
        <v>42628</v>
      </c>
      <c r="B1860" s="48"/>
      <c r="D1860" s="37">
        <v>605.5838</v>
      </c>
      <c r="E1860" s="71">
        <v>1</v>
      </c>
    </row>
    <row r="1861" spans="1:5" x14ac:dyDescent="0.2">
      <c r="A1861" s="33">
        <v>42627</v>
      </c>
      <c r="B1861" s="48"/>
      <c r="D1861" s="37">
        <v>608.42499999999995</v>
      </c>
      <c r="E1861" s="71">
        <v>1</v>
      </c>
    </row>
    <row r="1862" spans="1:5" x14ac:dyDescent="0.2">
      <c r="A1862" s="33">
        <v>42626</v>
      </c>
      <c r="B1862" s="48"/>
      <c r="D1862" s="37">
        <v>606.64499999999998</v>
      </c>
      <c r="E1862" s="71">
        <v>1</v>
      </c>
    </row>
    <row r="1863" spans="1:5" x14ac:dyDescent="0.2">
      <c r="A1863" s="33">
        <v>42625</v>
      </c>
      <c r="B1863" s="48"/>
      <c r="D1863" s="37">
        <v>605.83119999999997</v>
      </c>
      <c r="E1863" s="71">
        <v>1</v>
      </c>
    </row>
    <row r="1864" spans="1:5" x14ac:dyDescent="0.2">
      <c r="A1864" s="33">
        <v>42624</v>
      </c>
      <c r="B1864" s="48"/>
      <c r="D1864" s="37">
        <v>605.31539999999995</v>
      </c>
      <c r="E1864" s="71">
        <v>1</v>
      </c>
    </row>
    <row r="1865" spans="1:5" x14ac:dyDescent="0.2">
      <c r="A1865" s="33">
        <v>42623</v>
      </c>
      <c r="B1865" s="48"/>
      <c r="D1865" s="37">
        <v>623.05880000000002</v>
      </c>
      <c r="E1865" s="71">
        <v>1</v>
      </c>
    </row>
    <row r="1866" spans="1:5" x14ac:dyDescent="0.2">
      <c r="A1866" s="33">
        <v>42622</v>
      </c>
      <c r="B1866" s="48"/>
      <c r="D1866" s="37">
        <v>621.91250000000002</v>
      </c>
      <c r="E1866" s="71">
        <v>1</v>
      </c>
    </row>
    <row r="1867" spans="1:5" x14ac:dyDescent="0.2">
      <c r="A1867" s="33">
        <v>42621</v>
      </c>
      <c r="B1867" s="48"/>
      <c r="D1867" s="37">
        <v>625.46749999999997</v>
      </c>
      <c r="E1867" s="71">
        <v>1</v>
      </c>
    </row>
    <row r="1868" spans="1:5" x14ac:dyDescent="0.2">
      <c r="A1868" s="33">
        <v>42620</v>
      </c>
      <c r="B1868" s="48"/>
      <c r="D1868" s="37">
        <v>614.32650000000001</v>
      </c>
      <c r="E1868" s="71">
        <v>1</v>
      </c>
    </row>
    <row r="1869" spans="1:5" x14ac:dyDescent="0.2">
      <c r="A1869" s="33">
        <v>42619</v>
      </c>
      <c r="B1869" s="48"/>
      <c r="D1869" s="37">
        <v>610.68380000000002</v>
      </c>
      <c r="E1869" s="71">
        <v>1</v>
      </c>
    </row>
    <row r="1870" spans="1:5" x14ac:dyDescent="0.2">
      <c r="A1870" s="33">
        <v>42618</v>
      </c>
      <c r="B1870" s="48"/>
      <c r="D1870" s="37">
        <v>606.64380000000006</v>
      </c>
      <c r="E1870" s="71">
        <v>1</v>
      </c>
    </row>
    <row r="1871" spans="1:5" x14ac:dyDescent="0.2">
      <c r="A1871" s="33">
        <v>42617</v>
      </c>
      <c r="B1871" s="48"/>
      <c r="D1871" s="37">
        <v>608.68880000000001</v>
      </c>
      <c r="E1871" s="71">
        <v>1</v>
      </c>
    </row>
    <row r="1872" spans="1:5" x14ac:dyDescent="0.2">
      <c r="A1872" s="33">
        <v>42616</v>
      </c>
      <c r="B1872" s="48"/>
      <c r="D1872" s="37">
        <v>596.19500000000005</v>
      </c>
      <c r="E1872" s="71">
        <v>1</v>
      </c>
    </row>
    <row r="1873" spans="1:5" x14ac:dyDescent="0.2">
      <c r="A1873" s="33">
        <v>42615</v>
      </c>
      <c r="B1873" s="48"/>
      <c r="D1873" s="37">
        <v>573.96249999999998</v>
      </c>
      <c r="E1873" s="71">
        <v>1</v>
      </c>
    </row>
    <row r="1874" spans="1:5" x14ac:dyDescent="0.2">
      <c r="A1874" s="33">
        <v>42614</v>
      </c>
      <c r="B1874" s="48"/>
      <c r="D1874" s="37">
        <v>571.59</v>
      </c>
      <c r="E1874" s="71">
        <v>1</v>
      </c>
    </row>
    <row r="1875" spans="1:5" x14ac:dyDescent="0.2">
      <c r="A1875" s="33">
        <v>42613</v>
      </c>
      <c r="B1875" s="48"/>
      <c r="D1875" s="37">
        <v>571.75829999999996</v>
      </c>
      <c r="E1875" s="71">
        <v>1</v>
      </c>
    </row>
    <row r="1876" spans="1:5" x14ac:dyDescent="0.2">
      <c r="A1876" s="33">
        <v>42612</v>
      </c>
      <c r="B1876" s="48"/>
      <c r="D1876" s="37">
        <v>576.08000000000004</v>
      </c>
      <c r="E1876" s="71">
        <v>1</v>
      </c>
    </row>
    <row r="1877" spans="1:5" x14ac:dyDescent="0.2">
      <c r="A1877" s="33">
        <v>42611</v>
      </c>
      <c r="B1877" s="48"/>
      <c r="D1877" s="37">
        <v>572.51020000000005</v>
      </c>
      <c r="E1877" s="71">
        <v>1</v>
      </c>
    </row>
    <row r="1878" spans="1:5" x14ac:dyDescent="0.2">
      <c r="A1878" s="33">
        <v>42610</v>
      </c>
      <c r="B1878" s="48"/>
      <c r="D1878" s="37">
        <v>573.52880000000005</v>
      </c>
      <c r="E1878" s="71">
        <v>1</v>
      </c>
    </row>
    <row r="1879" spans="1:5" x14ac:dyDescent="0.2">
      <c r="A1879" s="33">
        <v>42609</v>
      </c>
      <c r="B1879" s="48"/>
      <c r="D1879" s="37">
        <v>568.57500000000005</v>
      </c>
      <c r="E1879" s="71">
        <v>1</v>
      </c>
    </row>
    <row r="1880" spans="1:5" x14ac:dyDescent="0.2">
      <c r="A1880" s="33">
        <v>42608</v>
      </c>
      <c r="B1880" s="48"/>
      <c r="D1880" s="37">
        <v>578.10379999999998</v>
      </c>
      <c r="E1880" s="71">
        <v>1</v>
      </c>
    </row>
    <row r="1881" spans="1:5" x14ac:dyDescent="0.2">
      <c r="A1881" s="33">
        <v>42607</v>
      </c>
      <c r="B1881" s="48"/>
      <c r="D1881" s="37">
        <v>576.11630000000002</v>
      </c>
      <c r="E1881" s="71">
        <v>1</v>
      </c>
    </row>
    <row r="1882" spans="1:5" x14ac:dyDescent="0.2">
      <c r="A1882" s="33">
        <v>42606</v>
      </c>
      <c r="B1882" s="48"/>
      <c r="D1882" s="37">
        <v>577.88810000000001</v>
      </c>
      <c r="E1882" s="71">
        <v>1</v>
      </c>
    </row>
    <row r="1883" spans="1:5" x14ac:dyDescent="0.2">
      <c r="A1883" s="33">
        <v>42605</v>
      </c>
      <c r="B1883" s="48"/>
      <c r="D1883" s="37">
        <v>582.00379999999996</v>
      </c>
      <c r="E1883" s="71">
        <v>1</v>
      </c>
    </row>
    <row r="1884" spans="1:5" x14ac:dyDescent="0.2">
      <c r="A1884" s="33">
        <v>42604</v>
      </c>
      <c r="B1884" s="48"/>
      <c r="D1884" s="37">
        <v>585.21749999999997</v>
      </c>
      <c r="E1884" s="71">
        <v>1</v>
      </c>
    </row>
    <row r="1885" spans="1:5" x14ac:dyDescent="0.2">
      <c r="A1885" s="33">
        <v>42603</v>
      </c>
      <c r="B1885" s="48"/>
      <c r="D1885" s="37">
        <v>580.58699999999999</v>
      </c>
      <c r="E1885" s="71">
        <v>1</v>
      </c>
    </row>
    <row r="1886" spans="1:5" x14ac:dyDescent="0.2">
      <c r="A1886" s="33">
        <v>42602</v>
      </c>
      <c r="B1886" s="48"/>
      <c r="D1886" s="37">
        <v>581.94629999999995</v>
      </c>
      <c r="E1886" s="71">
        <v>1</v>
      </c>
    </row>
    <row r="1887" spans="1:5" x14ac:dyDescent="0.2">
      <c r="A1887" s="33">
        <v>42601</v>
      </c>
      <c r="B1887" s="48"/>
      <c r="D1887" s="37">
        <v>573.49199999999996</v>
      </c>
      <c r="E1887" s="71">
        <v>1</v>
      </c>
    </row>
    <row r="1888" spans="1:5" x14ac:dyDescent="0.2">
      <c r="A1888" s="33">
        <v>42600</v>
      </c>
      <c r="B1888" s="48"/>
      <c r="D1888" s="37">
        <v>572.26840000000004</v>
      </c>
      <c r="E1888" s="71">
        <v>1</v>
      </c>
    </row>
    <row r="1889" spans="1:5" x14ac:dyDescent="0.2">
      <c r="A1889" s="33">
        <v>42599</v>
      </c>
      <c r="B1889" s="48"/>
      <c r="D1889" s="37">
        <v>571.46190000000001</v>
      </c>
      <c r="E1889" s="71">
        <v>1</v>
      </c>
    </row>
    <row r="1890" spans="1:5" x14ac:dyDescent="0.2">
      <c r="A1890" s="33">
        <v>42598</v>
      </c>
      <c r="B1890" s="48"/>
      <c r="D1890" s="37">
        <v>578.22320000000002</v>
      </c>
      <c r="E1890" s="71">
        <v>1</v>
      </c>
    </row>
    <row r="1891" spans="1:5" x14ac:dyDescent="0.2">
      <c r="A1891" s="33">
        <v>42597</v>
      </c>
      <c r="B1891" s="48"/>
      <c r="D1891" s="37">
        <v>567.73429999999996</v>
      </c>
      <c r="E1891" s="71">
        <v>1</v>
      </c>
    </row>
    <row r="1892" spans="1:5" x14ac:dyDescent="0.2">
      <c r="A1892" s="33">
        <v>42596</v>
      </c>
      <c r="B1892" s="48"/>
      <c r="D1892" s="37">
        <v>570.73670000000004</v>
      </c>
      <c r="E1892" s="71">
        <v>1</v>
      </c>
    </row>
    <row r="1893" spans="1:5" x14ac:dyDescent="0.2">
      <c r="A1893" s="33">
        <v>42595</v>
      </c>
      <c r="B1893" s="48"/>
      <c r="D1893" s="37">
        <v>584.46889999999996</v>
      </c>
      <c r="E1893" s="71">
        <v>0.96206000000000003</v>
      </c>
    </row>
    <row r="1894" spans="1:5" x14ac:dyDescent="0.2">
      <c r="A1894" s="33">
        <v>42594</v>
      </c>
      <c r="B1894" s="48"/>
      <c r="D1894" s="37">
        <v>586.53</v>
      </c>
      <c r="E1894" s="71">
        <v>0.96238999999999997</v>
      </c>
    </row>
    <row r="1895" spans="1:5" x14ac:dyDescent="0.2">
      <c r="A1895" s="33">
        <v>42593</v>
      </c>
      <c r="B1895" s="48"/>
      <c r="D1895" s="37">
        <v>587.61379999999997</v>
      </c>
      <c r="E1895" s="71">
        <v>0.97411000000000003</v>
      </c>
    </row>
    <row r="1896" spans="1:5" x14ac:dyDescent="0.2">
      <c r="A1896" s="33">
        <v>42592</v>
      </c>
      <c r="B1896" s="48"/>
      <c r="D1896" s="37">
        <v>592.26679999999999</v>
      </c>
      <c r="E1896" s="71">
        <v>0.99956</v>
      </c>
    </row>
    <row r="1897" spans="1:5" x14ac:dyDescent="0.2">
      <c r="A1897" s="33">
        <v>42591</v>
      </c>
      <c r="B1897" s="48"/>
      <c r="D1897" s="37">
        <v>585.30250000000001</v>
      </c>
      <c r="E1897" s="71">
        <v>0.99956</v>
      </c>
    </row>
    <row r="1898" spans="1:5" x14ac:dyDescent="0.2">
      <c r="A1898" s="33">
        <v>42590</v>
      </c>
      <c r="B1898" s="48"/>
      <c r="D1898" s="37">
        <v>590.71249999999998</v>
      </c>
      <c r="E1898" s="71">
        <v>0.99956</v>
      </c>
    </row>
    <row r="1899" spans="1:5" x14ac:dyDescent="0.2">
      <c r="A1899" s="33">
        <v>42589</v>
      </c>
      <c r="B1899" s="48"/>
      <c r="D1899" s="37">
        <v>592.66750000000002</v>
      </c>
      <c r="E1899" s="71">
        <v>0.99956</v>
      </c>
    </row>
    <row r="1900" spans="1:5" x14ac:dyDescent="0.2">
      <c r="A1900" s="33">
        <v>42588</v>
      </c>
      <c r="B1900" s="48"/>
      <c r="D1900" s="37">
        <v>587.63499999999999</v>
      </c>
      <c r="E1900" s="71">
        <v>0.99983999999999995</v>
      </c>
    </row>
    <row r="1901" spans="1:5" x14ac:dyDescent="0.2">
      <c r="A1901" s="33">
        <v>42587</v>
      </c>
      <c r="B1901" s="48"/>
      <c r="D1901" s="37">
        <v>576.03380000000004</v>
      </c>
      <c r="E1901" s="71">
        <v>1</v>
      </c>
    </row>
    <row r="1902" spans="1:5" x14ac:dyDescent="0.2">
      <c r="A1902" s="33">
        <v>42586</v>
      </c>
      <c r="B1902" s="48"/>
      <c r="D1902" s="37">
        <v>576.6037</v>
      </c>
      <c r="E1902" s="71">
        <v>1</v>
      </c>
    </row>
    <row r="1903" spans="1:5" x14ac:dyDescent="0.2">
      <c r="A1903" s="33">
        <v>42585</v>
      </c>
      <c r="B1903" s="48"/>
      <c r="D1903" s="37">
        <v>567.38109999999995</v>
      </c>
      <c r="E1903" s="71">
        <v>1</v>
      </c>
    </row>
    <row r="1904" spans="1:5" x14ac:dyDescent="0.2">
      <c r="A1904" s="33">
        <v>42584</v>
      </c>
      <c r="B1904" s="48"/>
      <c r="D1904" s="37">
        <v>517.13490000000002</v>
      </c>
      <c r="E1904" s="71">
        <v>1</v>
      </c>
    </row>
    <row r="1905" spans="1:5" x14ac:dyDescent="0.2">
      <c r="A1905" s="33">
        <v>42583</v>
      </c>
      <c r="B1905" s="48"/>
      <c r="D1905" s="37">
        <v>605.74699999999996</v>
      </c>
      <c r="E1905" s="71">
        <v>0.99997000000000003</v>
      </c>
    </row>
    <row r="1906" spans="1:5" x14ac:dyDescent="0.2">
      <c r="A1906" s="33">
        <v>42582</v>
      </c>
      <c r="B1906" s="48"/>
      <c r="D1906" s="37">
        <v>623.74580000000003</v>
      </c>
      <c r="E1906" s="71">
        <v>1</v>
      </c>
    </row>
    <row r="1907" spans="1:5" x14ac:dyDescent="0.2">
      <c r="A1907" s="33">
        <v>42581</v>
      </c>
      <c r="B1907" s="48"/>
      <c r="D1907" s="37">
        <v>654.54899999999998</v>
      </c>
      <c r="E1907" s="71">
        <v>1</v>
      </c>
    </row>
    <row r="1908" spans="1:5" x14ac:dyDescent="0.2">
      <c r="A1908" s="33">
        <v>42580</v>
      </c>
      <c r="B1908" s="48"/>
      <c r="D1908" s="37">
        <v>657.3424</v>
      </c>
      <c r="E1908" s="71">
        <v>1</v>
      </c>
    </row>
    <row r="1909" spans="1:5" x14ac:dyDescent="0.2">
      <c r="A1909" s="33">
        <v>42579</v>
      </c>
      <c r="B1909" s="48"/>
      <c r="D1909" s="37">
        <v>655.8904</v>
      </c>
      <c r="E1909" s="71">
        <v>1</v>
      </c>
    </row>
    <row r="1910" spans="1:5" x14ac:dyDescent="0.2">
      <c r="A1910" s="33">
        <v>42578</v>
      </c>
      <c r="B1910" s="48"/>
      <c r="D1910" s="37">
        <v>655.61829999999998</v>
      </c>
      <c r="E1910" s="71">
        <v>1</v>
      </c>
    </row>
    <row r="1911" spans="1:5" x14ac:dyDescent="0.2">
      <c r="A1911" s="33">
        <v>42577</v>
      </c>
      <c r="B1911" s="48"/>
      <c r="D1911" s="37">
        <v>651.30999999999995</v>
      </c>
      <c r="E1911" s="71">
        <v>1</v>
      </c>
    </row>
    <row r="1912" spans="1:5" x14ac:dyDescent="0.2">
      <c r="A1912" s="33">
        <v>42576</v>
      </c>
      <c r="B1912" s="48"/>
      <c r="D1912" s="37">
        <v>654.51859999999999</v>
      </c>
      <c r="E1912" s="71">
        <v>1</v>
      </c>
    </row>
    <row r="1913" spans="1:5" x14ac:dyDescent="0.2">
      <c r="A1913" s="33">
        <v>42575</v>
      </c>
      <c r="B1913" s="48"/>
      <c r="D1913" s="37">
        <v>660.84889999999996</v>
      </c>
      <c r="E1913" s="71">
        <v>1</v>
      </c>
    </row>
    <row r="1914" spans="1:5" x14ac:dyDescent="0.2">
      <c r="A1914" s="33">
        <v>42574</v>
      </c>
      <c r="B1914" s="48"/>
      <c r="D1914" s="37">
        <v>655.423</v>
      </c>
      <c r="E1914" s="71">
        <v>1</v>
      </c>
    </row>
    <row r="1915" spans="1:5" x14ac:dyDescent="0.2">
      <c r="A1915" s="33">
        <v>42573</v>
      </c>
      <c r="B1915" s="48"/>
      <c r="D1915" s="37">
        <v>651.09</v>
      </c>
      <c r="E1915" s="71">
        <v>1</v>
      </c>
    </row>
    <row r="1916" spans="1:5" x14ac:dyDescent="0.2">
      <c r="A1916" s="33">
        <v>42572</v>
      </c>
      <c r="B1916" s="48"/>
      <c r="D1916" s="37">
        <v>665.36440000000005</v>
      </c>
      <c r="E1916" s="71">
        <v>1</v>
      </c>
    </row>
    <row r="1917" spans="1:5" x14ac:dyDescent="0.2">
      <c r="A1917" s="33">
        <v>42571</v>
      </c>
      <c r="B1917" s="48"/>
      <c r="D1917" s="37">
        <v>670.89350000000002</v>
      </c>
      <c r="E1917" s="71">
        <v>1</v>
      </c>
    </row>
    <row r="1918" spans="1:5" x14ac:dyDescent="0.2">
      <c r="A1918" s="33">
        <v>42570</v>
      </c>
      <c r="B1918" s="48"/>
      <c r="D1918" s="37">
        <v>674.55740000000003</v>
      </c>
      <c r="E1918" s="71">
        <v>1</v>
      </c>
    </row>
    <row r="1919" spans="1:5" x14ac:dyDescent="0.2">
      <c r="A1919" s="33">
        <v>42569</v>
      </c>
      <c r="B1919" s="48"/>
      <c r="D1919" s="37">
        <v>674.78740000000005</v>
      </c>
      <c r="E1919" s="71">
        <v>1</v>
      </c>
    </row>
    <row r="1920" spans="1:5" x14ac:dyDescent="0.2">
      <c r="A1920" s="33">
        <v>42568</v>
      </c>
      <c r="B1920" s="48"/>
      <c r="D1920" s="37">
        <v>678.39059999999995</v>
      </c>
      <c r="E1920" s="71">
        <v>1</v>
      </c>
    </row>
    <row r="1921" spans="1:5" x14ac:dyDescent="0.2">
      <c r="A1921" s="33">
        <v>42567</v>
      </c>
      <c r="B1921" s="48"/>
      <c r="D1921" s="37">
        <v>663.50099999999998</v>
      </c>
      <c r="E1921" s="71">
        <v>1</v>
      </c>
    </row>
    <row r="1922" spans="1:5" x14ac:dyDescent="0.2">
      <c r="A1922" s="33">
        <v>42566</v>
      </c>
      <c r="B1922" s="48"/>
      <c r="D1922" s="37">
        <v>665.68700000000001</v>
      </c>
      <c r="E1922" s="71">
        <v>1</v>
      </c>
    </row>
    <row r="1923" spans="1:5" x14ac:dyDescent="0.2">
      <c r="A1923" s="33">
        <v>42565</v>
      </c>
      <c r="B1923" s="48"/>
      <c r="D1923" s="37">
        <v>659.57600000000002</v>
      </c>
      <c r="E1923" s="71">
        <v>1</v>
      </c>
    </row>
    <row r="1924" spans="1:5" x14ac:dyDescent="0.2">
      <c r="A1924" s="33">
        <v>42564</v>
      </c>
      <c r="B1924" s="48"/>
      <c r="D1924" s="37">
        <v>658.15</v>
      </c>
      <c r="E1924" s="71">
        <v>1</v>
      </c>
    </row>
    <row r="1925" spans="1:5" x14ac:dyDescent="0.2">
      <c r="A1925" s="33">
        <v>42563</v>
      </c>
      <c r="B1925" s="48"/>
      <c r="D1925" s="37">
        <v>670.94799999999998</v>
      </c>
      <c r="E1925" s="71">
        <v>1</v>
      </c>
    </row>
    <row r="1926" spans="1:5" x14ac:dyDescent="0.2">
      <c r="A1926" s="33">
        <v>42562</v>
      </c>
      <c r="B1926" s="48"/>
      <c r="D1926" s="37">
        <v>649.07000000000005</v>
      </c>
      <c r="E1926" s="71">
        <v>1</v>
      </c>
    </row>
    <row r="1927" spans="1:5" x14ac:dyDescent="0.2">
      <c r="A1927" s="33">
        <v>42561</v>
      </c>
      <c r="B1927" s="48"/>
      <c r="D1927" s="37">
        <v>650.32100000000003</v>
      </c>
      <c r="E1927" s="71">
        <v>1</v>
      </c>
    </row>
    <row r="1928" spans="1:5" x14ac:dyDescent="0.2">
      <c r="A1928" s="33">
        <v>42560</v>
      </c>
      <c r="B1928" s="48"/>
      <c r="D1928" s="37">
        <v>653.87049999999999</v>
      </c>
      <c r="E1928" s="71">
        <v>1</v>
      </c>
    </row>
    <row r="1929" spans="1:5" x14ac:dyDescent="0.2">
      <c r="A1929" s="33">
        <v>42559</v>
      </c>
      <c r="B1929" s="48"/>
      <c r="D1929" s="37">
        <v>665.74450000000002</v>
      </c>
      <c r="E1929" s="71">
        <v>0.99999000000000005</v>
      </c>
    </row>
    <row r="1930" spans="1:5" x14ac:dyDescent="0.2">
      <c r="A1930" s="33">
        <v>42558</v>
      </c>
      <c r="B1930" s="48"/>
      <c r="D1930" s="37">
        <v>638.62</v>
      </c>
      <c r="E1930" s="71">
        <v>1</v>
      </c>
    </row>
    <row r="1931" spans="1:5" x14ac:dyDescent="0.2">
      <c r="A1931" s="33">
        <v>42557</v>
      </c>
      <c r="B1931" s="48"/>
      <c r="D1931" s="37">
        <v>675.91899999999998</v>
      </c>
      <c r="E1931" s="71">
        <v>1</v>
      </c>
    </row>
    <row r="1932" spans="1:5" x14ac:dyDescent="0.2">
      <c r="A1932" s="33">
        <v>42556</v>
      </c>
      <c r="B1932" s="48"/>
      <c r="D1932" s="37">
        <v>667.53049999999996</v>
      </c>
      <c r="E1932" s="71">
        <v>1</v>
      </c>
    </row>
    <row r="1933" spans="1:5" x14ac:dyDescent="0.2">
      <c r="A1933" s="33">
        <v>42555</v>
      </c>
      <c r="B1933" s="48"/>
      <c r="D1933" s="37">
        <v>678.70060000000001</v>
      </c>
      <c r="E1933" s="71">
        <v>1</v>
      </c>
    </row>
    <row r="1934" spans="1:5" x14ac:dyDescent="0.2">
      <c r="A1934" s="33">
        <v>42554</v>
      </c>
      <c r="B1934" s="48"/>
      <c r="D1934" s="37">
        <v>664.74509999999998</v>
      </c>
      <c r="E1934" s="71">
        <v>1</v>
      </c>
    </row>
    <row r="1935" spans="1:5" x14ac:dyDescent="0.2">
      <c r="A1935" s="33">
        <v>42553</v>
      </c>
      <c r="B1935" s="48"/>
      <c r="D1935" s="37">
        <v>693.04700000000003</v>
      </c>
      <c r="E1935" s="71">
        <v>1</v>
      </c>
    </row>
    <row r="1936" spans="1:5" x14ac:dyDescent="0.2">
      <c r="A1936" s="33">
        <v>42552</v>
      </c>
      <c r="B1936" s="48"/>
      <c r="D1936" s="37">
        <v>677.71</v>
      </c>
      <c r="E1936" s="71">
        <v>1</v>
      </c>
    </row>
    <row r="1937" spans="1:5" x14ac:dyDescent="0.2">
      <c r="A1937" s="33">
        <v>42551</v>
      </c>
      <c r="B1937" s="48"/>
      <c r="D1937" s="37">
        <v>671.61599999999999</v>
      </c>
      <c r="E1937" s="71">
        <v>1</v>
      </c>
    </row>
    <row r="1938" spans="1:5" x14ac:dyDescent="0.2">
      <c r="A1938" s="33">
        <v>42550</v>
      </c>
      <c r="B1938" s="48"/>
      <c r="D1938" s="37">
        <v>637.43700000000001</v>
      </c>
      <c r="E1938" s="71">
        <v>1</v>
      </c>
    </row>
    <row r="1939" spans="1:5" x14ac:dyDescent="0.2">
      <c r="A1939" s="33">
        <v>42549</v>
      </c>
      <c r="B1939" s="48"/>
      <c r="D1939" s="37">
        <v>646.84299999999996</v>
      </c>
      <c r="E1939" s="71">
        <v>0.99994000000000005</v>
      </c>
    </row>
    <row r="1940" spans="1:5" x14ac:dyDescent="0.2">
      <c r="A1940" s="33">
        <v>42548</v>
      </c>
      <c r="B1940" s="48"/>
      <c r="D1940" s="37">
        <v>648.29999999999995</v>
      </c>
      <c r="E1940" s="71">
        <v>1</v>
      </c>
    </row>
    <row r="1941" spans="1:5" x14ac:dyDescent="0.2">
      <c r="A1941" s="33">
        <v>42547</v>
      </c>
      <c r="B1941" s="48"/>
      <c r="D1941" s="37">
        <v>629.30600000000004</v>
      </c>
      <c r="E1941" s="71">
        <v>1</v>
      </c>
    </row>
    <row r="1942" spans="1:5" x14ac:dyDescent="0.2">
      <c r="A1942" s="33">
        <v>42546</v>
      </c>
      <c r="B1942" s="48"/>
      <c r="D1942" s="37">
        <v>666.05669999999998</v>
      </c>
      <c r="E1942" s="71">
        <v>1</v>
      </c>
    </row>
    <row r="1943" spans="1:5" x14ac:dyDescent="0.2">
      <c r="A1943" s="33">
        <v>42545</v>
      </c>
      <c r="B1943" s="48"/>
      <c r="D1943" s="37">
        <v>661.41660000000002</v>
      </c>
      <c r="E1943" s="71">
        <v>1</v>
      </c>
    </row>
    <row r="1944" spans="1:5" x14ac:dyDescent="0.2">
      <c r="A1944" s="33">
        <v>42544</v>
      </c>
      <c r="B1944" s="48"/>
      <c r="D1944" s="37">
        <v>623.20630000000006</v>
      </c>
      <c r="E1944" s="71">
        <v>1</v>
      </c>
    </row>
    <row r="1945" spans="1:5" x14ac:dyDescent="0.2">
      <c r="A1945" s="33">
        <v>42543</v>
      </c>
      <c r="B1945" s="48"/>
      <c r="D1945" s="37">
        <v>591.89499999999998</v>
      </c>
      <c r="E1945" s="71">
        <v>1</v>
      </c>
    </row>
    <row r="1946" spans="1:5" x14ac:dyDescent="0.2">
      <c r="A1946" s="33">
        <v>42542</v>
      </c>
      <c r="B1946" s="48"/>
      <c r="D1946" s="37">
        <v>664.99649999999997</v>
      </c>
      <c r="E1946" s="71">
        <v>1</v>
      </c>
    </row>
    <row r="1947" spans="1:5" x14ac:dyDescent="0.2">
      <c r="A1947" s="33">
        <v>42541</v>
      </c>
      <c r="B1947" s="48"/>
      <c r="D1947" s="37">
        <v>734.1617</v>
      </c>
      <c r="E1947" s="71">
        <v>1</v>
      </c>
    </row>
    <row r="1948" spans="1:5" x14ac:dyDescent="0.2">
      <c r="A1948" s="33">
        <v>42540</v>
      </c>
      <c r="B1948" s="48"/>
      <c r="D1948" s="37">
        <v>764.04600000000005</v>
      </c>
      <c r="E1948" s="71">
        <v>1</v>
      </c>
    </row>
    <row r="1949" spans="1:5" x14ac:dyDescent="0.2">
      <c r="A1949" s="33">
        <v>42539</v>
      </c>
      <c r="B1949" s="48"/>
      <c r="D1949" s="37">
        <v>756.79960000000005</v>
      </c>
      <c r="E1949" s="71">
        <v>1</v>
      </c>
    </row>
    <row r="1950" spans="1:5" x14ac:dyDescent="0.2">
      <c r="A1950" s="33">
        <v>42538</v>
      </c>
      <c r="B1950" s="48"/>
      <c r="D1950" s="37">
        <v>749.41899999999998</v>
      </c>
      <c r="E1950" s="71">
        <v>1</v>
      </c>
    </row>
    <row r="1951" spans="1:5" x14ac:dyDescent="0.2">
      <c r="A1951" s="33">
        <v>42537</v>
      </c>
      <c r="B1951" s="48"/>
      <c r="D1951" s="37">
        <v>765.46299999999997</v>
      </c>
      <c r="E1951" s="71">
        <v>1</v>
      </c>
    </row>
    <row r="1952" spans="1:5" x14ac:dyDescent="0.2">
      <c r="A1952" s="33">
        <v>42536</v>
      </c>
      <c r="B1952" s="48"/>
      <c r="D1952" s="37">
        <v>693.22699999999998</v>
      </c>
      <c r="E1952" s="71">
        <v>1</v>
      </c>
    </row>
    <row r="1953" spans="1:5" x14ac:dyDescent="0.2">
      <c r="A1953" s="33">
        <v>42535</v>
      </c>
      <c r="B1953" s="48"/>
      <c r="D1953" s="37">
        <v>685.93209999999999</v>
      </c>
      <c r="E1953" s="71">
        <v>1</v>
      </c>
    </row>
    <row r="1954" spans="1:5" x14ac:dyDescent="0.2">
      <c r="A1954" s="33">
        <v>42534</v>
      </c>
      <c r="B1954" s="48"/>
      <c r="D1954" s="37">
        <v>704.29190000000006</v>
      </c>
      <c r="E1954" s="71">
        <v>1</v>
      </c>
    </row>
    <row r="1955" spans="1:5" x14ac:dyDescent="0.2">
      <c r="A1955" s="33">
        <v>42533</v>
      </c>
      <c r="B1955" s="48"/>
      <c r="D1955" s="37">
        <v>671.71230000000003</v>
      </c>
      <c r="E1955" s="71">
        <v>1</v>
      </c>
    </row>
    <row r="1956" spans="1:5" x14ac:dyDescent="0.2">
      <c r="A1956" s="33">
        <v>42532</v>
      </c>
      <c r="B1956" s="48"/>
      <c r="D1956" s="37">
        <v>597.74659999999994</v>
      </c>
      <c r="E1956" s="71">
        <v>1</v>
      </c>
    </row>
    <row r="1957" spans="1:5" x14ac:dyDescent="0.2">
      <c r="A1957" s="33">
        <v>42531</v>
      </c>
      <c r="B1957" s="48"/>
      <c r="D1957" s="37">
        <v>579.22760000000005</v>
      </c>
      <c r="E1957" s="71">
        <v>1</v>
      </c>
    </row>
    <row r="1958" spans="1:5" x14ac:dyDescent="0.2">
      <c r="A1958" s="33">
        <v>42530</v>
      </c>
      <c r="B1958" s="48"/>
      <c r="D1958" s="37">
        <v>577.60699999999997</v>
      </c>
      <c r="E1958" s="71">
        <v>1</v>
      </c>
    </row>
    <row r="1959" spans="1:5" x14ac:dyDescent="0.2">
      <c r="A1959" s="33">
        <v>42529</v>
      </c>
      <c r="B1959" s="48"/>
      <c r="D1959" s="37">
        <v>583.13900000000001</v>
      </c>
      <c r="E1959" s="71">
        <v>1</v>
      </c>
    </row>
    <row r="1960" spans="1:5" x14ac:dyDescent="0.2">
      <c r="A1960" s="33">
        <v>42528</v>
      </c>
      <c r="B1960" s="48"/>
      <c r="D1960" s="37">
        <v>577.91070000000002</v>
      </c>
      <c r="E1960" s="71">
        <v>1</v>
      </c>
    </row>
    <row r="1961" spans="1:5" x14ac:dyDescent="0.2">
      <c r="A1961" s="33">
        <v>42527</v>
      </c>
      <c r="B1961" s="48"/>
      <c r="D1961" s="37">
        <v>585.56299999999999</v>
      </c>
      <c r="E1961" s="71">
        <v>1</v>
      </c>
    </row>
    <row r="1962" spans="1:5" x14ac:dyDescent="0.2">
      <c r="A1962" s="33">
        <v>42526</v>
      </c>
      <c r="B1962" s="48"/>
      <c r="D1962" s="37">
        <v>574.47569999999996</v>
      </c>
      <c r="E1962" s="71">
        <v>1</v>
      </c>
    </row>
    <row r="1963" spans="1:5" x14ac:dyDescent="0.2">
      <c r="A1963" s="33">
        <v>42525</v>
      </c>
      <c r="B1963" s="48"/>
      <c r="D1963" s="37">
        <v>573.52599999999995</v>
      </c>
      <c r="E1963" s="71">
        <v>1</v>
      </c>
    </row>
    <row r="1964" spans="1:5" x14ac:dyDescent="0.2">
      <c r="A1964" s="33">
        <v>42524</v>
      </c>
      <c r="B1964" s="48"/>
      <c r="D1964" s="37">
        <v>570.44500000000005</v>
      </c>
      <c r="E1964" s="71">
        <v>1</v>
      </c>
    </row>
    <row r="1965" spans="1:5" x14ac:dyDescent="0.2">
      <c r="A1965" s="33">
        <v>42523</v>
      </c>
      <c r="B1965" s="48"/>
      <c r="D1965" s="37">
        <v>538.83199999999999</v>
      </c>
      <c r="E1965" s="71">
        <v>1</v>
      </c>
    </row>
    <row r="1966" spans="1:5" x14ac:dyDescent="0.2">
      <c r="A1966" s="33">
        <v>42522</v>
      </c>
      <c r="B1966" s="48"/>
      <c r="D1966" s="37">
        <v>539.16800000000001</v>
      </c>
      <c r="E1966" s="71">
        <v>1</v>
      </c>
    </row>
    <row r="1967" spans="1:5" x14ac:dyDescent="0.2">
      <c r="A1967" s="33">
        <v>42521</v>
      </c>
      <c r="B1967" s="48"/>
      <c r="D1967" s="37">
        <v>531.40700000000004</v>
      </c>
      <c r="E1967" s="71">
        <v>1</v>
      </c>
    </row>
    <row r="1968" spans="1:5" x14ac:dyDescent="0.2">
      <c r="A1968" s="33">
        <v>42520</v>
      </c>
      <c r="B1968" s="48"/>
      <c r="D1968" s="37">
        <v>534.22400000000005</v>
      </c>
      <c r="E1968" s="71">
        <v>1</v>
      </c>
    </row>
    <row r="1969" spans="1:5" x14ac:dyDescent="0.2">
      <c r="A1969" s="33">
        <v>42519</v>
      </c>
      <c r="B1969" s="48"/>
      <c r="D1969" s="37">
        <v>524.62400000000002</v>
      </c>
      <c r="E1969" s="71">
        <v>1</v>
      </c>
    </row>
    <row r="1970" spans="1:5" x14ac:dyDescent="0.2">
      <c r="A1970" s="33">
        <v>42518</v>
      </c>
      <c r="B1970" s="48"/>
      <c r="D1970" s="37">
        <v>528.54499999999996</v>
      </c>
      <c r="E1970" s="71">
        <v>1</v>
      </c>
    </row>
    <row r="1971" spans="1:5" x14ac:dyDescent="0.2">
      <c r="A1971" s="33">
        <v>42517</v>
      </c>
      <c r="B1971" s="48"/>
      <c r="D1971" s="37">
        <v>473.86399999999998</v>
      </c>
      <c r="E1971" s="71">
        <v>1</v>
      </c>
    </row>
    <row r="1972" spans="1:5" x14ac:dyDescent="0.2">
      <c r="A1972" s="33">
        <v>42516</v>
      </c>
      <c r="B1972" s="48"/>
      <c r="D1972" s="37">
        <v>453.73200000000003</v>
      </c>
      <c r="E1972" s="71">
        <v>1</v>
      </c>
    </row>
    <row r="1973" spans="1:5" x14ac:dyDescent="0.2">
      <c r="A1973" s="33">
        <v>42515</v>
      </c>
      <c r="B1973" s="48"/>
      <c r="D1973" s="37">
        <v>449.05500000000001</v>
      </c>
      <c r="E1973" s="71">
        <v>1</v>
      </c>
    </row>
    <row r="1974" spans="1:5" x14ac:dyDescent="0.2">
      <c r="A1974" s="33">
        <v>42514</v>
      </c>
      <c r="B1974" s="48"/>
      <c r="D1974" s="37">
        <v>445.76900000000001</v>
      </c>
      <c r="E1974" s="71">
        <v>1</v>
      </c>
    </row>
    <row r="1975" spans="1:5" x14ac:dyDescent="0.2">
      <c r="A1975" s="33">
        <v>42513</v>
      </c>
      <c r="B1975" s="48"/>
      <c r="D1975" s="37">
        <v>443.17500000000001</v>
      </c>
      <c r="E1975" s="71">
        <v>1</v>
      </c>
    </row>
    <row r="1976" spans="1:5" x14ac:dyDescent="0.2">
      <c r="A1976" s="33">
        <v>42512</v>
      </c>
      <c r="B1976" s="48"/>
      <c r="D1976" s="37">
        <v>438.67500000000001</v>
      </c>
      <c r="E1976" s="71">
        <v>1</v>
      </c>
    </row>
    <row r="1977" spans="1:5" x14ac:dyDescent="0.2">
      <c r="A1977" s="33">
        <v>42511</v>
      </c>
      <c r="B1977" s="48"/>
      <c r="D1977" s="37">
        <v>443.14699999999999</v>
      </c>
      <c r="E1977" s="71">
        <v>1</v>
      </c>
    </row>
    <row r="1978" spans="1:5" x14ac:dyDescent="0.2">
      <c r="A1978" s="33">
        <v>42510</v>
      </c>
      <c r="B1978" s="48"/>
      <c r="D1978" s="37">
        <v>441.88799999999998</v>
      </c>
      <c r="E1978" s="71">
        <v>1</v>
      </c>
    </row>
    <row r="1979" spans="1:5" x14ac:dyDescent="0.2">
      <c r="A1979" s="33">
        <v>42509</v>
      </c>
      <c r="B1979" s="48"/>
      <c r="D1979" s="37">
        <v>440.53899999999999</v>
      </c>
      <c r="E1979" s="71">
        <v>1</v>
      </c>
    </row>
    <row r="1980" spans="1:5" x14ac:dyDescent="0.2">
      <c r="A1980" s="33">
        <v>42508</v>
      </c>
      <c r="B1980" s="48"/>
      <c r="D1980" s="37">
        <v>453.37099999999998</v>
      </c>
      <c r="E1980" s="71">
        <v>1</v>
      </c>
    </row>
    <row r="1981" spans="1:5" x14ac:dyDescent="0.2">
      <c r="A1981" s="33">
        <v>42507</v>
      </c>
      <c r="B1981" s="48"/>
      <c r="D1981" s="37">
        <v>452.42200000000003</v>
      </c>
      <c r="E1981" s="71">
        <v>1</v>
      </c>
    </row>
    <row r="1982" spans="1:5" x14ac:dyDescent="0.2">
      <c r="A1982" s="33">
        <v>42506</v>
      </c>
      <c r="B1982" s="48"/>
      <c r="D1982" s="37">
        <v>454.89299999999997</v>
      </c>
      <c r="E1982" s="71">
        <v>1</v>
      </c>
    </row>
    <row r="1983" spans="1:5" x14ac:dyDescent="0.2">
      <c r="A1983" s="33">
        <v>42505</v>
      </c>
      <c r="B1983" s="48"/>
      <c r="D1983" s="37">
        <v>457.83699999999999</v>
      </c>
      <c r="E1983" s="71">
        <v>1</v>
      </c>
    </row>
    <row r="1984" spans="1:5" x14ac:dyDescent="0.2">
      <c r="A1984" s="33">
        <v>42504</v>
      </c>
      <c r="B1984" s="48"/>
      <c r="D1984" s="37">
        <v>455.50299999999999</v>
      </c>
      <c r="E1984" s="71">
        <v>1</v>
      </c>
    </row>
    <row r="1985" spans="1:5" x14ac:dyDescent="0.2">
      <c r="A1985" s="33">
        <v>42503</v>
      </c>
      <c r="B1985" s="48"/>
      <c r="D1985" s="37">
        <v>456.00700000000001</v>
      </c>
      <c r="E1985" s="71">
        <v>1</v>
      </c>
    </row>
    <row r="1986" spans="1:5" x14ac:dyDescent="0.2">
      <c r="A1986" s="33">
        <v>42502</v>
      </c>
      <c r="B1986" s="48"/>
      <c r="D1986" s="37">
        <v>454.73099999999999</v>
      </c>
      <c r="E1986" s="71">
        <v>1</v>
      </c>
    </row>
    <row r="1987" spans="1:5" x14ac:dyDescent="0.2">
      <c r="A1987" s="33">
        <v>42501</v>
      </c>
      <c r="B1987" s="48"/>
      <c r="D1987" s="37">
        <v>452.17899999999997</v>
      </c>
      <c r="E1987" s="71">
        <v>1</v>
      </c>
    </row>
    <row r="1988" spans="1:5" x14ac:dyDescent="0.2">
      <c r="A1988" s="33">
        <v>42500</v>
      </c>
      <c r="B1988" s="48"/>
      <c r="D1988" s="37">
        <v>450.32600000000002</v>
      </c>
      <c r="E1988" s="71">
        <v>1</v>
      </c>
    </row>
    <row r="1989" spans="1:5" x14ac:dyDescent="0.2">
      <c r="A1989" s="33">
        <v>42499</v>
      </c>
      <c r="B1989" s="48"/>
      <c r="D1989" s="37">
        <v>461.74700000000001</v>
      </c>
      <c r="E1989" s="71">
        <v>1</v>
      </c>
    </row>
    <row r="1990" spans="1:5" x14ac:dyDescent="0.2">
      <c r="A1990" s="33">
        <v>42498</v>
      </c>
      <c r="B1990" s="48"/>
      <c r="D1990" s="37">
        <v>459.28300000000002</v>
      </c>
      <c r="E1990" s="71">
        <v>1</v>
      </c>
    </row>
    <row r="1991" spans="1:5" x14ac:dyDescent="0.2">
      <c r="A1991" s="33">
        <v>42497</v>
      </c>
      <c r="B1991" s="48"/>
      <c r="D1991" s="37">
        <v>459.24799999999999</v>
      </c>
      <c r="E1991" s="71">
        <v>1</v>
      </c>
    </row>
    <row r="1992" spans="1:5" x14ac:dyDescent="0.2">
      <c r="A1992" s="33">
        <v>42496</v>
      </c>
      <c r="B1992" s="48"/>
      <c r="D1992" s="37">
        <v>461.62</v>
      </c>
      <c r="E1992" s="71">
        <v>1</v>
      </c>
    </row>
    <row r="1993" spans="1:5" x14ac:dyDescent="0.2">
      <c r="A1993" s="33">
        <v>42495</v>
      </c>
      <c r="B1993" s="48"/>
      <c r="D1993" s="37">
        <v>448.92200000000003</v>
      </c>
      <c r="E1993" s="71">
        <v>1</v>
      </c>
    </row>
    <row r="1994" spans="1:5" x14ac:dyDescent="0.2">
      <c r="A1994" s="33">
        <v>42494</v>
      </c>
      <c r="B1994" s="48"/>
      <c r="D1994" s="37">
        <v>447.11900000000003</v>
      </c>
      <c r="E1994" s="71">
        <v>1</v>
      </c>
    </row>
    <row r="1995" spans="1:5" x14ac:dyDescent="0.2">
      <c r="A1995" s="33">
        <v>42493</v>
      </c>
      <c r="B1995" s="48"/>
      <c r="D1995" s="37">
        <v>450.3</v>
      </c>
      <c r="E1995" s="71">
        <v>1</v>
      </c>
    </row>
    <row r="1996" spans="1:5" x14ac:dyDescent="0.2">
      <c r="A1996" s="33">
        <v>42492</v>
      </c>
      <c r="B1996" s="48"/>
      <c r="D1996" s="37">
        <v>444.488</v>
      </c>
      <c r="E1996" s="71">
        <v>1</v>
      </c>
    </row>
    <row r="1997" spans="1:5" x14ac:dyDescent="0.2">
      <c r="A1997" s="33">
        <v>42491</v>
      </c>
      <c r="B1997" s="48"/>
      <c r="D1997" s="37">
        <v>452.59199999999998</v>
      </c>
      <c r="E1997" s="71">
        <v>1</v>
      </c>
    </row>
    <row r="1998" spans="1:5" x14ac:dyDescent="0.2">
      <c r="A1998" s="33">
        <v>42490</v>
      </c>
      <c r="B1998" s="48"/>
      <c r="D1998" s="37">
        <v>447.90300000000002</v>
      </c>
      <c r="E1998" s="71">
        <v>1</v>
      </c>
    </row>
    <row r="1999" spans="1:5" x14ac:dyDescent="0.2">
      <c r="A1999" s="33">
        <v>42489</v>
      </c>
      <c r="B1999" s="48"/>
      <c r="D1999" s="37">
        <v>456.56599999999997</v>
      </c>
      <c r="E1999" s="71">
        <v>1</v>
      </c>
    </row>
    <row r="2000" spans="1:5" x14ac:dyDescent="0.2">
      <c r="A2000" s="33">
        <v>42488</v>
      </c>
      <c r="B2000" s="48"/>
      <c r="D2000" s="37">
        <v>449.38099999999997</v>
      </c>
      <c r="E2000" s="71">
        <v>1</v>
      </c>
    </row>
    <row r="2001" spans="1:5" x14ac:dyDescent="0.2">
      <c r="A2001" s="33">
        <v>42487</v>
      </c>
      <c r="B2001" s="48"/>
      <c r="D2001" s="37">
        <v>444.78899999999999</v>
      </c>
      <c r="E2001" s="71">
        <v>1</v>
      </c>
    </row>
    <row r="2002" spans="1:5" x14ac:dyDescent="0.2">
      <c r="A2002" s="33">
        <v>42486</v>
      </c>
      <c r="B2002" s="48"/>
      <c r="D2002" s="37">
        <v>467.85599999999999</v>
      </c>
      <c r="E2002" s="71">
        <v>1</v>
      </c>
    </row>
    <row r="2003" spans="1:5" x14ac:dyDescent="0.2">
      <c r="A2003" s="33">
        <v>42485</v>
      </c>
      <c r="B2003" s="48"/>
      <c r="D2003" s="37">
        <v>460.46600000000001</v>
      </c>
      <c r="E2003" s="71">
        <v>1</v>
      </c>
    </row>
    <row r="2004" spans="1:5" x14ac:dyDescent="0.2">
      <c r="A2004" s="33">
        <v>42484</v>
      </c>
      <c r="B2004" s="48"/>
      <c r="D2004" s="37">
        <v>459.923</v>
      </c>
      <c r="E2004" s="71">
        <v>1</v>
      </c>
    </row>
    <row r="2005" spans="1:5" x14ac:dyDescent="0.2">
      <c r="A2005" s="33">
        <v>42483</v>
      </c>
      <c r="B2005" s="48"/>
      <c r="D2005" s="37">
        <v>451.81799999999998</v>
      </c>
      <c r="E2005" s="71">
        <v>1</v>
      </c>
    </row>
    <row r="2006" spans="1:5" x14ac:dyDescent="0.2">
      <c r="A2006" s="33">
        <v>42482</v>
      </c>
      <c r="B2006" s="48"/>
      <c r="D2006" s="37">
        <v>447.488</v>
      </c>
      <c r="E2006" s="71">
        <v>1</v>
      </c>
    </row>
    <row r="2007" spans="1:5" x14ac:dyDescent="0.2">
      <c r="A2007" s="33">
        <v>42481</v>
      </c>
      <c r="B2007" s="48"/>
      <c r="D2007" s="37">
        <v>451.08300000000003</v>
      </c>
      <c r="E2007" s="71">
        <v>1</v>
      </c>
    </row>
    <row r="2008" spans="1:5" x14ac:dyDescent="0.2">
      <c r="A2008" s="33">
        <v>42480</v>
      </c>
      <c r="B2008" s="48"/>
      <c r="D2008" s="37">
        <v>441.916</v>
      </c>
      <c r="E2008" s="71">
        <v>1</v>
      </c>
    </row>
    <row r="2009" spans="1:5" x14ac:dyDescent="0.2">
      <c r="A2009" s="33">
        <v>42479</v>
      </c>
      <c r="B2009" s="48"/>
      <c r="D2009" s="37">
        <v>436.37</v>
      </c>
      <c r="E2009" s="71">
        <v>1</v>
      </c>
    </row>
    <row r="2010" spans="1:5" x14ac:dyDescent="0.2">
      <c r="A2010" s="33">
        <v>42478</v>
      </c>
      <c r="B2010" s="48"/>
      <c r="D2010" s="37">
        <v>428.50599999999997</v>
      </c>
      <c r="E2010" s="71">
        <v>1</v>
      </c>
    </row>
    <row r="2011" spans="1:5" x14ac:dyDescent="0.2">
      <c r="A2011" s="33">
        <v>42477</v>
      </c>
      <c r="B2011" s="48"/>
      <c r="D2011" s="37">
        <v>428.02699999999999</v>
      </c>
      <c r="E2011" s="71">
        <v>1</v>
      </c>
    </row>
    <row r="2012" spans="1:5" x14ac:dyDescent="0.2">
      <c r="A2012" s="33">
        <v>42476</v>
      </c>
      <c r="B2012" s="48"/>
      <c r="D2012" s="37">
        <v>430.94099999999997</v>
      </c>
      <c r="E2012" s="71">
        <v>1</v>
      </c>
    </row>
    <row r="2013" spans="1:5" x14ac:dyDescent="0.2">
      <c r="A2013" s="33">
        <v>42475</v>
      </c>
      <c r="B2013" s="48"/>
      <c r="D2013" s="37">
        <v>429.96600000000001</v>
      </c>
      <c r="E2013" s="71">
        <v>1</v>
      </c>
    </row>
    <row r="2014" spans="1:5" x14ac:dyDescent="0.2">
      <c r="A2014" s="33">
        <v>42474</v>
      </c>
      <c r="B2014" s="48"/>
      <c r="D2014" s="37">
        <v>424.93200000000002</v>
      </c>
      <c r="E2014" s="71">
        <v>1</v>
      </c>
    </row>
    <row r="2015" spans="1:5" x14ac:dyDescent="0.2">
      <c r="A2015" s="33">
        <v>42473</v>
      </c>
      <c r="B2015" s="48"/>
      <c r="D2015" s="37">
        <v>424.26900000000001</v>
      </c>
      <c r="E2015" s="71">
        <v>1</v>
      </c>
    </row>
    <row r="2016" spans="1:5" x14ac:dyDescent="0.2">
      <c r="A2016" s="33">
        <v>42472</v>
      </c>
      <c r="B2016" s="48"/>
      <c r="D2016" s="37">
        <v>426.18099999999998</v>
      </c>
      <c r="E2016" s="71">
        <v>1</v>
      </c>
    </row>
    <row r="2017" spans="1:5" x14ac:dyDescent="0.2">
      <c r="A2017" s="33">
        <v>42471</v>
      </c>
      <c r="B2017" s="48"/>
      <c r="D2017" s="37">
        <v>422.584</v>
      </c>
      <c r="E2017" s="71">
        <v>1</v>
      </c>
    </row>
    <row r="2018" spans="1:5" x14ac:dyDescent="0.2">
      <c r="A2018" s="33">
        <v>42470</v>
      </c>
      <c r="B2018" s="48"/>
      <c r="D2018" s="37">
        <v>421.13299999999998</v>
      </c>
      <c r="E2018" s="71">
        <v>1</v>
      </c>
    </row>
    <row r="2019" spans="1:5" x14ac:dyDescent="0.2">
      <c r="A2019" s="33">
        <v>42469</v>
      </c>
      <c r="B2019" s="48"/>
      <c r="D2019" s="37">
        <v>416.14499999999998</v>
      </c>
      <c r="E2019" s="71">
        <v>1</v>
      </c>
    </row>
    <row r="2020" spans="1:5" x14ac:dyDescent="0.2">
      <c r="A2020" s="33">
        <v>42468</v>
      </c>
      <c r="B2020" s="48"/>
      <c r="D2020" s="37">
        <v>418.47399999999999</v>
      </c>
      <c r="E2020" s="71">
        <v>1</v>
      </c>
    </row>
    <row r="2021" spans="1:5" x14ac:dyDescent="0.2">
      <c r="A2021" s="33">
        <v>42467</v>
      </c>
      <c r="B2021" s="48"/>
      <c r="D2021" s="37">
        <v>421.07600000000002</v>
      </c>
      <c r="E2021" s="71">
        <v>1</v>
      </c>
    </row>
    <row r="2022" spans="1:5" x14ac:dyDescent="0.2">
      <c r="A2022" s="33">
        <v>42466</v>
      </c>
      <c r="B2022" s="48"/>
      <c r="D2022" s="37">
        <v>421.65600000000001</v>
      </c>
      <c r="E2022" s="71">
        <v>1</v>
      </c>
    </row>
    <row r="2023" spans="1:5" x14ac:dyDescent="0.2">
      <c r="A2023" s="33">
        <v>42465</v>
      </c>
      <c r="B2023" s="48"/>
      <c r="D2023" s="37">
        <v>422.65100000000001</v>
      </c>
      <c r="E2023" s="71">
        <v>1</v>
      </c>
    </row>
    <row r="2024" spans="1:5" x14ac:dyDescent="0.2">
      <c r="A2024" s="33">
        <v>42464</v>
      </c>
      <c r="B2024" s="48"/>
      <c r="D2024" s="37">
        <v>419.43700000000001</v>
      </c>
      <c r="E2024" s="71">
        <v>1</v>
      </c>
    </row>
    <row r="2025" spans="1:5" x14ac:dyDescent="0.2">
      <c r="A2025" s="33">
        <v>42463</v>
      </c>
      <c r="B2025" s="48"/>
      <c r="D2025" s="37">
        <v>418.185</v>
      </c>
      <c r="E2025" s="71">
        <v>1</v>
      </c>
    </row>
    <row r="2026" spans="1:5" x14ac:dyDescent="0.2">
      <c r="A2026" s="33">
        <v>42462</v>
      </c>
      <c r="B2026" s="48"/>
      <c r="D2026" s="37">
        <v>419.67</v>
      </c>
      <c r="E2026" s="71">
        <v>1</v>
      </c>
    </row>
    <row r="2027" spans="1:5" x14ac:dyDescent="0.2">
      <c r="A2027" s="33">
        <v>42461</v>
      </c>
      <c r="B2027" s="48"/>
      <c r="D2027" s="37">
        <v>416.75400000000002</v>
      </c>
      <c r="E2027" s="71">
        <v>1</v>
      </c>
    </row>
    <row r="2028" spans="1:5" x14ac:dyDescent="0.2">
      <c r="A2028" s="33">
        <v>42460</v>
      </c>
      <c r="B2028" s="48"/>
      <c r="D2028" s="37">
        <v>415.36599999999999</v>
      </c>
      <c r="E2028" s="71">
        <v>1</v>
      </c>
    </row>
    <row r="2029" spans="1:5" x14ac:dyDescent="0.2">
      <c r="A2029" s="33">
        <v>42459</v>
      </c>
      <c r="B2029" s="48"/>
      <c r="D2029" s="37">
        <v>412.59699999999998</v>
      </c>
      <c r="E2029" s="71">
        <v>1</v>
      </c>
    </row>
    <row r="2030" spans="1:5" x14ac:dyDescent="0.2">
      <c r="A2030" s="33">
        <v>42458</v>
      </c>
      <c r="B2030" s="48"/>
      <c r="D2030" s="37">
        <v>415.54700000000003</v>
      </c>
      <c r="E2030" s="71">
        <v>1</v>
      </c>
    </row>
    <row r="2031" spans="1:5" x14ac:dyDescent="0.2">
      <c r="A2031" s="33">
        <v>42457</v>
      </c>
      <c r="B2031" s="48"/>
      <c r="D2031" s="37">
        <v>422.75599999999997</v>
      </c>
      <c r="E2031" s="71">
        <v>1</v>
      </c>
    </row>
    <row r="2032" spans="1:5" x14ac:dyDescent="0.2">
      <c r="A2032" s="33">
        <v>42456</v>
      </c>
      <c r="B2032" s="48"/>
      <c r="D2032" s="37">
        <v>425.34899999999999</v>
      </c>
      <c r="E2032" s="71">
        <v>1</v>
      </c>
    </row>
    <row r="2033" spans="1:5" x14ac:dyDescent="0.2">
      <c r="A2033" s="33">
        <v>42455</v>
      </c>
      <c r="B2033" s="48"/>
      <c r="D2033" s="37">
        <v>416.71499999999997</v>
      </c>
      <c r="E2033" s="71">
        <v>1</v>
      </c>
    </row>
    <row r="2034" spans="1:5" x14ac:dyDescent="0.2">
      <c r="A2034" s="33">
        <v>42454</v>
      </c>
      <c r="B2034" s="48"/>
      <c r="D2034" s="37">
        <v>415.74299999999999</v>
      </c>
      <c r="E2034" s="71">
        <v>0.99997000000000003</v>
      </c>
    </row>
    <row r="2035" spans="1:5" x14ac:dyDescent="0.2">
      <c r="A2035" s="33">
        <v>42453</v>
      </c>
      <c r="B2035" s="48"/>
      <c r="D2035" s="37">
        <v>414.88299999999998</v>
      </c>
      <c r="E2035" s="71">
        <v>1</v>
      </c>
    </row>
    <row r="2036" spans="1:5" x14ac:dyDescent="0.2">
      <c r="A2036" s="33">
        <v>42452</v>
      </c>
      <c r="B2036" s="48"/>
      <c r="D2036" s="37">
        <v>418.07600000000002</v>
      </c>
      <c r="E2036" s="71">
        <v>1</v>
      </c>
    </row>
    <row r="2037" spans="1:5" x14ac:dyDescent="0.2">
      <c r="A2037" s="33">
        <v>42451</v>
      </c>
      <c r="B2037" s="48"/>
      <c r="D2037" s="37">
        <v>416.36</v>
      </c>
      <c r="E2037" s="71">
        <v>1</v>
      </c>
    </row>
    <row r="2038" spans="1:5" x14ac:dyDescent="0.2">
      <c r="A2038" s="33">
        <v>42450</v>
      </c>
      <c r="B2038" s="48"/>
      <c r="D2038" s="37">
        <v>411.09100000000001</v>
      </c>
      <c r="E2038" s="71">
        <v>1</v>
      </c>
    </row>
    <row r="2039" spans="1:5" x14ac:dyDescent="0.2">
      <c r="A2039" s="33">
        <v>42449</v>
      </c>
      <c r="B2039" s="48"/>
      <c r="D2039" s="37">
        <v>411.88200000000001</v>
      </c>
      <c r="E2039" s="71">
        <v>1</v>
      </c>
    </row>
    <row r="2040" spans="1:5" x14ac:dyDescent="0.2">
      <c r="A2040" s="33">
        <v>42448</v>
      </c>
      <c r="B2040" s="48"/>
      <c r="D2040" s="37">
        <v>406.73899999999998</v>
      </c>
      <c r="E2040" s="71">
        <v>1</v>
      </c>
    </row>
    <row r="2041" spans="1:5" x14ac:dyDescent="0.2">
      <c r="A2041" s="33">
        <v>42447</v>
      </c>
      <c r="B2041" s="48"/>
      <c r="D2041" s="37">
        <v>408.28</v>
      </c>
      <c r="E2041" s="71">
        <v>0.99997999999999998</v>
      </c>
    </row>
    <row r="2042" spans="1:5" x14ac:dyDescent="0.2">
      <c r="A2042" s="33">
        <v>42446</v>
      </c>
      <c r="B2042" s="48"/>
      <c r="D2042" s="37">
        <v>418.4</v>
      </c>
      <c r="E2042" s="71">
        <v>1</v>
      </c>
    </row>
    <row r="2043" spans="1:5" x14ac:dyDescent="0.2">
      <c r="A2043" s="33">
        <v>42445</v>
      </c>
      <c r="B2043" s="48"/>
      <c r="D2043" s="37">
        <v>416.54399999999998</v>
      </c>
      <c r="E2043" s="71">
        <v>1</v>
      </c>
    </row>
    <row r="2044" spans="1:5" x14ac:dyDescent="0.2">
      <c r="A2044" s="33">
        <v>42444</v>
      </c>
      <c r="B2044" s="48"/>
      <c r="D2044" s="37">
        <v>415.64100000000002</v>
      </c>
      <c r="E2044" s="71">
        <v>0.99999000000000005</v>
      </c>
    </row>
    <row r="2045" spans="1:5" x14ac:dyDescent="0.2">
      <c r="A2045" s="33">
        <v>42443</v>
      </c>
      <c r="B2045" s="48"/>
      <c r="D2045" s="37">
        <v>414.58499999999998</v>
      </c>
      <c r="E2045" s="71">
        <v>0.99992000000000003</v>
      </c>
    </row>
    <row r="2046" spans="1:5" x14ac:dyDescent="0.2">
      <c r="A2046" s="33">
        <v>42442</v>
      </c>
      <c r="B2046" s="48"/>
      <c r="D2046" s="37">
        <v>412.495</v>
      </c>
      <c r="E2046" s="71">
        <v>0.99988999999999995</v>
      </c>
    </row>
    <row r="2047" spans="1:5" x14ac:dyDescent="0.2">
      <c r="A2047" s="33">
        <v>42441</v>
      </c>
      <c r="B2047" s="48"/>
      <c r="D2047" s="37">
        <v>410.80099999999999</v>
      </c>
      <c r="E2047" s="71">
        <v>1</v>
      </c>
    </row>
    <row r="2048" spans="1:5" x14ac:dyDescent="0.2">
      <c r="A2048" s="33">
        <v>42440</v>
      </c>
      <c r="B2048" s="48"/>
      <c r="D2048" s="37">
        <v>419.29899999999998</v>
      </c>
      <c r="E2048" s="71">
        <v>0.99999000000000005</v>
      </c>
    </row>
    <row r="2049" spans="1:5" x14ac:dyDescent="0.2">
      <c r="A2049" s="33">
        <v>42439</v>
      </c>
      <c r="B2049" s="48"/>
      <c r="D2049" s="37">
        <v>416.29199999999997</v>
      </c>
      <c r="E2049" s="71">
        <v>0.99990000000000001</v>
      </c>
    </row>
    <row r="2050" spans="1:5" x14ac:dyDescent="0.2">
      <c r="A2050" s="33">
        <v>42438</v>
      </c>
      <c r="B2050" s="48"/>
      <c r="D2050" s="37">
        <v>412.31900000000002</v>
      </c>
      <c r="E2050" s="71">
        <v>1</v>
      </c>
    </row>
    <row r="2051" spans="1:5" x14ac:dyDescent="0.2">
      <c r="A2051" s="33">
        <v>42437</v>
      </c>
      <c r="B2051" s="48"/>
      <c r="D2051" s="37">
        <v>411.87700000000001</v>
      </c>
      <c r="E2051" s="71">
        <v>1</v>
      </c>
    </row>
    <row r="2052" spans="1:5" x14ac:dyDescent="0.2">
      <c r="A2052" s="33">
        <v>42436</v>
      </c>
      <c r="B2052" s="48"/>
      <c r="D2052" s="37">
        <v>413.74</v>
      </c>
      <c r="E2052" s="71">
        <v>1</v>
      </c>
    </row>
    <row r="2053" spans="1:5" x14ac:dyDescent="0.2">
      <c r="A2053" s="33">
        <v>42435</v>
      </c>
      <c r="B2053" s="48"/>
      <c r="D2053" s="37">
        <v>404.91199999999998</v>
      </c>
      <c r="E2053" s="71">
        <v>1</v>
      </c>
    </row>
    <row r="2054" spans="1:5" x14ac:dyDescent="0.2">
      <c r="A2054" s="33">
        <v>42434</v>
      </c>
      <c r="B2054" s="48"/>
      <c r="D2054" s="37">
        <v>397.24099999999999</v>
      </c>
      <c r="E2054" s="71">
        <v>1</v>
      </c>
    </row>
    <row r="2055" spans="1:5" x14ac:dyDescent="0.2">
      <c r="A2055" s="33">
        <v>42433</v>
      </c>
      <c r="B2055" s="48"/>
      <c r="D2055" s="37">
        <v>409.40800000000002</v>
      </c>
      <c r="E2055" s="71">
        <v>1</v>
      </c>
    </row>
    <row r="2056" spans="1:5" x14ac:dyDescent="0.2">
      <c r="A2056" s="33">
        <v>42432</v>
      </c>
      <c r="B2056" s="48"/>
      <c r="D2056" s="37">
        <v>420.17099999999999</v>
      </c>
      <c r="E2056" s="71">
        <v>0.99997000000000003</v>
      </c>
    </row>
    <row r="2057" spans="1:5" x14ac:dyDescent="0.2">
      <c r="A2057" s="33">
        <v>42431</v>
      </c>
      <c r="B2057" s="48"/>
      <c r="D2057" s="37">
        <v>424.48500000000001</v>
      </c>
      <c r="E2057" s="71">
        <v>0.99999000000000005</v>
      </c>
    </row>
    <row r="2058" spans="1:5" x14ac:dyDescent="0.2">
      <c r="A2058" s="33">
        <v>42430</v>
      </c>
      <c r="B2058" s="48"/>
      <c r="D2058" s="37">
        <v>431.37099999999998</v>
      </c>
      <c r="E2058" s="71">
        <v>1</v>
      </c>
    </row>
    <row r="2059" spans="1:5" x14ac:dyDescent="0.2">
      <c r="A2059" s="33">
        <v>42429</v>
      </c>
      <c r="B2059" s="48"/>
      <c r="D2059" s="37">
        <v>436.91899999999998</v>
      </c>
      <c r="E2059" s="71">
        <v>1</v>
      </c>
    </row>
    <row r="2060" spans="1:5" x14ac:dyDescent="0.2">
      <c r="A2060" s="33">
        <v>42428</v>
      </c>
      <c r="B2060" s="48"/>
      <c r="D2060" s="37">
        <v>432.79700000000003</v>
      </c>
      <c r="E2060" s="71">
        <v>1</v>
      </c>
    </row>
    <row r="2061" spans="1:5" x14ac:dyDescent="0.2">
      <c r="A2061" s="33">
        <v>42427</v>
      </c>
      <c r="B2061" s="48"/>
      <c r="D2061" s="37">
        <v>432.13900000000001</v>
      </c>
      <c r="E2061" s="71">
        <v>1</v>
      </c>
    </row>
    <row r="2062" spans="1:5" x14ac:dyDescent="0.2">
      <c r="A2062" s="33">
        <v>42426</v>
      </c>
      <c r="B2062" s="48"/>
      <c r="D2062" s="37">
        <v>427.029</v>
      </c>
      <c r="E2062" s="71">
        <v>1</v>
      </c>
    </row>
    <row r="2063" spans="1:5" x14ac:dyDescent="0.2">
      <c r="A2063" s="33">
        <v>42425</v>
      </c>
      <c r="B2063" s="48"/>
      <c r="D2063" s="37">
        <v>423.142</v>
      </c>
      <c r="E2063" s="71">
        <v>0.99985000000000002</v>
      </c>
    </row>
    <row r="2064" spans="1:5" x14ac:dyDescent="0.2">
      <c r="A2064" s="33">
        <v>42424</v>
      </c>
      <c r="B2064" s="48"/>
      <c r="D2064" s="37">
        <v>423.18700000000001</v>
      </c>
      <c r="E2064" s="71">
        <v>1</v>
      </c>
    </row>
    <row r="2065" spans="1:5" x14ac:dyDescent="0.2">
      <c r="A2065" s="33">
        <v>42423</v>
      </c>
      <c r="B2065" s="48"/>
      <c r="D2065" s="37">
        <v>420.30200000000002</v>
      </c>
      <c r="E2065" s="71">
        <v>1</v>
      </c>
    </row>
    <row r="2066" spans="1:5" x14ac:dyDescent="0.2">
      <c r="A2066" s="33">
        <v>42422</v>
      </c>
      <c r="B2066" s="48"/>
      <c r="D2066" s="37">
        <v>437.803</v>
      </c>
      <c r="E2066" s="71">
        <v>1</v>
      </c>
    </row>
    <row r="2067" spans="1:5" x14ac:dyDescent="0.2">
      <c r="A2067" s="33">
        <v>42421</v>
      </c>
      <c r="B2067" s="48"/>
      <c r="D2067" s="37">
        <v>438.65</v>
      </c>
      <c r="E2067" s="71">
        <v>1</v>
      </c>
    </row>
    <row r="2068" spans="1:5" x14ac:dyDescent="0.2">
      <c r="A2068" s="33">
        <v>42420</v>
      </c>
      <c r="B2068" s="48"/>
      <c r="D2068" s="37">
        <v>441.12</v>
      </c>
      <c r="E2068" s="71">
        <v>1</v>
      </c>
    </row>
    <row r="2069" spans="1:5" x14ac:dyDescent="0.2">
      <c r="A2069" s="33">
        <v>42419</v>
      </c>
      <c r="B2069" s="48"/>
      <c r="D2069" s="37">
        <v>419.37700000000001</v>
      </c>
      <c r="E2069" s="71">
        <v>1</v>
      </c>
    </row>
    <row r="2070" spans="1:5" x14ac:dyDescent="0.2">
      <c r="A2070" s="33">
        <v>42418</v>
      </c>
      <c r="B2070" s="48"/>
      <c r="D2070" s="37">
        <v>421.42200000000003</v>
      </c>
      <c r="E2070" s="7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06C0B-1546-4970-8ED8-C8770235AE5B}">
  <dimension ref="A1:S388"/>
  <sheetViews>
    <sheetView workbookViewId="0">
      <selection activeCell="L4" sqref="L4:M328"/>
    </sheetView>
  </sheetViews>
  <sheetFormatPr baseColWidth="10" defaultColWidth="8.83203125" defaultRowHeight="15" x14ac:dyDescent="0.2"/>
  <cols>
    <col min="1" max="1" width="12.1640625" style="2" bestFit="1" customWidth="1"/>
    <col min="2" max="2" width="14" bestFit="1" customWidth="1"/>
    <col min="3" max="3" width="9.33203125" style="9" bestFit="1" customWidth="1"/>
    <col min="4" max="4" width="14" bestFit="1" customWidth="1"/>
    <col min="5" max="5" width="12" style="10" bestFit="1" customWidth="1"/>
    <col min="6" max="6" width="10.1640625" bestFit="1" customWidth="1"/>
    <col min="7" max="7" width="12" bestFit="1" customWidth="1"/>
    <col min="8" max="8" width="10.1640625" style="9" bestFit="1" customWidth="1"/>
    <col min="9" max="9" width="12" style="11" bestFit="1" customWidth="1"/>
    <col min="10" max="10" width="11.6640625" bestFit="1" customWidth="1"/>
    <col min="11" max="11" width="8.33203125" bestFit="1" customWidth="1"/>
    <col min="12" max="12" width="11.6640625" bestFit="1" customWidth="1"/>
    <col min="13" max="13" width="8.33203125" bestFit="1" customWidth="1"/>
    <col min="14" max="14" width="11.6640625" bestFit="1" customWidth="1"/>
    <col min="15" max="15" width="8.33203125" bestFit="1" customWidth="1"/>
    <col min="16" max="16" width="11.6640625" bestFit="1" customWidth="1"/>
    <col min="17" max="17" width="9.33203125" bestFit="1" customWidth="1"/>
    <col min="18" max="18" width="11.6640625" bestFit="1" customWidth="1"/>
    <col min="19" max="19" width="9.33203125" bestFit="1" customWidth="1"/>
  </cols>
  <sheetData>
    <row r="1" spans="1:19" x14ac:dyDescent="0.2">
      <c r="J1" s="8"/>
      <c r="K1" s="8"/>
      <c r="L1" s="8"/>
      <c r="M1" s="8"/>
      <c r="N1" s="8"/>
      <c r="O1" s="8"/>
      <c r="P1" s="8"/>
      <c r="Q1" s="8"/>
      <c r="R1" s="8"/>
      <c r="S1" s="8"/>
    </row>
    <row r="3" spans="1:19" ht="56" x14ac:dyDescent="0.2">
      <c r="A3" s="14" t="s">
        <v>7</v>
      </c>
      <c r="B3" s="15" t="s">
        <v>45</v>
      </c>
      <c r="C3" s="16" t="s">
        <v>9</v>
      </c>
      <c r="D3" s="17" t="s">
        <v>46</v>
      </c>
      <c r="E3" s="18" t="s">
        <v>47</v>
      </c>
      <c r="F3" s="17" t="s">
        <v>48</v>
      </c>
      <c r="G3" s="17" t="s">
        <v>49</v>
      </c>
      <c r="H3" s="19" t="s">
        <v>50</v>
      </c>
      <c r="I3" s="20" t="s">
        <v>51</v>
      </c>
      <c r="J3" s="60" t="s">
        <v>52</v>
      </c>
      <c r="K3" s="61"/>
      <c r="L3" s="62" t="s">
        <v>53</v>
      </c>
      <c r="M3" s="63"/>
      <c r="N3" s="64" t="s">
        <v>54</v>
      </c>
      <c r="O3" s="65"/>
      <c r="P3" s="66" t="s">
        <v>55</v>
      </c>
      <c r="Q3" s="67"/>
      <c r="R3" s="68" t="s">
        <v>56</v>
      </c>
      <c r="S3" s="69"/>
    </row>
    <row r="4" spans="1:19" x14ac:dyDescent="0.2">
      <c r="A4" s="21">
        <v>44486</v>
      </c>
      <c r="B4" s="22">
        <f>-DATA!Q5</f>
        <v>-97844.25718011662</v>
      </c>
      <c r="C4" s="23">
        <f>IFERROR(VLOOKUP($A4,DATA!$A$5:$F$329,3,FALSE),"")</f>
        <v>-1.0767160161507361E-2</v>
      </c>
      <c r="D4" s="24"/>
      <c r="E4" s="25"/>
      <c r="F4" s="24"/>
      <c r="G4" s="24"/>
      <c r="H4" s="23"/>
      <c r="I4" s="26"/>
      <c r="J4" s="27">
        <f>SUM(B4:B10)</f>
        <v>-339648.40242843854</v>
      </c>
      <c r="K4" s="28">
        <f t="array" ref="K4">PRODUCT(1+C4:C10)-1</f>
        <v>-0.13914265635980305</v>
      </c>
      <c r="L4" s="27">
        <f>SUM(B4:B17)</f>
        <v>-1505037.6873077699</v>
      </c>
      <c r="M4" s="28">
        <f t="array" ref="M4">PRODUCT(1+C4:C17)-1</f>
        <v>-0.11188980183663599</v>
      </c>
      <c r="N4" s="27">
        <f>SUM(B4:B33)</f>
        <v>-4058779.2478610771</v>
      </c>
      <c r="O4" s="28">
        <f t="array" ref="O4">PRODUCT(1+C4:C33)-1</f>
        <v>-2.0261263663023388E-2</v>
      </c>
      <c r="P4" s="27">
        <f>SUM(B4:B93)</f>
        <v>-28113536.067234356</v>
      </c>
      <c r="Q4" s="28">
        <f t="array" ref="Q4">PRODUCT(1+C4:C93)-1</f>
        <v>4.5597579425113439</v>
      </c>
      <c r="R4" s="27">
        <f>SUM(B4:B183)</f>
        <v>-26981706.637799662</v>
      </c>
      <c r="S4" s="28">
        <f t="array" ref="S4">PRODUCT(1+C4:C183)-1</f>
        <v>1.6400862068965494</v>
      </c>
    </row>
    <row r="5" spans="1:19" x14ac:dyDescent="0.2">
      <c r="A5" s="21">
        <v>44485</v>
      </c>
      <c r="B5" s="22">
        <f>-DATA!Q6</f>
        <v>-58713.312375336929</v>
      </c>
      <c r="C5" s="23">
        <f>IFERROR(VLOOKUP($A5,DATA!$A$5:$F$329,3,FALSE),"")</f>
        <v>2.6925148088308148E-4</v>
      </c>
      <c r="D5" s="24"/>
      <c r="E5" s="25"/>
      <c r="F5" s="24"/>
      <c r="G5" s="24"/>
      <c r="H5" s="23"/>
      <c r="I5" s="26"/>
      <c r="J5" s="27">
        <f t="shared" ref="J5:J68" si="0">SUM(B5:B11)</f>
        <v>-302868.58562209981</v>
      </c>
      <c r="K5" s="28">
        <f t="array" ref="K5">PRODUCT(1+C5:C11)-1</f>
        <v>-0.1424284395198524</v>
      </c>
      <c r="L5" s="27">
        <f t="shared" ref="L5:L68" si="1">SUM(B5:B18)</f>
        <v>-1424114.3589166105</v>
      </c>
      <c r="M5" s="28">
        <f t="array" ref="M5">PRODUCT(1+C5:C18)-1</f>
        <v>-1.7195767195767209E-2</v>
      </c>
      <c r="N5" s="27">
        <f t="shared" ref="N5:N68" si="2">SUM(B5:B34)</f>
        <v>-4036108.378999854</v>
      </c>
      <c r="O5" s="28">
        <f t="array" ref="O5">PRODUCT(1+C5:C34)-1</f>
        <v>1.8645462023580306E-2</v>
      </c>
      <c r="P5" s="27">
        <f t="shared" ref="P5:P68" si="3">SUM(B5:B94)</f>
        <v>-27154876.365940358</v>
      </c>
      <c r="Q5" s="28">
        <f t="array" ref="Q5">PRODUCT(1+C5:C94)-1</f>
        <v>4.7241910631741133</v>
      </c>
      <c r="R5" s="27">
        <f t="shared" ref="R5:R68" si="4">SUM(B5:B184)</f>
        <v>-27399666.695901163</v>
      </c>
      <c r="S5" s="28">
        <f t="array" ref="S5">PRODUCT(1+C5:C184)-1</f>
        <v>1.7703206562266964</v>
      </c>
    </row>
    <row r="6" spans="1:19" x14ac:dyDescent="0.2">
      <c r="A6" s="21">
        <v>44484</v>
      </c>
      <c r="B6" s="22">
        <f>-DATA!Q7</f>
        <v>4556.9681386634365</v>
      </c>
      <c r="C6" s="23">
        <f>IFERROR(VLOOKUP($A6,DATA!$A$5:$F$329,3,FALSE),"")</f>
        <v>1.0887316276537717E-2</v>
      </c>
      <c r="D6" s="24"/>
      <c r="E6" s="25"/>
      <c r="F6" s="24"/>
      <c r="G6" s="24"/>
      <c r="H6" s="23"/>
      <c r="I6" s="26"/>
      <c r="J6" s="27">
        <f t="shared" si="0"/>
        <v>-528522.80945514597</v>
      </c>
      <c r="K6" s="28">
        <f t="array" ref="K6">PRODUCT(1+C6:C12)-1</f>
        <v>-0.19818652849740925</v>
      </c>
      <c r="L6" s="27">
        <f t="shared" si="1"/>
        <v>-1145030.1141409839</v>
      </c>
      <c r="M6" s="28">
        <f t="array" ref="M6">PRODUCT(1+C6:C19)-1</f>
        <v>-3.2308494007295518E-2</v>
      </c>
      <c r="N6" s="27">
        <f t="shared" si="2"/>
        <v>-4350806.4546360541</v>
      </c>
      <c r="O6" s="28">
        <f t="array" ref="O6">PRODUCT(1+C6:C35)-1</f>
        <v>4.5608108108108114E-2</v>
      </c>
      <c r="P6" s="27">
        <f t="shared" si="3"/>
        <v>-27234482.040811382</v>
      </c>
      <c r="Q6" s="28">
        <f t="array" ref="Q6">PRODUCT(1+C6:C95)-1</f>
        <v>4.6702290076335879</v>
      </c>
      <c r="R6" s="27">
        <f t="shared" si="4"/>
        <v>-28672975.129327118</v>
      </c>
      <c r="S6" s="28">
        <f t="array" ref="S6">PRODUCT(1+C6:C185)-1</f>
        <v>1.4418145956607491</v>
      </c>
    </row>
    <row r="7" spans="1:19" x14ac:dyDescent="0.2">
      <c r="A7" s="21">
        <v>44483</v>
      </c>
      <c r="B7" s="22">
        <f>-DATA!Q8</f>
        <v>-6830.9920630120159</v>
      </c>
      <c r="C7" s="23">
        <f>IFERROR(VLOOKUP($A7,DATA!$A$5:$F$329,3,FALSE),"")</f>
        <v>-2.2612396914072908E-2</v>
      </c>
      <c r="D7" s="24"/>
      <c r="E7" s="25"/>
      <c r="F7" s="24"/>
      <c r="G7" s="24"/>
      <c r="H7" s="23"/>
      <c r="I7" s="26"/>
      <c r="J7" s="27">
        <f t="shared" si="0"/>
        <v>-884839.52755778679</v>
      </c>
      <c r="K7" s="28">
        <f t="array" ref="K7">PRODUCT(1+C7:C13)-1</f>
        <v>-0.12565445026178024</v>
      </c>
      <c r="L7" s="27">
        <f t="shared" si="1"/>
        <v>-1199764.9318754885</v>
      </c>
      <c r="M7" s="28">
        <f t="array" ref="M7">PRODUCT(1+C7:C20)-1</f>
        <v>7.5526932084309051E-2</v>
      </c>
      <c r="N7" s="27">
        <f t="shared" si="2"/>
        <v>-4718848.1135421498</v>
      </c>
      <c r="O7" s="28">
        <f t="array" ref="O7">PRODUCT(1+C7:C36)-1</f>
        <v>-1.4749262536873364E-2</v>
      </c>
      <c r="P7" s="27">
        <f t="shared" si="3"/>
        <v>-29492542.891090795</v>
      </c>
      <c r="Q7" s="28">
        <f t="array" ref="Q7">PRODUCT(1+C7:C96)-1</f>
        <v>4.5582450832072592</v>
      </c>
      <c r="R7" s="27">
        <f t="shared" si="4"/>
        <v>-27808997.316380005</v>
      </c>
      <c r="S7" s="28">
        <f t="array" ref="S7">PRODUCT(1+C7:C186)-1</f>
        <v>1.3238456672991754</v>
      </c>
    </row>
    <row r="8" spans="1:19" x14ac:dyDescent="0.2">
      <c r="A8" s="21">
        <v>44482</v>
      </c>
      <c r="B8" s="22">
        <f>-DATA!Q9</f>
        <v>-193453.01248709485</v>
      </c>
      <c r="C8" s="23">
        <f>IFERROR(VLOOKUP($A8,DATA!$A$5:$F$329,3,FALSE),"")</f>
        <v>-3.6153846153846092E-2</v>
      </c>
      <c r="D8" s="24"/>
      <c r="E8" s="25"/>
      <c r="F8" s="24"/>
      <c r="G8" s="24"/>
      <c r="H8" s="23"/>
      <c r="I8" s="26"/>
      <c r="J8" s="27">
        <f t="shared" si="0"/>
        <v>-971210.55693264387</v>
      </c>
      <c r="K8" s="28">
        <f t="array" ref="K8">PRODUCT(1+C8:C14)-1</f>
        <v>-0.16448099577683928</v>
      </c>
      <c r="L8" s="27">
        <f t="shared" si="1"/>
        <v>-1375588.5445168787</v>
      </c>
      <c r="M8" s="28">
        <f t="array" ref="M8">PRODUCT(1+C8:C21)-1</f>
        <v>0.13667977018445709</v>
      </c>
      <c r="N8" s="27">
        <f t="shared" si="2"/>
        <v>-4936186.830862483</v>
      </c>
      <c r="O8" s="28">
        <f t="array" ref="O8">PRODUCT(1+C8:C37)-1</f>
        <v>-4.6906693711967873E-2</v>
      </c>
      <c r="P8" s="27">
        <f t="shared" si="3"/>
        <v>-28869582.08588155</v>
      </c>
      <c r="Q8" s="28">
        <f t="array" ref="Q8">PRODUCT(1+C8:C97)-1</f>
        <v>4.4164265129682967</v>
      </c>
      <c r="R8" s="27">
        <f t="shared" si="4"/>
        <v>-29209257.461165123</v>
      </c>
      <c r="S8" s="28">
        <f t="array" ref="S8">PRODUCT(1+C8:C187)-1</f>
        <v>1.2348394768133164</v>
      </c>
    </row>
    <row r="9" spans="1:19" x14ac:dyDescent="0.2">
      <c r="A9" s="21">
        <v>44481</v>
      </c>
      <c r="B9" s="22">
        <f>-DATA!Q10</f>
        <v>63099.793265587243</v>
      </c>
      <c r="C9" s="23">
        <f>IFERROR(VLOOKUP($A9,DATA!$A$5:$F$329,3,FALSE),"")</f>
        <v>-6.8754774637128646E-3</v>
      </c>
      <c r="D9" s="24"/>
      <c r="E9" s="25"/>
      <c r="F9" s="24"/>
      <c r="G9" s="24"/>
      <c r="H9" s="23"/>
      <c r="I9" s="26"/>
      <c r="J9" s="27">
        <f t="shared" si="0"/>
        <v>-774141.10543762054</v>
      </c>
      <c r="K9" s="28">
        <f t="array" ref="K9">PRODUCT(1+C9:C15)-1</f>
        <v>-0.16595380667236947</v>
      </c>
      <c r="L9" s="27">
        <f t="shared" si="1"/>
        <v>-1575736.712504074</v>
      </c>
      <c r="M9" s="28">
        <f t="array" ref="M9">PRODUCT(1+C9:C22)-1</f>
        <v>6.0935799782372291E-2</v>
      </c>
      <c r="N9" s="27">
        <f t="shared" si="2"/>
        <v>-4849498.8394549731</v>
      </c>
      <c r="O9" s="28">
        <f t="array" ref="O9">PRODUCT(1+C9:C38)-1</f>
        <v>-5.1255766273750059E-4</v>
      </c>
      <c r="P9" s="27">
        <f t="shared" si="3"/>
        <v>-39005788.818674937</v>
      </c>
      <c r="Q9" s="28">
        <f t="array" ref="Q9">PRODUCT(1+C9:C98)-1</f>
        <v>4.4929577464788721</v>
      </c>
      <c r="R9" s="27">
        <f t="shared" si="4"/>
        <v>-29357390.811930358</v>
      </c>
      <c r="S9" s="28">
        <f t="array" ref="S9">PRODUCT(1+C9:C188)-1</f>
        <v>1.5607353906762964</v>
      </c>
    </row>
    <row r="10" spans="1:19" x14ac:dyDescent="0.2">
      <c r="A10" s="21">
        <v>44480</v>
      </c>
      <c r="B10" s="22">
        <f>-DATA!Q11</f>
        <v>-50463.589727128769</v>
      </c>
      <c r="C10" s="23">
        <f>IFERROR(VLOOKUP($A10,DATA!$A$5:$F$329,3,FALSE),"")</f>
        <v>-8.0112438510189565E-2</v>
      </c>
      <c r="D10" s="23">
        <f>IFERROR(VLOOKUP($A11+7,DATA!$A$5:$F$329,4,FALSE),"")</f>
        <v>-0.13914265635980305</v>
      </c>
      <c r="E10" s="25">
        <f>IFERROR(VLOOKUP($A11+7,DATA!$A$5:$I$329,7,FALSE),"")</f>
        <v>0.44684021248100114</v>
      </c>
      <c r="F10" s="24"/>
      <c r="G10" s="24"/>
      <c r="H10" s="23"/>
      <c r="I10" s="26"/>
      <c r="J10" s="27">
        <f t="shared" si="0"/>
        <v>-1087885.3167180985</v>
      </c>
      <c r="K10" s="28">
        <f t="array" ref="K10">PRODUCT(1+C10:C16)-1</f>
        <v>-8.6106585990225581E-2</v>
      </c>
      <c r="L10" s="27">
        <f t="shared" si="1"/>
        <v>-1607607.7228172203</v>
      </c>
      <c r="M10" s="28">
        <f t="array" ref="M10">PRODUCT(1+C10:C23)-1</f>
        <v>0.13694267515923575</v>
      </c>
      <c r="N10" s="27">
        <f t="shared" si="2"/>
        <v>-5653252.0402270127</v>
      </c>
      <c r="O10" s="28">
        <f t="array" ref="O10">PRODUCT(1+C10:C39)-1</f>
        <v>-9.4326568265683086E-2</v>
      </c>
      <c r="P10" s="27">
        <f t="shared" si="3"/>
        <v>-38489281.791023456</v>
      </c>
      <c r="Q10" s="28">
        <f t="array" ref="Q10">PRODUCT(1+C10:C99)-1</f>
        <v>3.9458438287153639</v>
      </c>
      <c r="R10" s="27">
        <f t="shared" si="4"/>
        <v>-29840227.413760316</v>
      </c>
      <c r="S10" s="28">
        <f t="array" ref="S10">PRODUCT(1+C10:C189)-1</f>
        <v>1.5092651757188502</v>
      </c>
    </row>
    <row r="11" spans="1:19" x14ac:dyDescent="0.2">
      <c r="A11" s="21">
        <v>44479</v>
      </c>
      <c r="B11" s="22">
        <f>-DATA!Q12</f>
        <v>-61064.440373777928</v>
      </c>
      <c r="C11" s="23">
        <f>IFERROR(VLOOKUP($A11,DATA!$A$5:$F$329,3,FALSE),"")</f>
        <v>-1.454293628808867E-2</v>
      </c>
      <c r="D11" s="23">
        <f>IFERROR(VLOOKUP($A12+7,DATA!$A$5:$F$329,4,FALSE),"")</f>
        <v>-0.1424284395198524</v>
      </c>
      <c r="E11" s="25">
        <f>IFERROR(VLOOKUP($A12+7,DATA!$A$5:$I$329,7,FALSE),"")</f>
        <v>0.52332870207023297</v>
      </c>
      <c r="F11" s="24"/>
      <c r="G11" s="24"/>
      <c r="H11" s="23"/>
      <c r="I11" s="26"/>
      <c r="J11" s="27">
        <f t="shared" si="0"/>
        <v>-1165389.2848793312</v>
      </c>
      <c r="K11" s="28">
        <f t="array" ref="K11">PRODUCT(1+C11:C17)-1</f>
        <v>3.1657805703238173E-2</v>
      </c>
      <c r="L11" s="27">
        <f t="shared" si="1"/>
        <v>-1434046.3196733487</v>
      </c>
      <c r="M11" s="28">
        <f t="array" ref="M11">PRODUCT(1+C11:C24)-1</f>
        <v>0.12106092436974802</v>
      </c>
      <c r="N11" s="27">
        <f t="shared" si="2"/>
        <v>-6442999.8719901592</v>
      </c>
      <c r="O11" s="28">
        <f t="array" ref="O11">PRODUCT(1+C11:C40)-1</f>
        <v>0.4015101772816807</v>
      </c>
      <c r="P11" s="27">
        <f t="shared" si="3"/>
        <v>-38717008.467113987</v>
      </c>
      <c r="Q11" s="28">
        <f t="array" ref="Q11">PRODUCT(1+C11:C100)-1</f>
        <v>4.0640569395017776</v>
      </c>
      <c r="R11" s="27">
        <f t="shared" si="4"/>
        <v>-30580266.501488939</v>
      </c>
      <c r="S11" s="28">
        <f t="array" ref="S11">PRODUCT(1+C11:C190)-1</f>
        <v>1.9139931740614298</v>
      </c>
    </row>
    <row r="12" spans="1:19" x14ac:dyDescent="0.2">
      <c r="A12" s="21">
        <v>44478</v>
      </c>
      <c r="B12" s="22">
        <f>-DATA!Q13</f>
        <v>-284367.53620838304</v>
      </c>
      <c r="C12" s="23">
        <f>IFERROR(VLOOKUP($A12,DATA!$A$5:$F$329,3,FALSE),"")</f>
        <v>-6.476683937823835E-2</v>
      </c>
      <c r="D12" s="23">
        <f>IFERROR(VLOOKUP($A13+7,DATA!$A$5:$F$329,4,FALSE),"")</f>
        <v>-0.19818652849740925</v>
      </c>
      <c r="E12" s="25">
        <f>IFERROR(VLOOKUP($A13+7,DATA!$A$5:$I$329,7,FALSE),"")</f>
        <v>0.45554050434574056</v>
      </c>
      <c r="F12" s="24"/>
      <c r="G12" s="24"/>
      <c r="H12" s="23"/>
      <c r="I12" s="26"/>
      <c r="J12" s="27">
        <f t="shared" si="0"/>
        <v>-1121245.7732945106</v>
      </c>
      <c r="K12" s="28">
        <f t="array" ref="K12">PRODUCT(1+C12:C18)-1</f>
        <v>0.14603174603174596</v>
      </c>
      <c r="L12" s="27">
        <f t="shared" si="1"/>
        <v>-1480608.1508435418</v>
      </c>
      <c r="M12" s="28">
        <f t="array" ref="M12">PRODUCT(1+C12:C25)-1</f>
        <v>8.1918081918081365E-2</v>
      </c>
      <c r="N12" s="27">
        <f t="shared" si="2"/>
        <v>-6918980.9237365574</v>
      </c>
      <c r="O12" s="28">
        <f t="array" ref="O12">PRODUCT(1+C12:C41)-1</f>
        <v>0.47397073834637538</v>
      </c>
      <c r="P12" s="27">
        <f t="shared" si="3"/>
        <v>-38498819.057947658</v>
      </c>
      <c r="Q12" s="28">
        <f t="array" ref="Q12">PRODUCT(1+C12:C101)-1</f>
        <v>4.455919395465993</v>
      </c>
      <c r="R12" s="27">
        <f t="shared" si="4"/>
        <v>-31180908.625526875</v>
      </c>
      <c r="S12" s="28">
        <f t="array" ref="S12">PRODUCT(1+C12:C191)-1</f>
        <v>1.8650793650793651</v>
      </c>
    </row>
    <row r="13" spans="1:19" x14ac:dyDescent="0.2">
      <c r="A13" s="21">
        <v>44477</v>
      </c>
      <c r="B13" s="22">
        <f>-DATA!Q14</f>
        <v>-351759.74996397737</v>
      </c>
      <c r="C13" s="23">
        <f>IFERROR(VLOOKUP($A13,DATA!$A$5:$F$329,3,FALSE),"")</f>
        <v>0.10233222275107079</v>
      </c>
      <c r="D13" s="23">
        <f>IFERROR(VLOOKUP($A14+7,DATA!$A$5:$F$329,4,FALSE),"")</f>
        <v>-0.12565445026178024</v>
      </c>
      <c r="E13" s="25">
        <f>IFERROR(VLOOKUP($A14+7,DATA!$A$5:$I$329,7,FALSE),"")</f>
        <v>-0.2031841205796984</v>
      </c>
      <c r="F13" s="24"/>
      <c r="G13" s="24"/>
      <c r="H13" s="23"/>
      <c r="I13" s="26"/>
      <c r="J13" s="27">
        <f t="shared" si="0"/>
        <v>-616507.30468583794</v>
      </c>
      <c r="K13" s="28">
        <f t="array" ref="K13">PRODUCT(1+C13:C19)-1</f>
        <v>0.20687858259510161</v>
      </c>
      <c r="L13" s="27">
        <f t="shared" si="1"/>
        <v>-1392439.4532788605</v>
      </c>
      <c r="M13" s="28">
        <f t="array" ref="M13">PRODUCT(1+C13:C26)-1</f>
        <v>0.27147954982157585</v>
      </c>
      <c r="N13" s="27">
        <f t="shared" si="2"/>
        <v>-6796015.4410386067</v>
      </c>
      <c r="O13" s="28">
        <f t="array" ref="O13">PRODUCT(1+C13:C42)-1</f>
        <v>0.66081032628182124</v>
      </c>
      <c r="P13" s="27">
        <f t="shared" si="3"/>
        <v>-38965947.076843411</v>
      </c>
      <c r="Q13" s="28">
        <f t="array" ref="Q13">PRODUCT(1+C13:C102)-1</f>
        <v>4.669522643818846</v>
      </c>
      <c r="R13" s="27">
        <f t="shared" si="4"/>
        <v>-31604578.659763541</v>
      </c>
      <c r="S13" s="28">
        <f t="array" ref="S13">PRODUCT(1+C13:C192)-1</f>
        <v>1.9922480620155012</v>
      </c>
    </row>
    <row r="14" spans="1:19" x14ac:dyDescent="0.2">
      <c r="A14" s="21">
        <v>44476</v>
      </c>
      <c r="B14" s="22">
        <f>-DATA!Q15</f>
        <v>-93202.021437869189</v>
      </c>
      <c r="C14" s="23">
        <f>IFERROR(VLOOKUP($A14,DATA!$A$5:$F$329,3,FALSE),"")</f>
        <v>-6.6014669926650393E-2</v>
      </c>
      <c r="D14" s="23">
        <f>IFERROR(VLOOKUP($A15+7,DATA!$A$5:$F$329,4,FALSE),"")</f>
        <v>-0.16448099577683928</v>
      </c>
      <c r="E14" s="25">
        <f>IFERROR(VLOOKUP($A15+7,DATA!$A$5:$I$329,7,FALSE),"")</f>
        <v>-0.3463541264377959</v>
      </c>
      <c r="F14" s="24"/>
      <c r="G14" s="24"/>
      <c r="H14" s="23"/>
      <c r="I14" s="26"/>
      <c r="J14" s="27">
        <f t="shared" si="0"/>
        <v>-314925.4043177017</v>
      </c>
      <c r="K14" s="28">
        <f t="array" ref="K14">PRODUCT(1+C14:C20)-1</f>
        <v>0.23009367681498838</v>
      </c>
      <c r="L14" s="27">
        <f t="shared" si="1"/>
        <v>-1447712.36560966</v>
      </c>
      <c r="M14" s="28">
        <f t="array" ref="M14">PRODUCT(1+C14:C27)-1</f>
        <v>0.26148303812668838</v>
      </c>
      <c r="N14" s="27">
        <f t="shared" si="2"/>
        <v>-6749090.9214330213</v>
      </c>
      <c r="O14" s="28">
        <f t="array" ref="O14">PRODUCT(1+C14:C43)-1</f>
        <v>0.2957138452050565</v>
      </c>
      <c r="P14" s="27">
        <f t="shared" si="3"/>
        <v>-38148427.144807704</v>
      </c>
      <c r="Q14" s="28">
        <f t="array" ref="Q14">PRODUCT(1+C14:C103)-1</f>
        <v>5.2622950819672081</v>
      </c>
      <c r="R14" s="27">
        <f t="shared" si="4"/>
        <v>-31436129.054797109</v>
      </c>
      <c r="S14" s="28">
        <f t="array" ref="S14">PRODUCT(1+C14:C193)-1</f>
        <v>1.6832694763729199</v>
      </c>
    </row>
    <row r="15" spans="1:19" x14ac:dyDescent="0.2">
      <c r="A15" s="21">
        <v>44475</v>
      </c>
      <c r="B15" s="22">
        <f>-DATA!Q16</f>
        <v>3616.4390079284617</v>
      </c>
      <c r="C15" s="23">
        <f>IFERROR(VLOOKUP($A15,DATA!$A$5:$F$329,3,FALSE),"")</f>
        <v>-3.7852865697176941E-2</v>
      </c>
      <c r="D15" s="23">
        <f>IFERROR(VLOOKUP($A16+7,DATA!$A$5:$F$329,4,FALSE),"")</f>
        <v>-0.16595380667236947</v>
      </c>
      <c r="E15" s="25">
        <f>IFERROR(VLOOKUP($A16+7,DATA!$A$5:$I$329,7,FALSE),"")</f>
        <v>-0.42719401362640735</v>
      </c>
      <c r="F15" s="24"/>
      <c r="G15" s="24"/>
      <c r="H15" s="23"/>
      <c r="I15" s="26"/>
      <c r="J15" s="27">
        <f t="shared" si="0"/>
        <v>-404377.98758423491</v>
      </c>
      <c r="K15" s="28">
        <f t="array" ref="K15">PRODUCT(1+C15:C21)-1</f>
        <v>0.36044753553069264</v>
      </c>
      <c r="L15" s="27">
        <f t="shared" si="1"/>
        <v>-1827501.5774637489</v>
      </c>
      <c r="M15" s="28">
        <f t="array" ref="M15">PRODUCT(1+C15:C28)-1</f>
        <v>0.80320641282565153</v>
      </c>
      <c r="N15" s="27">
        <f t="shared" si="2"/>
        <v>-6808802.1810291428</v>
      </c>
      <c r="O15" s="28">
        <f t="array" ref="O15">PRODUCT(1+C15:C44)-1</f>
        <v>0.30670926517571862</v>
      </c>
      <c r="P15" s="27">
        <f t="shared" si="3"/>
        <v>-38549147.938403696</v>
      </c>
      <c r="Q15" s="28">
        <f t="array" ref="Q15">PRODUCT(1+C15:C104)-1</f>
        <v>5.3188202247190928</v>
      </c>
      <c r="R15" s="27">
        <f t="shared" si="4"/>
        <v>-32099038.483429193</v>
      </c>
      <c r="S15" s="28">
        <f t="array" ref="S15">PRODUCT(1+C15:C194)-1</f>
        <v>1.8546954314720789</v>
      </c>
    </row>
    <row r="16" spans="1:19" x14ac:dyDescent="0.2">
      <c r="A16" s="21">
        <v>44474</v>
      </c>
      <c r="B16" s="22">
        <f>-DATA!Q17</f>
        <v>-250644.41801489063</v>
      </c>
      <c r="C16" s="23">
        <f>IFERROR(VLOOKUP($A16,DATA!$A$5:$F$329,3,FALSE),"")</f>
        <v>8.8201070514312363E-2</v>
      </c>
      <c r="D16" s="23">
        <f>IFERROR(VLOOKUP($A17+7,DATA!$A$5:$F$329,4,FALSE),"")</f>
        <v>-8.6106585990225581E-2</v>
      </c>
      <c r="E16" s="25">
        <f>IFERROR(VLOOKUP($A17+7,DATA!$A$5:$I$329,7,FALSE),"")</f>
        <v>-0.40103628662674867</v>
      </c>
      <c r="F16" s="24"/>
      <c r="G16" s="24"/>
      <c r="H16" s="23"/>
      <c r="I16" s="26"/>
      <c r="J16" s="27">
        <f t="shared" si="0"/>
        <v>-801595.60706645367</v>
      </c>
      <c r="K16" s="28">
        <f t="array" ref="K16">PRODUCT(1+C16:C22)-1</f>
        <v>0.27203482045701843</v>
      </c>
      <c r="L16" s="27">
        <f t="shared" si="1"/>
        <v>-1803591.0781199334</v>
      </c>
      <c r="M16" s="28">
        <f t="array" ref="M16">PRODUCT(1+C16:C29)-1</f>
        <v>0.70532458059810277</v>
      </c>
      <c r="N16" s="27">
        <f t="shared" si="2"/>
        <v>-6802846.7722336026</v>
      </c>
      <c r="O16" s="28">
        <f t="array" ref="O16">PRODUCT(1+C16:C45)-1</f>
        <v>0.48869786692136219</v>
      </c>
      <c r="P16" s="27">
        <f t="shared" si="3"/>
        <v>-38094631.080423184</v>
      </c>
      <c r="Q16" s="28">
        <f t="array" ref="Q16">PRODUCT(1+C16:C105)-1</f>
        <v>6.2160493827160463</v>
      </c>
      <c r="R16" s="27">
        <f t="shared" si="4"/>
        <v>-32377149.166285288</v>
      </c>
      <c r="S16" s="28">
        <f t="array" ref="S16">PRODUCT(1+C16:C195)-1</f>
        <v>2.0187217559715935</v>
      </c>
    </row>
    <row r="17" spans="1:19" x14ac:dyDescent="0.2">
      <c r="A17" s="21">
        <v>44473</v>
      </c>
      <c r="B17" s="22">
        <f>-DATA!Q18</f>
        <v>-127967.5578883617</v>
      </c>
      <c r="C17" s="23">
        <f>IFERROR(VLOOKUP($A17,DATA!$A$5:$F$329,3,FALSE),"")</f>
        <v>3.8424359594006585E-2</v>
      </c>
      <c r="D17" s="23">
        <f>IFERROR(VLOOKUP($A18+7,DATA!$A$5:$F$329,4,FALSE),"")</f>
        <v>3.1657805703238173E-2</v>
      </c>
      <c r="E17" s="25">
        <f>IFERROR(VLOOKUP($A18+7,DATA!$A$5:$I$329,7,FALSE),"")</f>
        <v>-0.63670884810437622</v>
      </c>
      <c r="F17" s="24"/>
      <c r="G17" s="24"/>
      <c r="H17" s="23"/>
      <c r="I17" s="26"/>
      <c r="J17" s="27">
        <f t="shared" si="0"/>
        <v>-519722.40609912155</v>
      </c>
      <c r="K17" s="28">
        <f t="array" ref="K17">PRODUCT(1+C17:C23)-1</f>
        <v>0.244064852345107</v>
      </c>
      <c r="L17" s="27">
        <f t="shared" si="1"/>
        <v>-2087639.7680702771</v>
      </c>
      <c r="M17" s="28">
        <f t="array" ref="M17">PRODUCT(1+C17:C30)-1</f>
        <v>0.30015128593040807</v>
      </c>
      <c r="N17" s="27">
        <f t="shared" si="2"/>
        <v>-7040997.0920401551</v>
      </c>
      <c r="O17" s="28">
        <f t="array" ref="O17">PRODUCT(1+C17:C46)-1</f>
        <v>0.3568045468898009</v>
      </c>
      <c r="P17" s="27">
        <f t="shared" si="3"/>
        <v>-38415271.630652949</v>
      </c>
      <c r="Q17" s="28">
        <f t="array" ref="Q17">PRODUCT(1+C17:C106)-1</f>
        <v>5.9869918699186995</v>
      </c>
      <c r="R17" s="27">
        <f t="shared" si="4"/>
        <v>-33078613.471787188</v>
      </c>
      <c r="S17" s="28">
        <f t="array" ref="S17">PRODUCT(1+C17:C196)-1</f>
        <v>1.568439928272563</v>
      </c>
    </row>
    <row r="18" spans="1:19" x14ac:dyDescent="0.2">
      <c r="A18" s="21">
        <v>44472</v>
      </c>
      <c r="B18" s="22">
        <f>-DATA!Q19</f>
        <v>-16920.928788957186</v>
      </c>
      <c r="C18" s="23">
        <f>IFERROR(VLOOKUP($A18,DATA!$A$5:$F$329,3,FALSE),"")</f>
        <v>9.4708994708994965E-2</v>
      </c>
      <c r="D18" s="23">
        <f>IFERROR(VLOOKUP($A19+7,DATA!$A$5:$F$329,4,FALSE),"")</f>
        <v>0.14603174603174596</v>
      </c>
      <c r="E18" s="25">
        <f>IFERROR(VLOOKUP($A19+7,DATA!$A$5:$I$329,7,FALSE),"")</f>
        <v>-0.68887838047967254</v>
      </c>
      <c r="F18" s="24"/>
      <c r="G18" s="24"/>
      <c r="H18" s="23"/>
      <c r="I18" s="26"/>
      <c r="J18" s="27">
        <f t="shared" si="0"/>
        <v>-268657.03479401756</v>
      </c>
      <c r="K18" s="28">
        <f t="array" ref="K18">PRODUCT(1+C18:C24)-1</f>
        <v>8.6659663865546577E-2</v>
      </c>
      <c r="L18" s="27">
        <f t="shared" si="1"/>
        <v>-2119755.3683743118</v>
      </c>
      <c r="M18" s="28">
        <f t="array" ref="M18">PRODUCT(1+C18:C31)-1</f>
        <v>0.19388343912290851</v>
      </c>
      <c r="N18" s="27">
        <f t="shared" si="2"/>
        <v>-6957783.8556202389</v>
      </c>
      <c r="O18" s="28">
        <f t="array" ref="O18">PRODUCT(1+C18:C47)-1</f>
        <v>0.25431949075477389</v>
      </c>
      <c r="P18" s="27">
        <f t="shared" si="3"/>
        <v>-38155706.478101633</v>
      </c>
      <c r="Q18" s="28">
        <f t="array" ref="Q18">PRODUCT(1+C18:C107)-1</f>
        <v>5.9313232830820803</v>
      </c>
      <c r="R18" s="27">
        <f t="shared" si="4"/>
        <v>-33892480.763857596</v>
      </c>
      <c r="S18" s="28">
        <f t="array" ref="S18">PRODUCT(1+C18:C197)-1</f>
        <v>1.3618721461187224</v>
      </c>
    </row>
    <row r="19" spans="1:19" x14ac:dyDescent="0.2">
      <c r="A19" s="21">
        <v>44471</v>
      </c>
      <c r="B19" s="22">
        <f>-DATA!Q20</f>
        <v>220370.93240028969</v>
      </c>
      <c r="C19" s="23">
        <f>IFERROR(VLOOKUP($A19,DATA!$A$5:$F$329,3,FALSE),"")</f>
        <v>-1.5112037519541599E-2</v>
      </c>
      <c r="D19" s="23">
        <f>IFERROR(VLOOKUP($A20+7,DATA!$A$5:$F$329,4,FALSE),"")</f>
        <v>0.20687858259510161</v>
      </c>
      <c r="E19" s="25">
        <f>IFERROR(VLOOKUP($A20+7,DATA!$A$5:$I$329,7,FALSE),"")</f>
        <v>-0.84840107636552153</v>
      </c>
      <c r="F19" s="24"/>
      <c r="G19" s="24"/>
      <c r="H19" s="23"/>
      <c r="I19" s="26"/>
      <c r="J19" s="27">
        <f t="shared" si="0"/>
        <v>-359362.37754903152</v>
      </c>
      <c r="K19" s="28">
        <f t="array" ref="K19">PRODUCT(1+C19:C25)-1</f>
        <v>-5.5944055944056159E-2</v>
      </c>
      <c r="L19" s="27">
        <f t="shared" si="1"/>
        <v>-2238026.2622104278</v>
      </c>
      <c r="M19" s="28">
        <f t="array" ref="M19">PRODUCT(1+C19:C32)-1</f>
        <v>0.10107777454121702</v>
      </c>
      <c r="N19" s="27">
        <f t="shared" si="2"/>
        <v>-7417042.184219365</v>
      </c>
      <c r="O19" s="28">
        <f t="array" ref="O19">PRODUCT(1+C19:C48)-1</f>
        <v>0.19733924611973341</v>
      </c>
      <c r="P19" s="27">
        <f t="shared" si="3"/>
        <v>-38191591.183445774</v>
      </c>
      <c r="Q19" s="28">
        <f t="array" ref="Q19">PRODUCT(1+C19:C108)-1</f>
        <v>5.5060240963855396</v>
      </c>
      <c r="R19" s="27">
        <f t="shared" si="4"/>
        <v>-34494388.603206277</v>
      </c>
      <c r="S19" s="28">
        <f t="array" ref="S19">PRODUCT(1+C19:C198)-1</f>
        <v>1.0792079207920802</v>
      </c>
    </row>
    <row r="20" spans="1:19" x14ac:dyDescent="0.2">
      <c r="A20" s="21">
        <v>44470</v>
      </c>
      <c r="B20" s="22">
        <f>-DATA!Q21</f>
        <v>-50177.849595841173</v>
      </c>
      <c r="C20" s="23">
        <f>IFERROR(VLOOKUP($A20,DATA!$A$5:$F$329,3,FALSE),"")</f>
        <v>0.12353629976580804</v>
      </c>
      <c r="D20" s="23">
        <f>IFERROR(VLOOKUP($A21+7,DATA!$A$5:$F$329,4,FALSE),"")</f>
        <v>0.23009367681498838</v>
      </c>
      <c r="E20" s="25">
        <f>IFERROR(VLOOKUP($A21+7,DATA!$A$5:$I$329,7,FALSE),"")</f>
        <v>-0.58388030805523172</v>
      </c>
      <c r="F20" s="24"/>
      <c r="G20" s="24"/>
      <c r="H20" s="23"/>
      <c r="I20" s="26"/>
      <c r="J20" s="27">
        <f t="shared" si="0"/>
        <v>-775932.1485930226</v>
      </c>
      <c r="K20" s="28">
        <f t="array" ref="K20">PRODUCT(1+C20:C26)-1</f>
        <v>5.3527312654405801E-2</v>
      </c>
      <c r="L20" s="27">
        <f t="shared" si="1"/>
        <v>-2757191.5641646399</v>
      </c>
      <c r="M20" s="28">
        <f t="array" ref="M20">PRODUCT(1+C20:C33)-1</f>
        <v>2.3193814982671146E-2</v>
      </c>
      <c r="N20" s="27">
        <f t="shared" si="2"/>
        <v>-8056495.6350877406</v>
      </c>
      <c r="O20" s="28">
        <f t="array" ref="O20">PRODUCT(1+C20:C49)-1</f>
        <v>0.2095808383233535</v>
      </c>
      <c r="P20" s="27">
        <f t="shared" si="3"/>
        <v>-38934273.101235613</v>
      </c>
      <c r="Q20" s="28">
        <f t="array" ref="Q20">PRODUCT(1+C20:C109)-1</f>
        <v>5.6864111498257834</v>
      </c>
      <c r="R20" s="27">
        <f t="shared" si="4"/>
        <v>-35133656.841774091</v>
      </c>
      <c r="S20" s="28">
        <f t="array" ref="S20">PRODUCT(1+C20:C199)-1</f>
        <v>1.1334074485825458</v>
      </c>
    </row>
    <row r="21" spans="1:19" x14ac:dyDescent="0.2">
      <c r="A21" s="21">
        <v>44469</v>
      </c>
      <c r="B21" s="22">
        <f>-DATA!Q22</f>
        <v>-182654.60470440239</v>
      </c>
      <c r="C21" s="23">
        <f>IFERROR(VLOOKUP($A21,DATA!$A$5:$F$329,3,FALSE),"")</f>
        <v>3.2960387057756169E-2</v>
      </c>
      <c r="D21" s="23">
        <f>IFERROR(VLOOKUP($A22+7,DATA!$A$5:$F$329,4,FALSE),"")</f>
        <v>0.36044753553069264</v>
      </c>
      <c r="E21" s="25">
        <f>IFERROR(VLOOKUP($A22+7,DATA!$A$5:$I$329,7,FALSE),"")</f>
        <v>-0.45353190643920971</v>
      </c>
      <c r="F21" s="24"/>
      <c r="G21" s="24"/>
      <c r="H21" s="23"/>
      <c r="I21" s="26"/>
      <c r="J21" s="27">
        <f t="shared" si="0"/>
        <v>-1132786.9612919583</v>
      </c>
      <c r="K21" s="28">
        <f t="array" ref="K21">PRODUCT(1+C21:C27)-1</f>
        <v>2.5517862503752431E-2</v>
      </c>
      <c r="L21" s="27">
        <f t="shared" si="1"/>
        <v>-2782187.1028876924</v>
      </c>
      <c r="M21" s="28">
        <f t="array" ref="M21">PRODUCT(1+C21:C34)-1</f>
        <v>-6.3339731285988576E-2</v>
      </c>
      <c r="N21" s="27">
        <f t="shared" si="2"/>
        <v>-8681711.9273433313</v>
      </c>
      <c r="O21" s="28">
        <f t="array" ref="O21">PRODUCT(1+C21:C50)-1</f>
        <v>2.3980815347721673E-2</v>
      </c>
      <c r="P21" s="27">
        <f t="shared" si="3"/>
        <v>-41806336.409376048</v>
      </c>
      <c r="Q21" s="28">
        <f t="array" ref="Q21">PRODUCT(1+C21:C110)-1</f>
        <v>4.7605396290050574</v>
      </c>
      <c r="R21" s="27">
        <f t="shared" si="4"/>
        <v>-35036717.401649997</v>
      </c>
      <c r="S21" s="28">
        <f t="array" ref="S21">PRODUCT(1+C21:C200)-1</f>
        <v>0.85249457700650622</v>
      </c>
    </row>
    <row r="22" spans="1:19" x14ac:dyDescent="0.2">
      <c r="A22" s="21">
        <v>44468</v>
      </c>
      <c r="B22" s="22">
        <f>-DATA!Q23</f>
        <v>-393601.18047429028</v>
      </c>
      <c r="C22" s="23">
        <f>IFERROR(VLOOKUP($A22,DATA!$A$5:$F$329,3,FALSE),"")</f>
        <v>-0.10038084874863973</v>
      </c>
      <c r="D22" s="23">
        <f>IFERROR(VLOOKUP($A23+7,DATA!$A$5:$F$329,4,FALSE),"")</f>
        <v>0.27203482045701843</v>
      </c>
      <c r="E22" s="25">
        <f>IFERROR(VLOOKUP($A23+7,DATA!$A$5:$I$329,7,FALSE),"")</f>
        <v>0.20920701981778655</v>
      </c>
      <c r="F22" s="24"/>
      <c r="G22" s="24"/>
      <c r="H22" s="23"/>
      <c r="I22" s="26"/>
      <c r="J22" s="27">
        <f t="shared" si="0"/>
        <v>-1423123.589879514</v>
      </c>
      <c r="K22" s="28">
        <f t="array" ref="K22">PRODUCT(1+C22:C28)-1</f>
        <v>0.32545090180360714</v>
      </c>
      <c r="L22" s="27">
        <f t="shared" si="1"/>
        <v>-2972943.886194827</v>
      </c>
      <c r="M22" s="28">
        <f t="array" ref="M22">PRODUCT(1+C22:C35)-1</f>
        <v>-6.89752252252257E-2</v>
      </c>
      <c r="N22" s="27">
        <f t="shared" si="2"/>
        <v>-9145811.7141608298</v>
      </c>
      <c r="O22" s="28">
        <f t="array" ref="O22">PRODUCT(1+C22:C51)-1</f>
        <v>-9.2869982025169939E-3</v>
      </c>
      <c r="P22" s="27">
        <f t="shared" si="3"/>
        <v>-41397548.145497009</v>
      </c>
      <c r="Q22" s="28">
        <f t="array" ref="Q22">PRODUCT(1+C22:C111)-1</f>
        <v>4.0565749235473945</v>
      </c>
      <c r="R22" s="27">
        <f t="shared" si="4"/>
        <v>-36106349.486287586</v>
      </c>
      <c r="S22" s="28">
        <f t="array" ref="S22">PRODUCT(1+C22:C201)-1</f>
        <v>0.79533116178067109</v>
      </c>
    </row>
    <row r="23" spans="1:19" x14ac:dyDescent="0.2">
      <c r="A23" s="21">
        <v>44467</v>
      </c>
      <c r="B23" s="22">
        <f>-DATA!Q24</f>
        <v>31228.782952441485</v>
      </c>
      <c r="C23" s="23">
        <f>IFERROR(VLOOKUP($A23,DATA!$A$5:$F$329,3,FALSE),"")</f>
        <v>6.4273306311522838E-2</v>
      </c>
      <c r="D23" s="23">
        <f>IFERROR(VLOOKUP($A24+7,DATA!$A$5:$F$329,4,FALSE),"")</f>
        <v>0.244064852345107</v>
      </c>
      <c r="E23" s="25">
        <f>IFERROR(VLOOKUP($A24+7,DATA!$A$5:$I$329,7,FALSE),"")</f>
        <v>0.13364639752635724</v>
      </c>
      <c r="F23" s="24"/>
      <c r="G23" s="24"/>
      <c r="H23" s="23"/>
      <c r="I23" s="26"/>
      <c r="J23" s="27">
        <f t="shared" si="0"/>
        <v>-1001995.4710534796</v>
      </c>
      <c r="K23" s="28">
        <f t="array" ref="K23">PRODUCT(1+C23:C29)-1</f>
        <v>0.34062727935813242</v>
      </c>
      <c r="L23" s="27">
        <f t="shared" si="1"/>
        <v>-2942827.3964879694</v>
      </c>
      <c r="M23" s="28">
        <f t="array" ref="M23">PRODUCT(1+C23:C36)-1</f>
        <v>-1.4212925717350999E-2</v>
      </c>
      <c r="N23" s="27">
        <f t="shared" si="2"/>
        <v>-8769245.2440704107</v>
      </c>
      <c r="O23" s="28">
        <f t="array" ref="O23">PRODUCT(1+C23:C52)-1</f>
        <v>5.2691867124856184E-2</v>
      </c>
      <c r="P23" s="27">
        <f t="shared" si="3"/>
        <v>-40789177.713490382</v>
      </c>
      <c r="Q23" s="28">
        <f t="array" ref="Q23">PRODUCT(1+C23:C112)-1</f>
        <v>5.116472545757067</v>
      </c>
      <c r="R23" s="27">
        <f t="shared" si="4"/>
        <v>-37150107.514953978</v>
      </c>
      <c r="S23" s="28">
        <f t="array" ref="S23">PRODUCT(1+C23:C202)-1</f>
        <v>0.97210300429184326</v>
      </c>
    </row>
    <row r="24" spans="1:19" x14ac:dyDescent="0.2">
      <c r="A24" s="21">
        <v>44466</v>
      </c>
      <c r="B24" s="22">
        <f>-DATA!Q25</f>
        <v>123097.81341674222</v>
      </c>
      <c r="C24" s="23">
        <f>IFERROR(VLOOKUP($A24,DATA!$A$5:$F$329,3,FALSE),"")</f>
        <v>-9.2962184873949583E-2</v>
      </c>
      <c r="D24" s="23">
        <f>IFERROR(VLOOKUP($A25+7,DATA!$A$5:$F$329,4,FALSE),"")</f>
        <v>8.6659663865546577E-2</v>
      </c>
      <c r="E24" s="25">
        <f>IFERROR(VLOOKUP($A25+7,DATA!$A$5:$I$329,7,FALSE),"")</f>
        <v>0.14132966048709342</v>
      </c>
      <c r="F24" s="24"/>
      <c r="G24" s="24"/>
      <c r="H24" s="23"/>
      <c r="I24" s="26"/>
      <c r="J24" s="27">
        <f t="shared" si="0"/>
        <v>-1567917.3619711553</v>
      </c>
      <c r="K24" s="28">
        <f t="array" ref="K24">PRODUCT(1+C24:C30)-1</f>
        <v>4.5083207261724434E-2</v>
      </c>
      <c r="L24" s="27">
        <f t="shared" si="1"/>
        <v>-3198225.8888237556</v>
      </c>
      <c r="M24" s="28">
        <f t="array" ref="M24">PRODUCT(1+C24:C37)-1</f>
        <v>-0.12423935091277882</v>
      </c>
      <c r="N24" s="27">
        <f t="shared" si="2"/>
        <v>-8989414.2996756155</v>
      </c>
      <c r="O24" s="28">
        <f t="array" ref="O24">PRODUCT(1+C24:C53)-1</f>
        <v>5.8210784313725172E-2</v>
      </c>
      <c r="P24" s="27">
        <f t="shared" si="3"/>
        <v>-41746158.24372115</v>
      </c>
      <c r="Q24" s="28">
        <f t="array" ref="Q24">PRODUCT(1+C24:C113)-1</f>
        <v>5.234657039711192</v>
      </c>
      <c r="R24" s="27">
        <f t="shared" si="4"/>
        <v>-38766179.782837637</v>
      </c>
      <c r="S24" s="28">
        <f t="array" ref="S24">PRODUCT(1+C24:C203)-1</f>
        <v>0.85599140247178829</v>
      </c>
    </row>
    <row r="25" spans="1:19" x14ac:dyDescent="0.2">
      <c r="A25" s="21">
        <v>44465</v>
      </c>
      <c r="B25" s="22">
        <f>-DATA!Q26</f>
        <v>-107626.27154397113</v>
      </c>
      <c r="C25" s="23">
        <f>IFERROR(VLOOKUP($A25,DATA!$A$5:$F$329,3,FALSE),"")</f>
        <v>-4.8951048951048959E-2</v>
      </c>
      <c r="D25" s="23">
        <f>IFERROR(VLOOKUP($A26+7,DATA!$A$5:$F$329,4,FALSE),"")</f>
        <v>-5.5944055944056159E-2</v>
      </c>
      <c r="E25" s="25">
        <f>IFERROR(VLOOKUP($A26+7,DATA!$A$5:$I$329,7,FALSE),"")</f>
        <v>0.29001013290441102</v>
      </c>
      <c r="F25" s="24"/>
      <c r="G25" s="24"/>
      <c r="H25" s="23"/>
      <c r="I25" s="26"/>
      <c r="J25" s="27">
        <f t="shared" si="0"/>
        <v>-1851098.3335802944</v>
      </c>
      <c r="K25" s="28">
        <f t="array" ref="K25">PRODUCT(1+C25:C31)-1</f>
        <v>9.8672821696480062E-2</v>
      </c>
      <c r="L25" s="27">
        <f t="shared" si="1"/>
        <v>-3428088.7233200832</v>
      </c>
      <c r="M25" s="28">
        <f t="array" ref="M25">PRODUCT(1+C25:C38)-1</f>
        <v>-2.4090210148641877E-2</v>
      </c>
      <c r="N25" s="27">
        <f t="shared" si="2"/>
        <v>-9481309.6093857251</v>
      </c>
      <c r="O25" s="28">
        <f t="array" ref="O25">PRODUCT(1+C25:C54)-1</f>
        <v>0.39181286549707539</v>
      </c>
      <c r="P25" s="27">
        <f t="shared" si="3"/>
        <v>-40977564.042174883</v>
      </c>
      <c r="Q25" s="28">
        <f t="array" ref="Q25">PRODUCT(1+C25:C114)-1</f>
        <v>6.0258302583025811</v>
      </c>
      <c r="R25" s="27">
        <f t="shared" si="4"/>
        <v>-39724375.048930109</v>
      </c>
      <c r="S25" s="28">
        <f t="array" ref="S25">PRODUCT(1+C25:C204)-1</f>
        <v>1.0137493389740864</v>
      </c>
    </row>
    <row r="26" spans="1:19" x14ac:dyDescent="0.2">
      <c r="A26" s="21">
        <v>44464</v>
      </c>
      <c r="B26" s="22">
        <f>-DATA!Q27</f>
        <v>-196198.8386437014</v>
      </c>
      <c r="C26" s="23">
        <f>IFERROR(VLOOKUP($A26,DATA!$A$5:$F$329,3,FALSE),"")</f>
        <v>9.9094153170463883E-2</v>
      </c>
      <c r="D26" s="23">
        <f>IFERROR(VLOOKUP($A27+7,DATA!$A$5:$F$329,4,FALSE),"")</f>
        <v>5.3527312654405801E-2</v>
      </c>
      <c r="E26" s="25">
        <f>IFERROR(VLOOKUP($A27+7,DATA!$A$5:$I$329,7,FALSE),"")</f>
        <v>0.14165588399502665</v>
      </c>
      <c r="F26" s="24"/>
      <c r="G26" s="24"/>
      <c r="H26" s="23"/>
      <c r="I26" s="26"/>
      <c r="J26" s="27">
        <f t="shared" si="0"/>
        <v>-1878663.8846613965</v>
      </c>
      <c r="K26" s="28">
        <f t="array" ref="K26">PRODUCT(1+C26:C32)-1</f>
        <v>0.16632682784736375</v>
      </c>
      <c r="L26" s="27">
        <f t="shared" si="1"/>
        <v>-4061115.8592825634</v>
      </c>
      <c r="M26" s="28">
        <f t="array" ref="M26">PRODUCT(1+C26:C39)-1</f>
        <v>-7.6568265682656733E-2</v>
      </c>
      <c r="N26" s="27">
        <f t="shared" si="2"/>
        <v>-9946370.2257877104</v>
      </c>
      <c r="O26" s="28">
        <f t="array" ref="O26">PRODUCT(1+C26:C55)-1</f>
        <v>0.3267064280980787</v>
      </c>
      <c r="P26" s="27">
        <f t="shared" si="3"/>
        <v>-41876741.978296489</v>
      </c>
      <c r="Q26" s="28">
        <f t="array" ref="Q26">PRODUCT(1+C26:C115)-1</f>
        <v>6.7148362235067438</v>
      </c>
      <c r="R26" s="27">
        <f t="shared" si="4"/>
        <v>-40924041.172128625</v>
      </c>
      <c r="S26" s="28">
        <f t="array" ref="S26">PRODUCT(1+C26:C205)-1</f>
        <v>1.1596548004314995</v>
      </c>
    </row>
    <row r="27" spans="1:19" x14ac:dyDescent="0.2">
      <c r="A27" s="21">
        <v>44463</v>
      </c>
      <c r="B27" s="22">
        <f>-DATA!Q28</f>
        <v>-407032.66229477682</v>
      </c>
      <c r="C27" s="23">
        <f>IFERROR(VLOOKUP($A27,DATA!$A$5:$F$329,3,FALSE),"")</f>
        <v>9.3665565896127179E-2</v>
      </c>
      <c r="D27" s="23">
        <f>IFERROR(VLOOKUP($A28+7,DATA!$A$5:$F$329,4,FALSE),"")</f>
        <v>2.5517862503752431E-2</v>
      </c>
      <c r="E27" s="25">
        <f>IFERROR(VLOOKUP($A28+7,DATA!$A$5:$I$329,7,FALSE),"")</f>
        <v>-6.6013739430839657E-2</v>
      </c>
      <c r="F27" s="24"/>
      <c r="G27" s="24"/>
      <c r="H27" s="23"/>
      <c r="I27" s="26"/>
      <c r="J27" s="27">
        <f t="shared" si="0"/>
        <v>-1981259.4155716174</v>
      </c>
      <c r="K27" s="28">
        <f t="array" ref="K27">PRODUCT(1+C27:C33)-1</f>
        <v>-2.8792322047454189E-2</v>
      </c>
      <c r="L27" s="27">
        <f t="shared" si="1"/>
        <v>-4705128.4421291389</v>
      </c>
      <c r="M27" s="28">
        <f t="array" ref="M27">PRODUCT(1+C27:C40)-1</f>
        <v>0.19599474720945476</v>
      </c>
      <c r="N27" s="27">
        <f t="shared" si="2"/>
        <v>-10049504.392330067</v>
      </c>
      <c r="O27" s="28">
        <f t="array" ref="O27">PRODUCT(1+C27:C56)-1</f>
        <v>0.21921017402945142</v>
      </c>
      <c r="P27" s="27">
        <f t="shared" si="3"/>
        <v>-40296592.253537022</v>
      </c>
      <c r="Q27" s="28">
        <f t="array" ref="Q27">PRODUCT(1+C27:C116)-1</f>
        <v>6.0600775193798455</v>
      </c>
      <c r="R27" s="27">
        <f t="shared" si="4"/>
        <v>-42743221.492507875</v>
      </c>
      <c r="S27" s="28">
        <f t="array" ref="S27">PRODUCT(1+C27:C206)-1</f>
        <v>0.94604700854700852</v>
      </c>
    </row>
    <row r="28" spans="1:19" x14ac:dyDescent="0.2">
      <c r="A28" s="21">
        <v>44462</v>
      </c>
      <c r="B28" s="22">
        <f>-DATA!Q29</f>
        <v>-472991.23329195805</v>
      </c>
      <c r="C28" s="23">
        <f>IFERROR(VLOOKUP($A28,DATA!$A$5:$F$329,3,FALSE),"")</f>
        <v>0.33507014028056115</v>
      </c>
      <c r="D28" s="23">
        <f>IFERROR(VLOOKUP($A29+7,DATA!$A$5:$F$329,4,FALSE),"")</f>
        <v>0.32545090180360714</v>
      </c>
      <c r="E28" s="25">
        <f>IFERROR(VLOOKUP($A29+7,DATA!$A$5:$I$329,7,FALSE),"")</f>
        <v>0.59968443511174174</v>
      </c>
      <c r="F28" s="24"/>
      <c r="G28" s="24"/>
      <c r="H28" s="23"/>
      <c r="I28" s="26"/>
      <c r="J28" s="27">
        <f t="shared" si="0"/>
        <v>-1649400.1415957343</v>
      </c>
      <c r="K28" s="28">
        <f t="array" ref="K28">PRODUCT(1+C28:C34)-1</f>
        <v>-8.6646558815465013E-2</v>
      </c>
      <c r="L28" s="27">
        <f t="shared" si="1"/>
        <v>-4835141.2719545364</v>
      </c>
      <c r="M28" s="28">
        <f t="array" ref="M28">PRODUCT(1+C28:C41)-1</f>
        <v>0.13337870023817588</v>
      </c>
      <c r="N28" s="27">
        <f t="shared" si="2"/>
        <v>-10151494.335705908</v>
      </c>
      <c r="O28" s="28">
        <f t="array" ref="O28">PRODUCT(1+C28:C57)-1</f>
        <v>0.12154882154882096</v>
      </c>
      <c r="P28" s="27">
        <f t="shared" si="3"/>
        <v>-40444951.334378071</v>
      </c>
      <c r="Q28" s="28">
        <f t="array" ref="Q28">PRODUCT(1+C28:C117)-1</f>
        <v>5.1344383057090148</v>
      </c>
      <c r="R28" s="27">
        <f t="shared" si="4"/>
        <v>-44433786.086443819</v>
      </c>
      <c r="S28" s="28">
        <f t="array" ref="S28">PRODUCT(1+C28:C207)-1</f>
        <v>0.80054054054053747</v>
      </c>
    </row>
    <row r="29" spans="1:19" x14ac:dyDescent="0.2">
      <c r="A29" s="21">
        <v>44461</v>
      </c>
      <c r="B29" s="22">
        <f>-DATA!Q30</f>
        <v>27526.938351743924</v>
      </c>
      <c r="C29" s="23">
        <f>IFERROR(VLOOKUP($A29,DATA!$A$5:$F$329,3,FALSE),"")</f>
        <v>-9.0080233406272914E-2</v>
      </c>
      <c r="D29" s="23">
        <f>IFERROR(VLOOKUP($A30+7,DATA!$A$5:$F$329,4,FALSE),"")</f>
        <v>0.34062727935813242</v>
      </c>
      <c r="E29" s="25">
        <f>IFERROR(VLOOKUP($A30+7,DATA!$A$5:$I$329,7,FALSE),"")</f>
        <v>0.63438342632048683</v>
      </c>
      <c r="F29" s="24"/>
      <c r="G29" s="24"/>
      <c r="H29" s="23"/>
      <c r="I29" s="26"/>
      <c r="J29" s="27">
        <f t="shared" si="0"/>
        <v>-1549820.2963153131</v>
      </c>
      <c r="K29" s="28">
        <f t="array" ref="K29">PRODUCT(1+C29:C35)-1</f>
        <v>-0.29757882882882891</v>
      </c>
      <c r="L29" s="27">
        <f t="shared" si="1"/>
        <v>-4523552.092173012</v>
      </c>
      <c r="M29" s="28">
        <f t="array" ref="M29">PRODUCT(1+C29:C42)-1</f>
        <v>-0.10541412692721397</v>
      </c>
      <c r="N29" s="27">
        <f t="shared" si="2"/>
        <v>-9711883.9902934898</v>
      </c>
      <c r="O29" s="28">
        <f t="array" ref="O29">PRODUCT(1+C29:C58)-1</f>
        <v>-9.7975415762833862E-2</v>
      </c>
      <c r="P29" s="27">
        <f t="shared" si="3"/>
        <v>-39688486.713159092</v>
      </c>
      <c r="Q29" s="28">
        <f t="array" ref="Q29">PRODUCT(1+C29:C118)-1</f>
        <v>3.7980769230769198</v>
      </c>
      <c r="R29" s="27">
        <f t="shared" si="4"/>
        <v>-46135413.123116933</v>
      </c>
      <c r="S29" s="28">
        <f t="array" ref="S29">PRODUCT(1+C29:C208)-1</f>
        <v>0.53161448741559103</v>
      </c>
    </row>
    <row r="30" spans="1:19" x14ac:dyDescent="0.2">
      <c r="A30" s="21">
        <v>44460</v>
      </c>
      <c r="B30" s="22">
        <f>-DATA!Q31</f>
        <v>-534693.1079652342</v>
      </c>
      <c r="C30" s="23">
        <f>IFERROR(VLOOKUP($A30,DATA!$A$5:$F$329,3,FALSE),"")</f>
        <v>-0.17034795763993937</v>
      </c>
      <c r="D30" s="23">
        <f>IFERROR(VLOOKUP($A31+7,DATA!$A$5:$F$329,4,FALSE),"")</f>
        <v>4.5083207261724434E-2</v>
      </c>
      <c r="E30" s="25">
        <f>IFERROR(VLOOKUP($A31+7,DATA!$A$5:$I$329,7,FALSE),"")</f>
        <v>0.75197880235611536</v>
      </c>
      <c r="F30" s="24"/>
      <c r="G30" s="24"/>
      <c r="H30" s="23"/>
      <c r="I30" s="26"/>
      <c r="J30" s="27">
        <f t="shared" si="0"/>
        <v>-1940831.9254344895</v>
      </c>
      <c r="K30" s="28">
        <f t="array" ref="K30">PRODUCT(1+C30:C36)-1</f>
        <v>-0.26468222043443279</v>
      </c>
      <c r="L30" s="27">
        <f t="shared" si="1"/>
        <v>-4855914.2608831478</v>
      </c>
      <c r="M30" s="28">
        <f t="array" ref="M30">PRODUCT(1+C30:C43)-1</f>
        <v>-0.15448658649398683</v>
      </c>
      <c r="N30" s="27">
        <f t="shared" si="2"/>
        <v>-10979195.850285489</v>
      </c>
      <c r="O30" s="28">
        <f t="array" ref="O30">PRODUCT(1+C30:C59)-1</f>
        <v>-6.1616527727431647E-3</v>
      </c>
      <c r="P30" s="27">
        <f t="shared" si="3"/>
        <v>-40221992.244865879</v>
      </c>
      <c r="Q30" s="28">
        <f t="array" ref="Q30">PRODUCT(1+C30:C119)-1</f>
        <v>4.8715203426124196</v>
      </c>
      <c r="R30" s="27">
        <f t="shared" si="4"/>
        <v>-47382638.577254005</v>
      </c>
      <c r="S30" s="28">
        <f t="array" ref="S30">PRODUCT(1+C30:C209)-1</f>
        <v>0.66484517304189339</v>
      </c>
    </row>
    <row r="31" spans="1:19" x14ac:dyDescent="0.2">
      <c r="A31" s="21">
        <v>44459</v>
      </c>
      <c r="B31" s="22">
        <f>-DATA!Q32</f>
        <v>-160083.15819239654</v>
      </c>
      <c r="C31" s="23">
        <f>IFERROR(VLOOKUP($A31,DATA!$A$5:$F$329,3,FALSE),"")</f>
        <v>-4.6451240623196721E-2</v>
      </c>
      <c r="D31" s="23">
        <f>IFERROR(VLOOKUP($A32+7,DATA!$A$5:$F$329,4,FALSE),"")</f>
        <v>9.8672821696480062E-2</v>
      </c>
      <c r="E31" s="25">
        <f>IFERROR(VLOOKUP($A32+7,DATA!$A$5:$I$329,7,FALSE),"")</f>
        <v>0.83443193257330661</v>
      </c>
      <c r="F31" s="24"/>
      <c r="G31" s="24"/>
      <c r="H31" s="23"/>
      <c r="I31" s="26"/>
      <c r="J31" s="27">
        <f t="shared" si="0"/>
        <v>-1630308.5268526003</v>
      </c>
      <c r="K31" s="28">
        <f t="array" ref="K31">PRODUCT(1+C31:C37)-1</f>
        <v>-0.16201825557809324</v>
      </c>
      <c r="L31" s="27">
        <f t="shared" si="1"/>
        <v>-4474134.4339519041</v>
      </c>
      <c r="M31" s="28">
        <f t="array" ref="M31">PRODUCT(1+C31:C44)-1</f>
        <v>-4.0081324426372356E-2</v>
      </c>
      <c r="N31" s="27">
        <f t="shared" si="2"/>
        <v>-10744444.859802464</v>
      </c>
      <c r="O31" s="28">
        <f t="array" ref="O31">PRODUCT(1+C31:C60)-1</f>
        <v>8.5385878489327327E-2</v>
      </c>
      <c r="P31" s="27">
        <f t="shared" si="3"/>
        <v>-37351822.264933489</v>
      </c>
      <c r="Q31" s="28">
        <f t="array" ref="Q31">PRODUCT(1+C31:C120)-1</f>
        <v>5.8285123966942169</v>
      </c>
      <c r="R31" s="27">
        <f t="shared" si="4"/>
        <v>-48342551.807692185</v>
      </c>
      <c r="S31" s="28">
        <f t="array" ref="S31">PRODUCT(1+C31:C210)-1</f>
        <v>0.94985250737463156</v>
      </c>
    </row>
    <row r="32" spans="1:19" x14ac:dyDescent="0.2">
      <c r="A32" s="21">
        <v>44458</v>
      </c>
      <c r="B32" s="22">
        <f>-DATA!Q33</f>
        <v>-135191.82262507328</v>
      </c>
      <c r="C32" s="23">
        <f>IFERROR(VLOOKUP($A32,DATA!$A$5:$F$329,3,FALSE),"")</f>
        <v>9.6125837459946073E-3</v>
      </c>
      <c r="D32" s="23">
        <f>IFERROR(VLOOKUP($A33+7,DATA!$A$5:$F$329,4,FALSE),"")</f>
        <v>0.16632682784736375</v>
      </c>
      <c r="E32" s="25">
        <f>IFERROR(VLOOKUP($A33+7,DATA!$A$5:$I$329,7,FALSE),"")</f>
        <v>0.83856756408886346</v>
      </c>
      <c r="F32" s="24"/>
      <c r="G32" s="24"/>
      <c r="H32" s="23"/>
      <c r="I32" s="26"/>
      <c r="J32" s="27">
        <f t="shared" si="0"/>
        <v>-1576990.3897397888</v>
      </c>
      <c r="K32" s="28">
        <f t="array" ref="K32">PRODUCT(1+C32:C38)-1</f>
        <v>-0.11173757047667876</v>
      </c>
      <c r="L32" s="27">
        <f t="shared" si="1"/>
        <v>-4304479.4279560382</v>
      </c>
      <c r="M32" s="28">
        <f t="array" ref="M32">PRODUCT(1+C32:C45)-1</f>
        <v>0.10347023241006048</v>
      </c>
      <c r="N32" s="27">
        <f t="shared" si="2"/>
        <v>-11945290.875669809</v>
      </c>
      <c r="O32" s="28">
        <f t="array" ref="O32">PRODUCT(1+C32:C61)-1</f>
        <v>0.17094594594594659</v>
      </c>
      <c r="P32" s="27">
        <f t="shared" si="3"/>
        <v>-39716064.901941188</v>
      </c>
      <c r="Q32" s="28">
        <f t="array" ref="Q32">PRODUCT(1+C32:C121)-1</f>
        <v>4.9045996592844965</v>
      </c>
      <c r="R32" s="27">
        <f t="shared" si="4"/>
        <v>-49516064.029302992</v>
      </c>
      <c r="S32" s="28">
        <f t="array" ref="S32">PRODUCT(1+C32:C211)-1</f>
        <v>0.78659793814433021</v>
      </c>
    </row>
    <row r="33" spans="1:19" x14ac:dyDescent="0.2">
      <c r="A33" s="21">
        <v>44457</v>
      </c>
      <c r="B33" s="22">
        <f>-DATA!Q34</f>
        <v>-298794.36955392238</v>
      </c>
      <c r="C33" s="23">
        <f>IFERROR(VLOOKUP($A33,DATA!$A$5:$F$329,3,FALSE),"")</f>
        <v>-8.4777392695281284E-2</v>
      </c>
      <c r="D33" s="23">
        <f>IFERROR(VLOOKUP($A34+7,DATA!$A$5:$F$329,4,FALSE),"")</f>
        <v>-2.8792322047454189E-2</v>
      </c>
      <c r="E33" s="25">
        <f>IFERROR(VLOOKUP($A34+7,DATA!$A$5:$I$329,7,FALSE),"")</f>
        <v>0.91837090076690553</v>
      </c>
      <c r="F33" s="24"/>
      <c r="G33" s="24"/>
      <c r="H33" s="23"/>
      <c r="I33" s="26"/>
      <c r="J33" s="27">
        <f t="shared" si="0"/>
        <v>-2182451.9746211674</v>
      </c>
      <c r="K33" s="28">
        <f t="array" ref="K33">PRODUCT(1+C33:C39)-1</f>
        <v>-0.20825645756457567</v>
      </c>
      <c r="L33" s="27">
        <f t="shared" si="1"/>
        <v>-4658082.3431524085</v>
      </c>
      <c r="M33" s="28">
        <f t="array" ref="M33">PRODUCT(1+C33:C46)-1</f>
        <v>8.3991158825386769E-2</v>
      </c>
      <c r="N33" s="27">
        <f t="shared" si="2"/>
        <v>-12178244.85503111</v>
      </c>
      <c r="O33" s="28">
        <f t="array" ref="O33">PRODUCT(1+C33:C62)-1</f>
        <v>0.10350369656059177</v>
      </c>
      <c r="P33" s="27">
        <f t="shared" si="3"/>
        <v>-37748852.850379959</v>
      </c>
      <c r="Q33" s="28">
        <f t="array" ref="Q33">PRODUCT(1+C33:C122)-1</f>
        <v>4.9704347826086916</v>
      </c>
      <c r="R33" s="27">
        <f t="shared" si="4"/>
        <v>-51044457.923842944</v>
      </c>
      <c r="S33" s="28">
        <f t="array" ref="S33">PRODUCT(1+C33:C212)-1</f>
        <v>0.5604545454545431</v>
      </c>
    </row>
    <row r="34" spans="1:19" x14ac:dyDescent="0.2">
      <c r="A34" s="21">
        <v>44456</v>
      </c>
      <c r="B34" s="22">
        <f>-DATA!Q35</f>
        <v>-75173.388318893471</v>
      </c>
      <c r="C34" s="23">
        <f>IFERROR(VLOOKUP($A34,DATA!$A$5:$F$329,3,FALSE),"")</f>
        <v>2.851658897724163E-2</v>
      </c>
      <c r="D34" s="23">
        <f>IFERROR(VLOOKUP($A35+7,DATA!$A$5:$F$329,4,FALSE),"")</f>
        <v>-8.6646558815465013E-2</v>
      </c>
      <c r="E34" s="25">
        <f>IFERROR(VLOOKUP($A35+7,DATA!$A$5:$I$329,7,FALSE),"")</f>
        <v>0.91478562390257123</v>
      </c>
      <c r="F34" s="23">
        <f>IFERROR(VLOOKUP($A34+30,DATA!$A$5:$F$329,5,FALSE),"")</f>
        <v>-2.0261263663023388E-2</v>
      </c>
      <c r="G34" s="26">
        <f>IFERROR(VLOOKUP($A34+30,DATA!$A$5:$I$329,8,FALSE),"")</f>
        <v>0.37746731620970236</v>
      </c>
      <c r="H34" s="23"/>
      <c r="I34" s="26"/>
      <c r="J34" s="27">
        <f t="shared" si="0"/>
        <v>-2723869.026557521</v>
      </c>
      <c r="K34" s="28">
        <f t="array" ref="K34">PRODUCT(1+C34:C40)-1</f>
        <v>0.23145108338805009</v>
      </c>
      <c r="L34" s="27">
        <f t="shared" si="1"/>
        <v>-4404042.2950669304</v>
      </c>
      <c r="M34" s="28">
        <f t="array" ref="M34">PRODUCT(1+C34:C47)-1</f>
        <v>0.1370112155198544</v>
      </c>
      <c r="N34" s="27">
        <f t="shared" si="2"/>
        <v>-12771174.845148172</v>
      </c>
      <c r="O34" s="28">
        <f t="array" ref="O34">PRODUCT(1+C34:C63)-1</f>
        <v>0.49085850556438859</v>
      </c>
      <c r="P34" s="27">
        <f t="shared" si="3"/>
        <v>-37633203.049354829</v>
      </c>
      <c r="Q34" s="28">
        <f t="array" ref="Q34">PRODUCT(1+C34:C123)-1</f>
        <v>5.3361486486486456</v>
      </c>
      <c r="R34" s="27">
        <f t="shared" si="4"/>
        <v>-52114912.80281917</v>
      </c>
      <c r="S34" s="28">
        <f t="array" ref="S34">PRODUCT(1+C34:C213)-1</f>
        <v>0.78874582737243393</v>
      </c>
    </row>
    <row r="35" spans="1:19" x14ac:dyDescent="0.2">
      <c r="A35" s="21">
        <v>44455</v>
      </c>
      <c r="B35" s="22">
        <f>-DATA!Q36</f>
        <v>-373411.38801153703</v>
      </c>
      <c r="C35" s="23">
        <f>IFERROR(VLOOKUP($A35,DATA!$A$5:$F$329,3,FALSE),"")</f>
        <v>2.6745495495495319E-2</v>
      </c>
      <c r="D35" s="23">
        <f>IFERROR(VLOOKUP($A36+7,DATA!$A$5:$F$329,4,FALSE),"")</f>
        <v>-0.29757882882882891</v>
      </c>
      <c r="E35" s="25">
        <f>IFERROR(VLOOKUP($A36+7,DATA!$A$5:$I$329,7,FALSE),"")</f>
        <v>0.90839344094723173</v>
      </c>
      <c r="F35" s="23">
        <f>IFERROR(VLOOKUP($A35+30,DATA!$A$5:$F$329,5,FALSE),"")</f>
        <v>1.8645462023580306E-2</v>
      </c>
      <c r="G35" s="26">
        <f>IFERROR(VLOOKUP($A35+30,DATA!$A$5:$I$329,8,FALSE),"")</f>
        <v>0.3721028420657897</v>
      </c>
      <c r="H35" s="23"/>
      <c r="I35" s="26"/>
      <c r="J35" s="27">
        <f t="shared" si="0"/>
        <v>-3185741.1303588017</v>
      </c>
      <c r="K35" s="28">
        <f t="array" ref="K35">PRODUCT(1+C35:C41)-1</f>
        <v>0.24089826471588971</v>
      </c>
      <c r="L35" s="27">
        <f t="shared" si="1"/>
        <v>-4805048.164136121</v>
      </c>
      <c r="M35" s="28">
        <f t="array" ref="M35">PRODUCT(1+C35:C48)-1</f>
        <v>0.15521064301552112</v>
      </c>
      <c r="N35" s="27">
        <f t="shared" si="2"/>
        <v>-14338245.85383003</v>
      </c>
      <c r="O35" s="28">
        <f t="array" ref="O35">PRODUCT(1+C35:C64)-1</f>
        <v>0.65022624434389198</v>
      </c>
      <c r="P35" s="27">
        <f t="shared" si="3"/>
        <v>-40616005.93872299</v>
      </c>
      <c r="Q35" s="28">
        <f t="array" ref="Q35">PRODUCT(1+C35:C124)-1</f>
        <v>4.920454545454545</v>
      </c>
      <c r="R35" s="27">
        <f t="shared" si="4"/>
        <v>-53436631.904087067</v>
      </c>
      <c r="S35" s="28">
        <f t="array" ref="S35">PRODUCT(1+C35:C214)-1</f>
        <v>0.81895261845386624</v>
      </c>
    </row>
    <row r="36" spans="1:19" x14ac:dyDescent="0.2">
      <c r="A36" s="21">
        <v>44454</v>
      </c>
      <c r="B36" s="22">
        <f>-DATA!Q37</f>
        <v>-363484.69076743262</v>
      </c>
      <c r="C36" s="23">
        <f>IFERROR(VLOOKUP($A36,DATA!$A$5:$F$329,3,FALSE),"")</f>
        <v>-4.7465808527755282E-2</v>
      </c>
      <c r="D36" s="23">
        <f>IFERROR(VLOOKUP($A37+7,DATA!$A$5:$F$329,4,FALSE),"")</f>
        <v>-0.26468222043443279</v>
      </c>
      <c r="E36" s="25">
        <f>IFERROR(VLOOKUP($A37+7,DATA!$A$5:$I$329,7,FALSE),"")</f>
        <v>0.76692894912711751</v>
      </c>
      <c r="F36" s="23">
        <f>IFERROR(VLOOKUP($A36+30,DATA!$A$5:$F$329,5,FALSE),"")</f>
        <v>4.5608108108108114E-2</v>
      </c>
      <c r="G36" s="26">
        <f>IFERROR(VLOOKUP($A36+30,DATA!$A$5:$I$329,8,FALSE),"")</f>
        <v>0.39333855648121568</v>
      </c>
      <c r="H36" s="23"/>
      <c r="I36" s="26"/>
      <c r="J36" s="27">
        <f t="shared" si="0"/>
        <v>-2973731.7958576982</v>
      </c>
      <c r="K36" s="28">
        <f t="array" ref="K36">PRODUCT(1+C36:C42)-1</f>
        <v>0.27357475797777009</v>
      </c>
      <c r="L36" s="27">
        <f t="shared" si="1"/>
        <v>-4850719.2945926711</v>
      </c>
      <c r="M36" s="28">
        <f t="array" ref="M36">PRODUCT(1+C36:C49)-1</f>
        <v>0.11944531988654283</v>
      </c>
      <c r="N36" s="27">
        <f t="shared" si="2"/>
        <v>-15239705.139516568</v>
      </c>
      <c r="O36" s="28">
        <f t="array" ref="O36">PRODUCT(1+C36:C65)-1</f>
        <v>0.84423676012461191</v>
      </c>
      <c r="P36" s="27">
        <f t="shared" si="3"/>
        <v>-39069686.423222236</v>
      </c>
      <c r="Q36" s="28">
        <f t="array" ref="Q36">PRODUCT(1+C36:C125)-1</f>
        <v>4.7662337662337659</v>
      </c>
      <c r="R36" s="27">
        <f t="shared" si="4"/>
        <v>-54839042.800323844</v>
      </c>
      <c r="S36" s="28">
        <f t="array" ref="S36">PRODUCT(1+C36:C215)-1</f>
        <v>0.85871271585557207</v>
      </c>
    </row>
    <row r="37" spans="1:19" x14ac:dyDescent="0.2">
      <c r="A37" s="21">
        <v>44453</v>
      </c>
      <c r="B37" s="22">
        <f>-DATA!Q38</f>
        <v>-224169.70938334486</v>
      </c>
      <c r="C37" s="23">
        <f>IFERROR(VLOOKUP($A37,DATA!$A$5:$F$329,3,FALSE),"")</f>
        <v>-5.451318458417842E-2</v>
      </c>
      <c r="D37" s="23">
        <f>IFERROR(VLOOKUP($A38+7,DATA!$A$5:$F$329,4,FALSE),"")</f>
        <v>-0.16201825557809324</v>
      </c>
      <c r="E37" s="25">
        <f>IFERROR(VLOOKUP($A38+7,DATA!$A$5:$I$329,7,FALSE),"")</f>
        <v>0.35342948894879173</v>
      </c>
      <c r="F37" s="23">
        <f>IFERROR(VLOOKUP($A37+30,DATA!$A$5:$F$329,5,FALSE),"")</f>
        <v>-1.4749262536873364E-2</v>
      </c>
      <c r="G37" s="26">
        <f>IFERROR(VLOOKUP($A37+30,DATA!$A$5:$I$329,8,FALSE),"")</f>
        <v>0.37107044212868973</v>
      </c>
      <c r="H37" s="23"/>
      <c r="I37" s="26"/>
      <c r="J37" s="27">
        <f t="shared" si="0"/>
        <v>-2915082.3354486586</v>
      </c>
      <c r="K37" s="28">
        <f t="array" ref="K37">PRODUCT(1+C37:C43)-1</f>
        <v>0.14986123959296971</v>
      </c>
      <c r="L37" s="27">
        <f t="shared" si="1"/>
        <v>-5162628.7456766702</v>
      </c>
      <c r="M37" s="28">
        <f t="array" ref="M37">PRODUCT(1+C37:C50)-1</f>
        <v>0.11780575539568372</v>
      </c>
      <c r="N37" s="27">
        <f t="shared" si="2"/>
        <v>-14788542.388391951</v>
      </c>
      <c r="O37" s="28">
        <f t="array" ref="O37">PRODUCT(1+C37:C66)-1</f>
        <v>1.1492795389048998</v>
      </c>
      <c r="P37" s="27">
        <f t="shared" si="3"/>
        <v>-38398736.763671108</v>
      </c>
      <c r="Q37" s="28">
        <f t="array" ref="Q37">PRODUCT(1+C37:C126)-1</f>
        <v>4.5907046476761657</v>
      </c>
      <c r="R37" s="27">
        <f t="shared" si="4"/>
        <v>-57626420.679999046</v>
      </c>
      <c r="S37" s="28">
        <f t="array" ref="S37">PRODUCT(1+C37:C216)-1</f>
        <v>1.0059171597633156</v>
      </c>
    </row>
    <row r="38" spans="1:19" x14ac:dyDescent="0.2">
      <c r="A38" s="21">
        <v>44452</v>
      </c>
      <c r="B38" s="22">
        <f>-DATA!Q39</f>
        <v>-106765.02107958523</v>
      </c>
      <c r="C38" s="23">
        <f>IFERROR(VLOOKUP($A38,DATA!$A$5:$F$329,3,FALSE),"")</f>
        <v>1.0763710917478075E-2</v>
      </c>
      <c r="D38" s="23">
        <f>IFERROR(VLOOKUP($A39+7,DATA!$A$5:$F$329,4,FALSE),"")</f>
        <v>-0.11173757047667876</v>
      </c>
      <c r="E38" s="25">
        <f>IFERROR(VLOOKUP($A39+7,DATA!$A$5:$I$329,7,FALSE),"")</f>
        <v>0.33929260029560365</v>
      </c>
      <c r="F38" s="23">
        <f>IFERROR(VLOOKUP($A38+30,DATA!$A$5:$F$329,5,FALSE),"")</f>
        <v>-4.6906693711967873E-2</v>
      </c>
      <c r="G38" s="26">
        <f>IFERROR(VLOOKUP($A38+30,DATA!$A$5:$I$329,8,FALSE),"")</f>
        <v>0.38410767504505822</v>
      </c>
      <c r="H38" s="23"/>
      <c r="I38" s="26"/>
      <c r="J38" s="27">
        <f t="shared" si="0"/>
        <v>-2843825.9070993033</v>
      </c>
      <c r="K38" s="28">
        <f t="array" ref="K38">PRODUCT(1+C38:C44)-1</f>
        <v>0.14551263433052553</v>
      </c>
      <c r="L38" s="27">
        <f t="shared" si="1"/>
        <v>-5585213.4278152268</v>
      </c>
      <c r="M38" s="28">
        <f t="array" ref="M38">PRODUCT(1+C38:C51)-1</f>
        <v>0.18154583582983785</v>
      </c>
      <c r="N38" s="27">
        <f t="shared" si="2"/>
        <v>-14829478.019998306</v>
      </c>
      <c r="O38" s="28">
        <f t="array" ref="O38">PRODUCT(1+C38:C67)-1</f>
        <v>1.2232243517474646</v>
      </c>
      <c r="P38" s="27">
        <f t="shared" si="3"/>
        <v>-38824783.643134505</v>
      </c>
      <c r="Q38" s="28">
        <f t="array" ref="Q38">PRODUCT(1+C38:C127)-1</f>
        <v>5.3510466988727847</v>
      </c>
      <c r="R38" s="27">
        <f t="shared" si="4"/>
        <v>-60779978.515787527</v>
      </c>
      <c r="S38" s="28">
        <f t="array" ref="S38">PRODUCT(1+C38:C217)-1</f>
        <v>0.9700299700299706</v>
      </c>
    </row>
    <row r="39" spans="1:19" x14ac:dyDescent="0.2">
      <c r="A39" s="21">
        <v>44451</v>
      </c>
      <c r="B39" s="22">
        <f>-DATA!Q40</f>
        <v>-740653.40750645148</v>
      </c>
      <c r="C39" s="23">
        <f>IFERROR(VLOOKUP($A39,DATA!$A$5:$F$329,3,FALSE),"")</f>
        <v>-0.10009225092250917</v>
      </c>
      <c r="D39" s="23">
        <f>IFERROR(VLOOKUP($A40+7,DATA!$A$5:$F$329,4,FALSE),"")</f>
        <v>-0.20825645756457567</v>
      </c>
      <c r="E39" s="25">
        <f>IFERROR(VLOOKUP($A40+7,DATA!$A$5:$I$329,7,FALSE),"")</f>
        <v>0.23747814328028963</v>
      </c>
      <c r="F39" s="23">
        <f>IFERROR(VLOOKUP($A39+30,DATA!$A$5:$F$329,5,FALSE),"")</f>
        <v>-5.1255766273750059E-4</v>
      </c>
      <c r="G39" s="26">
        <f>IFERROR(VLOOKUP($A39+30,DATA!$A$5:$I$329,8,FALSE),"")</f>
        <v>0.37862806649593378</v>
      </c>
      <c r="H39" s="23"/>
      <c r="I39" s="26"/>
      <c r="J39" s="27">
        <f t="shared" si="0"/>
        <v>-2727489.0382162491</v>
      </c>
      <c r="K39" s="28">
        <f t="array" ref="K39">PRODUCT(1+C39:C45)-1</f>
        <v>0.24227952881247994</v>
      </c>
      <c r="L39" s="27">
        <f t="shared" si="1"/>
        <v>-5495483.1171195144</v>
      </c>
      <c r="M39" s="28">
        <f t="array" ref="M39">PRODUCT(1+C39:C52)-1</f>
        <v>0.11741122565864814</v>
      </c>
      <c r="N39" s="27">
        <f t="shared" si="2"/>
        <v>-14664586.309648311</v>
      </c>
      <c r="O39" s="28">
        <f t="array" ref="O39">PRODUCT(1+C39:C68)-1</f>
        <v>1.3506024096385554</v>
      </c>
      <c r="P39" s="27">
        <f t="shared" si="3"/>
        <v>-39290283.574104853</v>
      </c>
      <c r="Q39" s="28">
        <f t="array" ref="Q39">PRODUCT(1+C39:C128)-1</f>
        <v>5.4177631578947389</v>
      </c>
      <c r="R39" s="27">
        <f t="shared" si="4"/>
        <v>-63093579.693879977</v>
      </c>
      <c r="S39" s="28">
        <f t="array" ref="S39">PRODUCT(1+C39:C218)-1</f>
        <v>1.3909313725490211</v>
      </c>
    </row>
    <row r="40" spans="1:19" x14ac:dyDescent="0.2">
      <c r="A40" s="21">
        <v>44450</v>
      </c>
      <c r="B40" s="22">
        <f>-DATA!Q41</f>
        <v>-840211.42149027647</v>
      </c>
      <c r="C40" s="23">
        <f>IFERROR(VLOOKUP($A40,DATA!$A$5:$F$329,3,FALSE),"")</f>
        <v>0.42350623768877216</v>
      </c>
      <c r="D40" s="23">
        <f>IFERROR(VLOOKUP($A41+7,DATA!$A$5:$F$329,4,FALSE),"")</f>
        <v>0.23145108338805009</v>
      </c>
      <c r="E40" s="25">
        <f>IFERROR(VLOOKUP($A41+7,DATA!$A$5:$I$329,7,FALSE),"")</f>
        <v>-0.60442215563961743</v>
      </c>
      <c r="F40" s="23">
        <f>IFERROR(VLOOKUP($A40+30,DATA!$A$5:$F$329,5,FALSE),"")</f>
        <v>-9.4326568265683086E-2</v>
      </c>
      <c r="G40" s="26">
        <f>IFERROR(VLOOKUP($A40+30,DATA!$A$5:$I$329,8,FALSE),"")</f>
        <v>0.38191782517313383</v>
      </c>
      <c r="H40" s="23"/>
      <c r="I40" s="26"/>
      <c r="J40" s="27">
        <f t="shared" si="0"/>
        <v>-2475630.3685312411</v>
      </c>
      <c r="K40" s="28">
        <f t="array" ref="K40">PRODUCT(1+C40:C46)-1</f>
        <v>0.3691190401010418</v>
      </c>
      <c r="L40" s="27">
        <f t="shared" si="1"/>
        <v>-4943769.9822658235</v>
      </c>
      <c r="M40" s="28">
        <f t="array" ref="M40">PRODUCT(1+C40:C53)-1</f>
        <v>0.32843137254901933</v>
      </c>
      <c r="N40" s="27">
        <f t="shared" si="2"/>
        <v>-14497738.944086835</v>
      </c>
      <c r="O40" s="28">
        <f t="array" ref="O40">PRODUCT(1+C40:C69)-1</f>
        <v>1.5327102803738319</v>
      </c>
      <c r="P40" s="27">
        <f t="shared" si="3"/>
        <v>-36033551.078236558</v>
      </c>
      <c r="Q40" s="28">
        <f t="array" ref="Q40">PRODUCT(1+C40:C129)-1</f>
        <v>6.8979963570127412</v>
      </c>
      <c r="R40" s="27">
        <f t="shared" si="4"/>
        <v>-64693907.727905422</v>
      </c>
      <c r="S40" s="28">
        <f t="array" ref="S40">PRODUCT(1+C40:C219)-1</f>
        <v>1.70155763239875</v>
      </c>
    </row>
    <row r="41" spans="1:19" x14ac:dyDescent="0.2">
      <c r="A41" s="21">
        <v>44449</v>
      </c>
      <c r="B41" s="22">
        <f>-DATA!Q42</f>
        <v>-537045.49212017423</v>
      </c>
      <c r="C41" s="23">
        <f>IFERROR(VLOOKUP($A41,DATA!$A$5:$F$329,3,FALSE),"")</f>
        <v>3.640694113644094E-2</v>
      </c>
      <c r="D41" s="23">
        <f>IFERROR(VLOOKUP($A42+7,DATA!$A$5:$F$329,4,FALSE),"")</f>
        <v>0.24089826471588971</v>
      </c>
      <c r="E41" s="25">
        <f>IFERROR(VLOOKUP($A42+7,DATA!$A$5:$I$329,7,FALSE),"")</f>
        <v>-0.61899739767882611</v>
      </c>
      <c r="F41" s="23">
        <f>IFERROR(VLOOKUP($A41+30,DATA!$A$5:$F$329,5,FALSE),"")</f>
        <v>0.4015101772816807</v>
      </c>
      <c r="G41" s="26">
        <f>IFERROR(VLOOKUP($A41+30,DATA!$A$5:$I$329,8,FALSE),"")</f>
        <v>0.16889897764504991</v>
      </c>
      <c r="H41" s="23"/>
      <c r="I41" s="26"/>
      <c r="J41" s="27">
        <f t="shared" si="0"/>
        <v>-1680173.2685094096</v>
      </c>
      <c r="K41" s="28">
        <f t="array" ref="K41">PRODUCT(1+C41:C47)-1</f>
        <v>-7.6689906032131105E-2</v>
      </c>
      <c r="L41" s="27">
        <f t="shared" si="1"/>
        <v>-4472356.057068916</v>
      </c>
      <c r="M41" s="28">
        <f t="array" ref="M41">PRODUCT(1+C41:C54)-1</f>
        <v>0.11330409356725157</v>
      </c>
      <c r="N41" s="27">
        <f t="shared" si="2"/>
        <v>-14330970.639766553</v>
      </c>
      <c r="O41" s="28">
        <f t="array" ref="O41">PRODUCT(1+C41:C70)-1</f>
        <v>0.82613908872901742</v>
      </c>
      <c r="P41" s="27">
        <f t="shared" si="3"/>
        <v>-38249014.437474713</v>
      </c>
      <c r="Q41" s="28">
        <f t="array" ref="Q41">PRODUCT(1+C41:C130)-1</f>
        <v>4.5181159420289845</v>
      </c>
      <c r="R41" s="27">
        <f t="shared" si="4"/>
        <v>-66226815.396126829</v>
      </c>
      <c r="S41" s="28">
        <f t="array" ref="S41">PRODUCT(1+C41:C220)-1</f>
        <v>1.0963523743977959</v>
      </c>
    </row>
    <row r="42" spans="1:19" x14ac:dyDescent="0.2">
      <c r="A42" s="21">
        <v>44448</v>
      </c>
      <c r="B42" s="22">
        <f>-DATA!Q43</f>
        <v>-161402.05351043292</v>
      </c>
      <c r="C42" s="23">
        <f>IFERROR(VLOOKUP($A42,DATA!$A$5:$F$329,3,FALSE),"")</f>
        <v>5.3782717820007209E-2</v>
      </c>
      <c r="D42" s="23">
        <f>IFERROR(VLOOKUP($A43+7,DATA!$A$5:$F$329,4,FALSE),"")</f>
        <v>0.27357475797777009</v>
      </c>
      <c r="E42" s="25">
        <f>IFERROR(VLOOKUP($A43+7,DATA!$A$5:$I$329,7,FALSE),"")</f>
        <v>-0.60383996085981684</v>
      </c>
      <c r="F42" s="23">
        <f>IFERROR(VLOOKUP($A42+30,DATA!$A$5:$F$329,5,FALSE),"")</f>
        <v>0.47397073834637538</v>
      </c>
      <c r="G42" s="26">
        <f>IFERROR(VLOOKUP($A42+30,DATA!$A$5:$I$329,8,FALSE),"")</f>
        <v>0.1729208402672833</v>
      </c>
      <c r="H42" s="23"/>
      <c r="I42" s="26"/>
      <c r="J42" s="27">
        <f t="shared" si="0"/>
        <v>-1619307.0337773198</v>
      </c>
      <c r="K42" s="28">
        <f t="array" ref="K42">PRODUCT(1+C42:C48)-1</f>
        <v>-6.9052898321190992E-2</v>
      </c>
      <c r="L42" s="27">
        <f t="shared" si="1"/>
        <v>-4507997.4528946998</v>
      </c>
      <c r="M42" s="28">
        <f t="array" ref="M42">PRODUCT(1+C42:C55)-1</f>
        <v>-2.6176275679257621E-2</v>
      </c>
      <c r="N42" s="27">
        <f t="shared" si="2"/>
        <v>-13698430.883620454</v>
      </c>
      <c r="O42" s="28">
        <f t="array" ref="O42">PRODUCT(1+C42:C71)-1</f>
        <v>1.1053008595988545</v>
      </c>
      <c r="P42" s="27">
        <f t="shared" si="3"/>
        <v>-35582422.178588457</v>
      </c>
      <c r="Q42" s="28">
        <f t="array" ref="Q42">PRODUCT(1+C42:C131)-1</f>
        <v>3.8578512396694213</v>
      </c>
      <c r="R42" s="27">
        <f t="shared" si="4"/>
        <v>-68517117.993755504</v>
      </c>
      <c r="S42" s="28">
        <f t="array" ref="S42">PRODUCT(1+C42:C221)-1</f>
        <v>1.0785007072135757</v>
      </c>
    </row>
    <row r="43" spans="1:19" x14ac:dyDescent="0.2">
      <c r="A43" s="21">
        <v>44447</v>
      </c>
      <c r="B43" s="22">
        <f>-DATA!Q44</f>
        <v>-304835.23035839322</v>
      </c>
      <c r="C43" s="23">
        <f>IFERROR(VLOOKUP($A43,DATA!$A$5:$F$329,3,FALSE),"")</f>
        <v>-0.13999383287079858</v>
      </c>
      <c r="D43" s="23">
        <f>IFERROR(VLOOKUP($A44+7,DATA!$A$5:$F$329,4,FALSE),"")</f>
        <v>0.14986123959296971</v>
      </c>
      <c r="E43" s="25">
        <f>IFERROR(VLOOKUP($A44+7,DATA!$A$5:$I$329,7,FALSE),"")</f>
        <v>8.8876240860399122E-2</v>
      </c>
      <c r="F43" s="23">
        <f>IFERROR(VLOOKUP($A43+30,DATA!$A$5:$F$329,5,FALSE),"")</f>
        <v>0.66081032628182124</v>
      </c>
      <c r="G43" s="26">
        <f>IFERROR(VLOOKUP($A43+30,DATA!$A$5:$I$329,8,FALSE),"")</f>
        <v>0.16561296313067725</v>
      </c>
      <c r="H43" s="23"/>
      <c r="I43" s="26"/>
      <c r="J43" s="27">
        <f t="shared" si="0"/>
        <v>-1876987.4987349731</v>
      </c>
      <c r="K43" s="28">
        <f t="array" ref="K43">PRODUCT(1+C43:C49)-1</f>
        <v>-0.12102111566341012</v>
      </c>
      <c r="L43" s="27">
        <f t="shared" si="1"/>
        <v>-4645928.4045703243</v>
      </c>
      <c r="M43" s="28">
        <f t="array" ref="M43">PRODUCT(1+C43:C56)-1</f>
        <v>-6.6599732262382694E-2</v>
      </c>
      <c r="N43" s="27">
        <f t="shared" si="2"/>
        <v>-14928704.847819367</v>
      </c>
      <c r="O43" s="28">
        <f t="array" ref="O43">PRODUCT(1+C43:C72)-1</f>
        <v>1.0705270972531555</v>
      </c>
      <c r="P43" s="27">
        <f t="shared" si="3"/>
        <v>-35701424.176085383</v>
      </c>
      <c r="Q43" s="28">
        <f t="array" ref="Q43">PRODUCT(1+C43:C132)-1</f>
        <v>3.6560934891485779</v>
      </c>
      <c r="R43" s="27">
        <f t="shared" si="4"/>
        <v>-71957678.038231343</v>
      </c>
      <c r="S43" s="28">
        <f t="array" ref="S43">PRODUCT(1+C43:C222)-1</f>
        <v>1.5871985157699431</v>
      </c>
    </row>
    <row r="44" spans="1:19" x14ac:dyDescent="0.2">
      <c r="A44" s="21">
        <v>44446</v>
      </c>
      <c r="B44" s="22">
        <f>-DATA!Q45</f>
        <v>-152913.28103398968</v>
      </c>
      <c r="C44" s="23">
        <f>IFERROR(VLOOKUP($A44,DATA!$A$5:$F$329,3,FALSE),"")</f>
        <v>-5.808887598024981E-2</v>
      </c>
      <c r="D44" s="23">
        <f>IFERROR(VLOOKUP($A45+7,DATA!$A$5:$F$329,4,FALSE),"")</f>
        <v>0.14551263433052553</v>
      </c>
      <c r="E44" s="25">
        <f>IFERROR(VLOOKUP($A45+7,DATA!$A$5:$I$329,7,FALSE),"")</f>
        <v>9.546257437019541E-3</v>
      </c>
      <c r="F44" s="23">
        <f>IFERROR(VLOOKUP($A44+30,DATA!$A$5:$F$329,5,FALSE),"")</f>
        <v>0.2957138452050565</v>
      </c>
      <c r="G44" s="26">
        <f>IFERROR(VLOOKUP($A44+30,DATA!$A$5:$I$329,8,FALSE),"")</f>
        <v>0.26806172322953664</v>
      </c>
      <c r="H44" s="23"/>
      <c r="I44" s="26"/>
      <c r="J44" s="27">
        <f t="shared" si="0"/>
        <v>-2247546.4102280117</v>
      </c>
      <c r="K44" s="28">
        <f t="array" ref="K44">PRODUCT(1+C44:C50)-1</f>
        <v>-2.7877697841726556E-2</v>
      </c>
      <c r="L44" s="27">
        <f t="shared" si="1"/>
        <v>-4850115.7798825447</v>
      </c>
      <c r="M44" s="28">
        <f t="array" ref="M44">PRODUCT(1+C44:C57)-1</f>
        <v>9.1919191919192178E-2</v>
      </c>
      <c r="N44" s="27">
        <f t="shared" si="2"/>
        <v>-14647843.763501411</v>
      </c>
      <c r="O44" s="28">
        <f t="array" ref="O44">PRODUCT(1+C44:C73)-1</f>
        <v>1.2197125256673518</v>
      </c>
      <c r="P44" s="27">
        <f t="shared" si="3"/>
        <v>-34668327.432054698</v>
      </c>
      <c r="Q44" s="28">
        <f t="array" ref="Q44">PRODUCT(1+C44:C133)-1</f>
        <v>4.7704626334519569</v>
      </c>
      <c r="R44" s="27">
        <f t="shared" si="4"/>
        <v>-74979007.505547315</v>
      </c>
      <c r="S44" s="28">
        <f t="array" ref="S44">PRODUCT(1+C44:C223)-1</f>
        <v>1.908520179372196</v>
      </c>
    </row>
    <row r="45" spans="1:19" x14ac:dyDescent="0.2">
      <c r="A45" s="21">
        <v>44445</v>
      </c>
      <c r="B45" s="22">
        <f>-DATA!Q46</f>
        <v>9571.8478034687287</v>
      </c>
      <c r="C45" s="23">
        <f>IFERROR(VLOOKUP($A45,DATA!$A$5:$F$329,3,FALSE),"")</f>
        <v>9.6147723654886885E-2</v>
      </c>
      <c r="D45" s="23">
        <f>IFERROR(VLOOKUP($A46+7,DATA!$A$5:$F$329,4,FALSE),"")</f>
        <v>0.24227952881247994</v>
      </c>
      <c r="E45" s="25">
        <f>IFERROR(VLOOKUP($A46+7,DATA!$A$5:$I$329,7,FALSE),"")</f>
        <v>7.8024536033586722E-2</v>
      </c>
      <c r="F45" s="23">
        <f>IFERROR(VLOOKUP($A45+30,DATA!$A$5:$F$329,5,FALSE),"")</f>
        <v>0.30670926517571862</v>
      </c>
      <c r="G45" s="26">
        <f>IFERROR(VLOOKUP($A45+30,DATA!$A$5:$I$329,8,FALSE),"")</f>
        <v>0.30608242845169703</v>
      </c>
      <c r="H45" s="23"/>
      <c r="I45" s="26"/>
      <c r="J45" s="27">
        <f t="shared" si="0"/>
        <v>-2741387.520715924</v>
      </c>
      <c r="K45" s="28">
        <f t="array" ref="K45">PRODUCT(1+C45:C51)-1</f>
        <v>3.1455961653684694E-2</v>
      </c>
      <c r="L45" s="27">
        <f t="shared" si="1"/>
        <v>-4730583.386728094</v>
      </c>
      <c r="M45" s="28">
        <f t="array" ref="M45">PRODUCT(1+C45:C58)-1</f>
        <v>0.24475777295733936</v>
      </c>
      <c r="N45" s="27">
        <f t="shared" si="2"/>
        <v>-14430009.41257604</v>
      </c>
      <c r="O45" s="28">
        <f t="array" ref="O45">PRODUCT(1+C45:C74)-1</f>
        <v>1.3695801789401241</v>
      </c>
      <c r="P45" s="27">
        <f t="shared" si="3"/>
        <v>-34708520.288852148</v>
      </c>
      <c r="Q45" s="28">
        <f t="array" ref="Q45">PRODUCT(1+C45:C134)-1</f>
        <v>5.2260397830018039</v>
      </c>
      <c r="R45" s="27">
        <f t="shared" si="4"/>
        <v>-78073004.072775573</v>
      </c>
      <c r="S45" s="28">
        <f t="array" ref="S45">PRODUCT(1+C45:C224)-1</f>
        <v>1.9327086882453113</v>
      </c>
    </row>
    <row r="46" spans="1:19" x14ac:dyDescent="0.2">
      <c r="A46" s="21">
        <v>44444</v>
      </c>
      <c r="B46" s="22">
        <f>-DATA!Q47</f>
        <v>-488794.73782144359</v>
      </c>
      <c r="C46" s="23">
        <f>IFERROR(VLOOKUP($A46,DATA!$A$5:$F$329,3,FALSE),"")</f>
        <v>-8.2096621408273007E-3</v>
      </c>
      <c r="D46" s="23">
        <f>IFERROR(VLOOKUP($A47+7,DATA!$A$5:$F$329,4,FALSE),"")</f>
        <v>0.3691190401010418</v>
      </c>
      <c r="E46" s="25">
        <f>IFERROR(VLOOKUP($A47+7,DATA!$A$5:$I$329,7,FALSE),"")</f>
        <v>0.13122672365167087</v>
      </c>
      <c r="F46" s="23">
        <f>IFERROR(VLOOKUP($A46+30,DATA!$A$5:$F$329,5,FALSE),"")</f>
        <v>0.48869786692136219</v>
      </c>
      <c r="G46" s="26">
        <f>IFERROR(VLOOKUP($A46+30,DATA!$A$5:$I$329,8,FALSE),"")</f>
        <v>0.3409757816716073</v>
      </c>
      <c r="H46" s="23"/>
      <c r="I46" s="26"/>
      <c r="J46" s="27">
        <f t="shared" si="0"/>
        <v>-2767994.0789032644</v>
      </c>
      <c r="K46" s="28">
        <f t="array" ref="K46">PRODUCT(1+C46:C52)-1</f>
        <v>-0.10051546391752575</v>
      </c>
      <c r="L46" s="27">
        <f t="shared" si="1"/>
        <v>-5979940.1561718192</v>
      </c>
      <c r="M46" s="28">
        <f t="array" ref="M46">PRODUCT(1+C46:C59)-1</f>
        <v>0.13845596230518353</v>
      </c>
      <c r="N46" s="27">
        <f t="shared" si="2"/>
        <v>-15015674.190725608</v>
      </c>
      <c r="O46" s="28">
        <f t="array" ref="O46">PRODUCT(1+C46:C75)-1</f>
        <v>1.1572802197802208</v>
      </c>
      <c r="P46" s="27">
        <f t="shared" si="3"/>
        <v>-33348226.865052953</v>
      </c>
      <c r="Q46" s="28">
        <f t="array" ref="Q46">PRODUCT(1+C46:C135)-1</f>
        <v>4.033653846153844</v>
      </c>
      <c r="R46" s="27">
        <f t="shared" si="4"/>
        <v>-81023977.108501628</v>
      </c>
      <c r="S46" s="28">
        <f t="array" ref="S46">PRODUCT(1+C46:C225)-1</f>
        <v>2.2650727650727651</v>
      </c>
    </row>
    <row r="47" spans="1:19" x14ac:dyDescent="0.2">
      <c r="A47" s="21">
        <v>44443</v>
      </c>
      <c r="B47" s="22">
        <f>-DATA!Q48</f>
        <v>-44754.32146844481</v>
      </c>
      <c r="C47" s="23">
        <f>IFERROR(VLOOKUP($A47,DATA!$A$5:$F$329,3,FALSE),"")</f>
        <v>-4.0012124886329214E-2</v>
      </c>
      <c r="D47" s="23">
        <f>IFERROR(VLOOKUP($A48+7,DATA!$A$5:$F$329,4,FALSE),"")</f>
        <v>-7.6689906032131105E-2</v>
      </c>
      <c r="E47" s="25">
        <f>IFERROR(VLOOKUP($A48+7,DATA!$A$5:$I$329,7,FALSE),"")</f>
        <v>0.69232277104459128</v>
      </c>
      <c r="F47" s="23">
        <f>IFERROR(VLOOKUP($A47+30,DATA!$A$5:$F$329,5,FALSE),"")</f>
        <v>0.3568045468898009</v>
      </c>
      <c r="G47" s="26">
        <f>IFERROR(VLOOKUP($A47+30,DATA!$A$5:$I$329,8,FALSE),"")</f>
        <v>0.33477140392816573</v>
      </c>
      <c r="H47" s="23"/>
      <c r="I47" s="26"/>
      <c r="J47" s="27">
        <f t="shared" si="0"/>
        <v>-2468139.6137345829</v>
      </c>
      <c r="K47" s="28">
        <f t="array" ref="K47">PRODUCT(1+C47:C53)-1</f>
        <v>-2.9718137254902022E-2</v>
      </c>
      <c r="L47" s="27">
        <f t="shared" si="1"/>
        <v>-5791087.5358325858</v>
      </c>
      <c r="M47" s="28">
        <f t="array" ref="M47">PRODUCT(1+C47:C60)-1</f>
        <v>4.0065681444991785E-2</v>
      </c>
      <c r="N47" s="27">
        <f t="shared" si="2"/>
        <v>-14758436.493640261</v>
      </c>
      <c r="O47" s="28">
        <f t="array" ref="O47">PRODUCT(1+C47:C76)-1</f>
        <v>1.1766323024054977</v>
      </c>
      <c r="P47" s="27">
        <f t="shared" si="3"/>
        <v>-31676265.166944314</v>
      </c>
      <c r="Q47" s="28">
        <f t="array" ref="Q47">PRODUCT(1+C47:C136)-1</f>
        <v>4.2347107438016502</v>
      </c>
      <c r="R47" s="27">
        <f t="shared" si="4"/>
        <v>-82111132.92703943</v>
      </c>
      <c r="S47" s="28">
        <f t="array" ref="S47">PRODUCT(1+C47:C226)-1</f>
        <v>2.8295042321644481</v>
      </c>
    </row>
    <row r="48" spans="1:19" x14ac:dyDescent="0.2">
      <c r="A48" s="21">
        <v>44442</v>
      </c>
      <c r="B48" s="22">
        <f>-DATA!Q49</f>
        <v>-476179.25738808454</v>
      </c>
      <c r="C48" s="23">
        <f>IFERROR(VLOOKUP($A48,DATA!$A$5:$F$329,3,FALSE),"")</f>
        <v>4.4979410833069444E-2</v>
      </c>
      <c r="D48" s="23">
        <f>IFERROR(VLOOKUP($A49+7,DATA!$A$5:$F$329,4,FALSE),"")</f>
        <v>-6.9052898321190992E-2</v>
      </c>
      <c r="E48" s="25">
        <f>IFERROR(VLOOKUP($A49+7,DATA!$A$5:$I$329,7,FALSE),"")</f>
        <v>0.69266608084620829</v>
      </c>
      <c r="F48" s="23">
        <f>IFERROR(VLOOKUP($A48+30,DATA!$A$5:$F$329,5,FALSE),"")</f>
        <v>0.25431949075477389</v>
      </c>
      <c r="G48" s="26">
        <f>IFERROR(VLOOKUP($A48+30,DATA!$A$5:$I$329,8,FALSE),"")</f>
        <v>0.32796927310623641</v>
      </c>
      <c r="H48" s="23"/>
      <c r="I48" s="26"/>
      <c r="J48" s="27">
        <f t="shared" si="0"/>
        <v>-2792182.7885595062</v>
      </c>
      <c r="K48" s="28">
        <f t="array" ref="K48">PRODUCT(1+C48:C54)-1</f>
        <v>0.20577485380117011</v>
      </c>
      <c r="L48" s="27">
        <f t="shared" si="1"/>
        <v>-7107262.3884238824</v>
      </c>
      <c r="M48" s="28">
        <f t="array" ref="M48">PRODUCT(1+C48:C61)-1</f>
        <v>0.11452702702702777</v>
      </c>
      <c r="N48" s="27">
        <f t="shared" si="2"/>
        <v>-14780891.138471378</v>
      </c>
      <c r="O48" s="28">
        <f t="array" ref="O48">PRODUCT(1+C48:C77)-1</f>
        <v>1.2626886145404677</v>
      </c>
      <c r="P48" s="27">
        <f t="shared" si="3"/>
        <v>-30992919.297993325</v>
      </c>
      <c r="Q48" s="28">
        <f t="array" ref="Q48">PRODUCT(1+C48:C137)-1</f>
        <v>4.1466458658346346</v>
      </c>
      <c r="R48" s="27">
        <f t="shared" si="4"/>
        <v>-83084306.822632566</v>
      </c>
      <c r="S48" s="28">
        <f t="array" ref="S48">PRODUCT(1+C48:C227)-1</f>
        <v>2.9842995169082118</v>
      </c>
    </row>
    <row r="49" spans="1:19" x14ac:dyDescent="0.2">
      <c r="A49" s="21">
        <v>44441</v>
      </c>
      <c r="B49" s="22">
        <f>-DATA!Q50</f>
        <v>-419082.51846808591</v>
      </c>
      <c r="C49" s="23">
        <f>IFERROR(VLOOKUP($A49,DATA!$A$5:$F$329,3,FALSE),"")</f>
        <v>-5.0425464859754632E-3</v>
      </c>
      <c r="D49" s="23">
        <f>IFERROR(VLOOKUP($A50+7,DATA!$A$5:$F$329,4,FALSE),"")</f>
        <v>-0.12102111566341012</v>
      </c>
      <c r="E49" s="25">
        <f>IFERROR(VLOOKUP($A50+7,DATA!$A$5:$I$329,7,FALSE),"")</f>
        <v>0.76570954374458622</v>
      </c>
      <c r="F49" s="23">
        <f>IFERROR(VLOOKUP($A49+30,DATA!$A$5:$F$329,5,FALSE),"")</f>
        <v>0.19733924611973341</v>
      </c>
      <c r="G49" s="26">
        <f>IFERROR(VLOOKUP($A49+30,DATA!$A$5:$I$329,8,FALSE),"")</f>
        <v>0.33630092415086937</v>
      </c>
      <c r="H49" s="23"/>
      <c r="I49" s="26"/>
      <c r="J49" s="27">
        <f t="shared" si="0"/>
        <v>-2888690.4191173795</v>
      </c>
      <c r="K49" s="28">
        <f t="array" ref="K49">PRODUCT(1+C49:C55)-1</f>
        <v>4.6056991385023283E-2</v>
      </c>
      <c r="L49" s="27">
        <f t="shared" si="1"/>
        <v>-6999228.9330221731</v>
      </c>
      <c r="M49" s="28">
        <f t="array" ref="M49">PRODUCT(1+C49:C62)-1</f>
        <v>1.4786242365799396E-2</v>
      </c>
      <c r="N49" s="27">
        <f t="shared" si="2"/>
        <v>-14253875.934094986</v>
      </c>
      <c r="O49" s="28">
        <f t="array" ref="O49">PRODUCT(1+C49:C78)-1</f>
        <v>1.5418679549114356</v>
      </c>
      <c r="P49" s="27">
        <f t="shared" si="3"/>
        <v>-29801784.554945923</v>
      </c>
      <c r="Q49" s="28">
        <f t="array" ref="Q49">PRODUCT(1+C49:C138)-1</f>
        <v>3.1160365058670161</v>
      </c>
      <c r="R49" s="27">
        <f t="shared" si="4"/>
        <v>-83839959.242098853</v>
      </c>
      <c r="S49" s="28">
        <f t="array" ref="S49">PRODUCT(1+C49:C228)-1</f>
        <v>2.7097532314923618</v>
      </c>
    </row>
    <row r="50" spans="1:19" x14ac:dyDescent="0.2">
      <c r="A50" s="21">
        <v>44440</v>
      </c>
      <c r="B50" s="22">
        <f>-DATA!Q51</f>
        <v>-675394.14185143181</v>
      </c>
      <c r="C50" s="23">
        <f>IFERROR(VLOOKUP($A50,DATA!$A$5:$F$329,3,FALSE),"")</f>
        <v>-4.8860911270983132E-2</v>
      </c>
      <c r="D50" s="23">
        <f>IFERROR(VLOOKUP($A51+7,DATA!$A$5:$F$329,4,FALSE),"")</f>
        <v>-2.7877697841726556E-2</v>
      </c>
      <c r="E50" s="25">
        <f>IFERROR(VLOOKUP($A51+7,DATA!$A$5:$I$329,7,FALSE),"")</f>
        <v>0.46823575643139814</v>
      </c>
      <c r="F50" s="23">
        <f>IFERROR(VLOOKUP($A50+30,DATA!$A$5:$F$329,5,FALSE),"")</f>
        <v>0.2095808383233535</v>
      </c>
      <c r="G50" s="26">
        <f>IFERROR(VLOOKUP($A50+30,DATA!$A$5:$I$329,8,FALSE),"")</f>
        <v>0.38115048755628866</v>
      </c>
      <c r="H50" s="23"/>
      <c r="I50" s="26"/>
      <c r="J50" s="27">
        <f t="shared" si="0"/>
        <v>-2768940.90583535</v>
      </c>
      <c r="K50" s="28">
        <f t="array" ref="K50">PRODUCT(1+C50:C56)-1</f>
        <v>6.1914323962517059E-2</v>
      </c>
      <c r="L50" s="27">
        <f t="shared" si="1"/>
        <v>-7471870.7742250711</v>
      </c>
      <c r="M50" s="28">
        <f t="array" ref="M50">PRODUCT(1+C50:C63)-1</f>
        <v>0.26112877583465921</v>
      </c>
      <c r="N50" s="27">
        <f t="shared" si="2"/>
        <v>-14612319.002242876</v>
      </c>
      <c r="O50" s="28">
        <f t="array" ref="O50">PRODUCT(1+C50:C79)-1</f>
        <v>1.6844331641285972</v>
      </c>
      <c r="P50" s="27">
        <f t="shared" si="3"/>
        <v>-28286069.140196901</v>
      </c>
      <c r="Q50" s="28">
        <f t="array" ref="Q50">PRODUCT(1+C50:C139)-1</f>
        <v>3.5918958031837915</v>
      </c>
      <c r="R50" s="27">
        <f t="shared" si="4"/>
        <v>-85028933.822712392</v>
      </c>
      <c r="S50" s="28">
        <f t="array" ref="S50">PRODUCT(1+C50:C229)-1</f>
        <v>3.2138114209827355</v>
      </c>
    </row>
    <row r="51" spans="1:19" x14ac:dyDescent="0.2">
      <c r="A51" s="21">
        <v>44439</v>
      </c>
      <c r="B51" s="22">
        <f>-DATA!Q52</f>
        <v>-646754.39152190159</v>
      </c>
      <c r="C51" s="23">
        <f>IFERROR(VLOOKUP($A51,DATA!$A$5:$F$329,3,FALSE),"")</f>
        <v>-5.9916117435598881E-4</v>
      </c>
      <c r="D51" s="23">
        <f>IFERROR(VLOOKUP($A52+7,DATA!$A$5:$F$329,4,FALSE),"")</f>
        <v>3.1455961653684694E-2</v>
      </c>
      <c r="E51" s="25">
        <f>IFERROR(VLOOKUP($A52+7,DATA!$A$5:$I$329,7,FALSE),"")</f>
        <v>0.3622219978294457</v>
      </c>
      <c r="F51" s="23">
        <f>IFERROR(VLOOKUP($A51+30,DATA!$A$5:$F$329,5,FALSE),"")</f>
        <v>2.3980815347721673E-2</v>
      </c>
      <c r="G51" s="26">
        <f>IFERROR(VLOOKUP($A51+30,DATA!$A$5:$I$329,8,FALSE),"")</f>
        <v>0.34966591025540117</v>
      </c>
      <c r="H51" s="23"/>
      <c r="I51" s="26"/>
      <c r="J51" s="27">
        <f t="shared" si="0"/>
        <v>-2602569.3696545335</v>
      </c>
      <c r="K51" s="28">
        <f t="array" ref="K51">PRODUCT(1+C51:C57)-1</f>
        <v>0.12323232323232358</v>
      </c>
      <c r="L51" s="27">
        <f t="shared" si="1"/>
        <v>-8438721.0293743908</v>
      </c>
      <c r="M51" s="28">
        <f t="array" ref="M51">PRODUCT(1+C51:C64)-1</f>
        <v>0.50950226244343955</v>
      </c>
      <c r="N51" s="27">
        <f t="shared" si="2"/>
        <v>-13909168.209688237</v>
      </c>
      <c r="O51" s="28">
        <f t="array" ref="O51">PRODUCT(1+C51:C80)-1</f>
        <v>2.0718232044198897</v>
      </c>
      <c r="P51" s="27">
        <f t="shared" si="3"/>
        <v>-26517494.810498752</v>
      </c>
      <c r="Q51" s="28">
        <f t="array" ref="Q51">PRODUCT(1+C51:C140)-1</f>
        <v>4.3205741626794243</v>
      </c>
      <c r="R51" s="27">
        <f t="shared" si="4"/>
        <v>-87219595.730157495</v>
      </c>
      <c r="S51" s="28">
        <f t="array" ref="S51">PRODUCT(1+C51:C230)-1</f>
        <v>3.6013793103448251</v>
      </c>
    </row>
    <row r="52" spans="1:19" x14ac:dyDescent="0.2">
      <c r="A52" s="21">
        <v>44438</v>
      </c>
      <c r="B52" s="22">
        <f>-DATA!Q53</f>
        <v>-17034.710383872345</v>
      </c>
      <c r="C52" s="23">
        <f>IFERROR(VLOOKUP($A52,DATA!$A$5:$F$329,3,FALSE),"")</f>
        <v>-4.410080183276055E-2</v>
      </c>
      <c r="D52" s="23">
        <f>IFERROR(VLOOKUP($A53+7,DATA!$A$5:$F$329,4,FALSE),"")</f>
        <v>-0.10051546391752575</v>
      </c>
      <c r="E52" s="25">
        <f>IFERROR(VLOOKUP($A53+7,DATA!$A$5:$I$329,7,FALSE),"")</f>
        <v>-3.3853040988135337E-3</v>
      </c>
      <c r="F52" s="23">
        <f>IFERROR(VLOOKUP($A52+30,DATA!$A$5:$F$329,5,FALSE),"")</f>
        <v>-9.2869982025169939E-3</v>
      </c>
      <c r="G52" s="26">
        <f>IFERROR(VLOOKUP($A52+30,DATA!$A$5:$I$329,8,FALSE),"")</f>
        <v>0.34547090864239671</v>
      </c>
      <c r="H52" s="23"/>
      <c r="I52" s="26"/>
      <c r="J52" s="27">
        <f t="shared" si="0"/>
        <v>-1989195.8660121707</v>
      </c>
      <c r="K52" s="28">
        <f t="array" ref="K52">PRODUCT(1+C52:C58)-1</f>
        <v>0.20679681851048493</v>
      </c>
      <c r="L52" s="27">
        <f t="shared" si="1"/>
        <v>-9066837.3115505632</v>
      </c>
      <c r="M52" s="28">
        <f t="array" ref="M52">PRODUCT(1+C52:C65)-1</f>
        <v>0.73312564901350008</v>
      </c>
      <c r="N52" s="27">
        <f t="shared" si="2"/>
        <v>-13530252.21677977</v>
      </c>
      <c r="O52" s="28">
        <f t="array" ref="O52">PRODUCT(1+C52:C81)-1</f>
        <v>2.0736648250460421</v>
      </c>
      <c r="P52" s="27">
        <f t="shared" si="3"/>
        <v>-25374927.48235029</v>
      </c>
      <c r="Q52" s="28">
        <f t="array" ref="Q52">PRODUCT(1+C52:C141)-1</f>
        <v>4.0961832061068693</v>
      </c>
      <c r="R52" s="27">
        <f t="shared" si="4"/>
        <v>-89551208.390988067</v>
      </c>
      <c r="S52" s="28">
        <f t="array" ref="S52">PRODUCT(1+C52:C231)-1</f>
        <v>4.1196319018404903</v>
      </c>
    </row>
    <row r="53" spans="1:19" x14ac:dyDescent="0.2">
      <c r="A53" s="21">
        <v>44437</v>
      </c>
      <c r="B53" s="22">
        <f>-DATA!Q54</f>
        <v>-188940.27265276149</v>
      </c>
      <c r="C53" s="23">
        <f>IFERROR(VLOOKUP($A53,DATA!$A$5:$F$329,3,FALSE),"")</f>
        <v>6.9852941176470562E-2</v>
      </c>
      <c r="D53" s="23">
        <f>IFERROR(VLOOKUP($A54+7,DATA!$A$5:$F$329,4,FALSE),"")</f>
        <v>-2.9718137254902022E-2</v>
      </c>
      <c r="E53" s="25">
        <f>IFERROR(VLOOKUP($A54+7,DATA!$A$5:$I$329,7,FALSE),"")</f>
        <v>-8.4210701949233496E-2</v>
      </c>
      <c r="F53" s="23">
        <f>IFERROR(VLOOKUP($A53+30,DATA!$A$5:$F$329,5,FALSE),"")</f>
        <v>5.2691867124856184E-2</v>
      </c>
      <c r="G53" s="26">
        <f>IFERROR(VLOOKUP($A53+30,DATA!$A$5:$I$329,8,FALSE),"")</f>
        <v>0.33076388793184175</v>
      </c>
      <c r="H53" s="23"/>
      <c r="I53" s="26"/>
      <c r="J53" s="27">
        <f t="shared" si="0"/>
        <v>-3211946.0772685548</v>
      </c>
      <c r="K53" s="28">
        <f t="array" ref="K53">PRODUCT(1+C53:C59)-1</f>
        <v>0.26567596955418682</v>
      </c>
      <c r="L53" s="27">
        <f t="shared" si="1"/>
        <v>-8962124.5408095047</v>
      </c>
      <c r="M53" s="28">
        <f t="array" ref="M53">PRODUCT(1+C53:C66)-1</f>
        <v>1.0126801152737763</v>
      </c>
      <c r="N53" s="27">
        <f t="shared" si="2"/>
        <v>-13451413.356206369</v>
      </c>
      <c r="O53" s="28">
        <f t="array" ref="O53">PRODUCT(1+C53:C82)-1</f>
        <v>2.1573236889692597</v>
      </c>
      <c r="P53" s="27">
        <f t="shared" si="3"/>
        <v>-24790677.895753156</v>
      </c>
      <c r="Q53" s="28">
        <f t="array" ref="Q53">PRODUCT(1+C53:C142)-1</f>
        <v>4.6231884057971007</v>
      </c>
      <c r="R53" s="27">
        <f t="shared" si="4"/>
        <v>-89634079.947504207</v>
      </c>
      <c r="S53" s="28">
        <f t="array" ref="S53">PRODUCT(1+C53:C232)-1</f>
        <v>4.1810089020771457</v>
      </c>
    </row>
    <row r="54" spans="1:19" x14ac:dyDescent="0.2">
      <c r="A54" s="21">
        <v>44436</v>
      </c>
      <c r="B54" s="22">
        <f>-DATA!Q55</f>
        <v>-368797.49629336828</v>
      </c>
      <c r="C54" s="23">
        <f>IFERROR(VLOOKUP($A54,DATA!$A$5:$F$329,3,FALSE),"")</f>
        <v>0.19298245614035103</v>
      </c>
      <c r="D54" s="23">
        <f>IFERROR(VLOOKUP($A55+7,DATA!$A$5:$F$329,4,FALSE),"")</f>
        <v>0.20577485380117011</v>
      </c>
      <c r="E54" s="25">
        <f>IFERROR(VLOOKUP($A55+7,DATA!$A$5:$I$329,7,FALSE),"")</f>
        <v>0.49174860855925639</v>
      </c>
      <c r="F54" s="23">
        <f>IFERROR(VLOOKUP($A54+30,DATA!$A$5:$F$329,5,FALSE),"")</f>
        <v>5.8210784313725172E-2</v>
      </c>
      <c r="G54" s="26">
        <f>IFERROR(VLOOKUP($A54+30,DATA!$A$5:$I$329,8,FALSE),"")</f>
        <v>0.34124486882324784</v>
      </c>
      <c r="H54" s="23"/>
      <c r="I54" s="26"/>
      <c r="J54" s="27">
        <f t="shared" si="0"/>
        <v>-3322947.9220980038</v>
      </c>
      <c r="K54" s="28">
        <f t="array" ref="K54">PRODUCT(1+C54:C60)-1</f>
        <v>7.192118226601063E-2</v>
      </c>
      <c r="L54" s="27">
        <f t="shared" si="1"/>
        <v>-9038289.609146446</v>
      </c>
      <c r="M54" s="28">
        <f t="array" ref="M54">PRODUCT(1+C54:C67)-1</f>
        <v>0.83990980834272966</v>
      </c>
      <c r="N54" s="27">
        <f t="shared" si="2"/>
        <v>-13844368.08685931</v>
      </c>
      <c r="O54" s="28">
        <f t="array" ref="O54">PRODUCT(1+C54:C83)-1</f>
        <v>1.9538461538461549</v>
      </c>
      <c r="P54" s="27">
        <f t="shared" si="3"/>
        <v>-22755516.766945221</v>
      </c>
      <c r="Q54" s="28">
        <f t="array" ref="Q54">PRODUCT(1+C54:C143)-1</f>
        <v>4.9453551912568265</v>
      </c>
      <c r="R54" s="27">
        <f t="shared" si="4"/>
        <v>-90822891.706236586</v>
      </c>
      <c r="S54" s="28">
        <f t="array" ref="S54">PRODUCT(1+C54:C233)-1</f>
        <v>5.10093457943925</v>
      </c>
    </row>
    <row r="55" spans="1:19" x14ac:dyDescent="0.2">
      <c r="A55" s="21">
        <v>44435</v>
      </c>
      <c r="B55" s="22">
        <f>-DATA!Q56</f>
        <v>-572686.88794595806</v>
      </c>
      <c r="C55" s="23">
        <f>IFERROR(VLOOKUP($A55,DATA!$A$5:$F$329,3,FALSE),"")</f>
        <v>-9.3439363817097387E-2</v>
      </c>
      <c r="D55" s="23">
        <f>IFERROR(VLOOKUP($A56+7,DATA!$A$5:$F$329,4,FALSE),"")</f>
        <v>4.6056991385023283E-2</v>
      </c>
      <c r="E55" s="25">
        <f>IFERROR(VLOOKUP($A56+7,DATA!$A$5:$I$329,7,FALSE),"")</f>
        <v>0.61989121607567321</v>
      </c>
      <c r="F55" s="23">
        <f>IFERROR(VLOOKUP($A55+30,DATA!$A$5:$F$329,5,FALSE),"")</f>
        <v>0.39181286549707539</v>
      </c>
      <c r="G55" s="26">
        <f>IFERROR(VLOOKUP($A55+30,DATA!$A$5:$I$329,8,FALSE),"")</f>
        <v>0.39042724512023397</v>
      </c>
      <c r="H55" s="23"/>
      <c r="I55" s="26"/>
      <c r="J55" s="27">
        <f t="shared" si="0"/>
        <v>-4315079.5998643767</v>
      </c>
      <c r="K55" s="28">
        <f t="array" ref="K55">PRODUCT(1+C55:C61)-1</f>
        <v>-7.5675675675675569E-2</v>
      </c>
      <c r="L55" s="27">
        <f t="shared" si="1"/>
        <v>-8611365.4235826675</v>
      </c>
      <c r="M55" s="28">
        <f t="array" ref="M55">PRODUCT(1+C55:C68)-1</f>
        <v>0.64819277108433737</v>
      </c>
      <c r="N55" s="27">
        <f t="shared" si="2"/>
        <v>-13807056.11647357</v>
      </c>
      <c r="O55" s="28">
        <f t="array" ref="O55">PRODUCT(1+C55:C84)-1</f>
        <v>1.8952380952380961</v>
      </c>
      <c r="P55" s="27">
        <f t="shared" si="3"/>
        <v>-22183348.474114325</v>
      </c>
      <c r="Q55" s="28">
        <f t="array" ref="Q55">PRODUCT(1+C55:C144)-1</f>
        <v>3.621621621621621</v>
      </c>
      <c r="R55" s="27">
        <f t="shared" si="4"/>
        <v>-94448498.354770914</v>
      </c>
      <c r="S55" s="28">
        <f t="array" ref="S55">PRODUCT(1+C55:C234)-1</f>
        <v>3.5829145728643192</v>
      </c>
    </row>
    <row r="56" spans="1:19" x14ac:dyDescent="0.2">
      <c r="A56" s="21">
        <v>44434</v>
      </c>
      <c r="B56" s="22">
        <f>-DATA!Q57</f>
        <v>-299333.00518605631</v>
      </c>
      <c r="C56" s="23">
        <f>IFERROR(VLOOKUP($A56,DATA!$A$5:$F$329,3,FALSE),"")</f>
        <v>1.0040160642570406E-2</v>
      </c>
      <c r="D56" s="23">
        <f>IFERROR(VLOOKUP($A57+7,DATA!$A$5:$F$329,4,FALSE),"")</f>
        <v>6.1914323962517059E-2</v>
      </c>
      <c r="E56" s="25">
        <f>IFERROR(VLOOKUP($A57+7,DATA!$A$5:$I$329,7,FALSE),"")</f>
        <v>0.68568688584698201</v>
      </c>
      <c r="F56" s="23">
        <f>IFERROR(VLOOKUP($A56+30,DATA!$A$5:$F$329,5,FALSE),"")</f>
        <v>0.3267064280980787</v>
      </c>
      <c r="G56" s="26">
        <f>IFERROR(VLOOKUP($A56+30,DATA!$A$5:$I$329,8,FALSE),"")</f>
        <v>0.41003089102920237</v>
      </c>
      <c r="H56" s="23"/>
      <c r="I56" s="26"/>
      <c r="J56" s="27">
        <f t="shared" si="0"/>
        <v>-4110538.5139047937</v>
      </c>
      <c r="K56" s="28">
        <f t="array" ref="K56">PRODUCT(1+C56:C62)-1</f>
        <v>-2.9893924783027659E-2</v>
      </c>
      <c r="L56" s="27">
        <f t="shared" si="1"/>
        <v>-8612484.5775816832</v>
      </c>
      <c r="M56" s="28">
        <f t="array" ref="M56">PRODUCT(1+C56:C69)-1</f>
        <v>0.76285046728972028</v>
      </c>
      <c r="N56" s="27">
        <f t="shared" si="2"/>
        <v>-12904968.697340125</v>
      </c>
      <c r="O56" s="28">
        <f t="array" ref="O56">PRODUCT(1+C56:C85)-1</f>
        <v>2.5547703180212022</v>
      </c>
      <c r="P56" s="27">
        <f t="shared" si="3"/>
        <v>-20715189.340892874</v>
      </c>
      <c r="Q56" s="28">
        <f t="array" ref="Q56">PRODUCT(1+C56:C145)-1</f>
        <v>3.5044776119402981</v>
      </c>
      <c r="R56" s="27">
        <f t="shared" si="4"/>
        <v>-97194925.35693571</v>
      </c>
      <c r="S56" s="28">
        <f t="array" ref="S56">PRODUCT(1+C56:C235)-1</f>
        <v>4.1326530612244898</v>
      </c>
    </row>
    <row r="57" spans="1:19" x14ac:dyDescent="0.2">
      <c r="A57" s="21">
        <v>44433</v>
      </c>
      <c r="B57" s="22">
        <f>-DATA!Q58</f>
        <v>-509022.60567061557</v>
      </c>
      <c r="C57" s="23">
        <f>IFERROR(VLOOKUP($A57,DATA!$A$5:$F$329,3,FALSE),"")</f>
        <v>6.0606060606060996E-3</v>
      </c>
      <c r="D57" s="23">
        <f>IFERROR(VLOOKUP($A58+7,DATA!$A$5:$F$329,4,FALSE),"")</f>
        <v>0.12323232323232358</v>
      </c>
      <c r="E57" s="25">
        <f>IFERROR(VLOOKUP($A58+7,DATA!$A$5:$I$329,7,FALSE),"")</f>
        <v>0.71647541974341655</v>
      </c>
      <c r="F57" s="23">
        <f>IFERROR(VLOOKUP($A57+30,DATA!$A$5:$F$329,5,FALSE),"")</f>
        <v>0.21921017402945142</v>
      </c>
      <c r="G57" s="26">
        <f>IFERROR(VLOOKUP($A57+30,DATA!$A$5:$I$329,8,FALSE),"")</f>
        <v>0.44725240845516884</v>
      </c>
      <c r="H57" s="23"/>
      <c r="I57" s="26"/>
      <c r="J57" s="27">
        <f t="shared" si="0"/>
        <v>-4702929.8683897201</v>
      </c>
      <c r="K57" s="28">
        <f t="array" ref="K57">PRODUCT(1+C57:C63)-1</f>
        <v>0.18759936406995248</v>
      </c>
      <c r="L57" s="27">
        <f t="shared" si="1"/>
        <v>-8986594.6895656213</v>
      </c>
      <c r="M57" s="28">
        <f t="array" ref="M57">PRODUCT(1+C57:C70)-1</f>
        <v>0.79136690647482011</v>
      </c>
      <c r="N57" s="27">
        <f t="shared" si="2"/>
        <v>-13516912.580626914</v>
      </c>
      <c r="O57" s="28">
        <f t="array" ref="O57">PRODUCT(1+C57:C86)-1</f>
        <v>2.6130592503022951</v>
      </c>
      <c r="P57" s="27">
        <f t="shared" si="3"/>
        <v>-18297693.646439649</v>
      </c>
      <c r="Q57" s="28">
        <f t="array" ref="Q57">PRODUCT(1+C57:C146)-1</f>
        <v>3.0542740841248275</v>
      </c>
      <c r="R57" s="27">
        <f t="shared" si="4"/>
        <v>-100680095.23656817</v>
      </c>
      <c r="S57" s="28">
        <f t="array" ref="S57">PRODUCT(1+C57:C236)-1</f>
        <v>3.9966555183946451</v>
      </c>
    </row>
    <row r="58" spans="1:19" x14ac:dyDescent="0.2">
      <c r="A58" s="21">
        <v>44432</v>
      </c>
      <c r="B58" s="22">
        <f>-DATA!Q59</f>
        <v>-33380.887879538619</v>
      </c>
      <c r="C58" s="23">
        <f>IFERROR(VLOOKUP($A58,DATA!$A$5:$F$329,3,FALSE),"")</f>
        <v>7.3752711496746226E-2</v>
      </c>
      <c r="D58" s="23">
        <f>IFERROR(VLOOKUP($A59+7,DATA!$A$5:$F$329,4,FALSE),"")</f>
        <v>0.20679681851048493</v>
      </c>
      <c r="E58" s="25">
        <f>IFERROR(VLOOKUP($A59+7,DATA!$A$5:$I$329,7,FALSE),"")</f>
        <v>0.75304650147202634</v>
      </c>
      <c r="F58" s="23">
        <f>IFERROR(VLOOKUP($A58+30,DATA!$A$5:$F$329,5,FALSE),"")</f>
        <v>0.12154882154882096</v>
      </c>
      <c r="G58" s="26">
        <f>IFERROR(VLOOKUP($A58+30,DATA!$A$5:$I$329,8,FALSE),"")</f>
        <v>0.43352156067893727</v>
      </c>
      <c r="H58" s="23"/>
      <c r="I58" s="26"/>
      <c r="J58" s="27">
        <f t="shared" si="0"/>
        <v>-5836151.6597198583</v>
      </c>
      <c r="K58" s="28">
        <f t="array" ref="K58">PRODUCT(1+C58:C64)-1</f>
        <v>0.34389140271493224</v>
      </c>
      <c r="L58" s="27">
        <f t="shared" si="1"/>
        <v>-8382077.8198690815</v>
      </c>
      <c r="M58" s="28">
        <f t="array" ref="M58">PRODUCT(1+C58:C71)-1</f>
        <v>1.1275071633237825</v>
      </c>
      <c r="N58" s="27">
        <f t="shared" si="2"/>
        <v>-12805772.804026017</v>
      </c>
      <c r="O58" s="28">
        <f t="array" ref="O58">PRODUCT(1+C58:C87)-1</f>
        <v>2.5189573459715642</v>
      </c>
      <c r="P58" s="27">
        <f t="shared" si="3"/>
        <v>-16838939.384773023</v>
      </c>
      <c r="Q58" s="28">
        <f t="array" ref="Q58">PRODUCT(1+C58:C147)-1</f>
        <v>3.4864048338368541</v>
      </c>
      <c r="R58" s="27">
        <f t="shared" si="4"/>
        <v>-104679621.21939276</v>
      </c>
      <c r="S58" s="28">
        <f t="array" ref="S58">PRODUCT(1+C58:C237)-1</f>
        <v>3.4262295081967222</v>
      </c>
    </row>
    <row r="59" spans="1:19" x14ac:dyDescent="0.2">
      <c r="A59" s="21">
        <v>44431</v>
      </c>
      <c r="B59" s="22">
        <f>-DATA!Q60</f>
        <v>-1239784.9216402569</v>
      </c>
      <c r="C59" s="23">
        <f>IFERROR(VLOOKUP($A59,DATA!$A$5:$F$329,3,FALSE),"")</f>
        <v>2.5371511417180415E-3</v>
      </c>
      <c r="D59" s="23">
        <f>IFERROR(VLOOKUP($A60+7,DATA!$A$5:$F$329,4,FALSE),"")</f>
        <v>0.26567596955418682</v>
      </c>
      <c r="E59" s="25">
        <f>IFERROR(VLOOKUP($A60+7,DATA!$A$5:$I$329,7,FALSE),"")</f>
        <v>0.77236965075861541</v>
      </c>
      <c r="F59" s="23">
        <f>IFERROR(VLOOKUP($A59+30,DATA!$A$5:$F$329,5,FALSE),"")</f>
        <v>-9.7975415762833862E-2</v>
      </c>
      <c r="G59" s="26">
        <f>IFERROR(VLOOKUP($A59+30,DATA!$A$5:$I$329,8,FALSE),"")</f>
        <v>0.30234063387689325</v>
      </c>
      <c r="H59" s="23"/>
      <c r="I59" s="26"/>
      <c r="J59" s="27">
        <f t="shared" si="0"/>
        <v>-7077641.4455383932</v>
      </c>
      <c r="K59" s="28">
        <f t="array" ref="K59">PRODUCT(1+C59:C65)-1</f>
        <v>0.43613707165109039</v>
      </c>
      <c r="L59" s="27">
        <f t="shared" si="1"/>
        <v>-9740372.9496988896</v>
      </c>
      <c r="M59" s="28">
        <f t="array" ref="M59">PRODUCT(1+C59:C72)-1</f>
        <v>1.0534521158129175</v>
      </c>
      <c r="N59" s="27">
        <f t="shared" si="2"/>
        <v>-12955880.78570712</v>
      </c>
      <c r="O59" s="28">
        <f t="array" ref="O59">PRODUCT(1+C59:C88)-1</f>
        <v>2.5644329896907219</v>
      </c>
      <c r="P59" s="27">
        <f t="shared" si="3"/>
        <v>-12193320.160967156</v>
      </c>
      <c r="Q59" s="28">
        <f t="array" ref="Q59">PRODUCT(1+C59:C148)-1</f>
        <v>3.1972685887708616</v>
      </c>
      <c r="R59" s="27">
        <f t="shared" si="4"/>
        <v>-107406884.23775777</v>
      </c>
      <c r="S59" s="28">
        <f t="array" ref="S59">PRODUCT(1+C59:C238)-1</f>
        <v>3.1345291479820583</v>
      </c>
    </row>
    <row r="60" spans="1:19" x14ac:dyDescent="0.2">
      <c r="A60" s="21">
        <v>44430</v>
      </c>
      <c r="B60" s="22">
        <f>-DATA!Q61</f>
        <v>-299942.11748220993</v>
      </c>
      <c r="C60" s="23">
        <f>IFERROR(VLOOKUP($A60,DATA!$A$5:$F$329,3,FALSE),"")</f>
        <v>-9.392446633825946E-2</v>
      </c>
      <c r="D60" s="23">
        <f>IFERROR(VLOOKUP($A61+7,DATA!$A$5:$F$329,4,FALSE),"")</f>
        <v>7.192118226601063E-2</v>
      </c>
      <c r="E60" s="25">
        <f>IFERROR(VLOOKUP($A61+7,DATA!$A$5:$I$329,7,FALSE),"")</f>
        <v>0.73414106265396462</v>
      </c>
      <c r="F60" s="23">
        <f>IFERROR(VLOOKUP($A60+30,DATA!$A$5:$F$329,5,FALSE),"")</f>
        <v>-6.1616527727431647E-3</v>
      </c>
      <c r="G60" s="26">
        <f>IFERROR(VLOOKUP($A60+30,DATA!$A$5:$I$329,8,FALSE),"")</f>
        <v>0.27147228181498739</v>
      </c>
      <c r="H60" s="23"/>
      <c r="I60" s="26"/>
      <c r="J60" s="27">
        <f t="shared" si="0"/>
        <v>-5750178.4635409517</v>
      </c>
      <c r="K60" s="28">
        <f t="array" ref="K60">PRODUCT(1+C60:C66)-1</f>
        <v>0.59020172910662838</v>
      </c>
      <c r="L60" s="27">
        <f t="shared" si="1"/>
        <v>-8524562.1740990691</v>
      </c>
      <c r="M60" s="28">
        <f t="array" ref="M60">PRODUCT(1+C60:C73)-1</f>
        <v>0.88843258042436735</v>
      </c>
      <c r="N60" s="27">
        <f t="shared" si="2"/>
        <v>-12024599.170970742</v>
      </c>
      <c r="O60" s="28">
        <f t="array" ref="O60">PRODUCT(1+C60:C89)-1</f>
        <v>2.7435549525101766</v>
      </c>
      <c r="P60" s="27">
        <f t="shared" si="3"/>
        <v>-6395193.5624739416</v>
      </c>
      <c r="Q60" s="28">
        <f t="array" ref="Q60">PRODUCT(1+C60:C149)-1</f>
        <v>5.6004784688995191</v>
      </c>
      <c r="R60" s="27">
        <f t="shared" si="4"/>
        <v>-106962523.15283935</v>
      </c>
      <c r="S60" s="28">
        <f t="array" ref="S60">PRODUCT(1+C60:C239)-1</f>
        <v>2.9190340909090904</v>
      </c>
    </row>
    <row r="61" spans="1:19" x14ac:dyDescent="0.2">
      <c r="A61" s="21">
        <v>44429</v>
      </c>
      <c r="B61" s="22">
        <f>-DATA!Q62</f>
        <v>-1360929.174059741</v>
      </c>
      <c r="C61" s="23">
        <f>IFERROR(VLOOKUP($A61,DATA!$A$5:$F$329,3,FALSE),"")</f>
        <v>2.8716216216216228E-2</v>
      </c>
      <c r="D61" s="23">
        <f>IFERROR(VLOOKUP($A62+7,DATA!$A$5:$F$329,4,FALSE),"")</f>
        <v>-7.5675675675675569E-2</v>
      </c>
      <c r="E61" s="25">
        <f>IFERROR(VLOOKUP($A62+7,DATA!$A$5:$I$329,7,FALSE),"")</f>
        <v>0.51944624681390372</v>
      </c>
      <c r="F61" s="23">
        <f>IFERROR(VLOOKUP($A61+30,DATA!$A$5:$F$329,5,FALSE),"")</f>
        <v>8.5385878489327327E-2</v>
      </c>
      <c r="G61" s="26">
        <f>IFERROR(VLOOKUP($A61+30,DATA!$A$5:$I$329,8,FALSE),"")</f>
        <v>0.14878159594204707</v>
      </c>
      <c r="H61" s="23"/>
      <c r="I61" s="26"/>
      <c r="J61" s="27">
        <f t="shared" si="0"/>
        <v>-5715341.6870484427</v>
      </c>
      <c r="K61" s="28">
        <f t="array" ref="K61">PRODUCT(1+C61:C67)-1</f>
        <v>0.71645997745208589</v>
      </c>
      <c r="L61" s="27">
        <f t="shared" si="1"/>
        <v>-8159698.9867254775</v>
      </c>
      <c r="M61" s="28">
        <f t="array" ref="M61">PRODUCT(1+C61:C74)-1</f>
        <v>1.0956641431520993</v>
      </c>
      <c r="N61" s="27">
        <f t="shared" si="2"/>
        <v>-13156104.467885334</v>
      </c>
      <c r="O61" s="28">
        <f t="array" ref="O61">PRODUCT(1+C61:C90)-1</f>
        <v>3.5652173913043459</v>
      </c>
      <c r="P61" s="27">
        <f t="shared" si="3"/>
        <v>3844740.8908566982</v>
      </c>
      <c r="Q61" s="28">
        <f t="array" ref="Q61">PRODUCT(1+C61:C150)-1</f>
        <v>3.6136363636363571</v>
      </c>
      <c r="R61" s="27">
        <f t="shared" si="4"/>
        <v>-110025351.82770485</v>
      </c>
      <c r="S61" s="28">
        <f t="array" ref="S61">PRODUCT(1+C61:C240)-1</f>
        <v>3.9431818181818103</v>
      </c>
    </row>
    <row r="62" spans="1:19" x14ac:dyDescent="0.2">
      <c r="A62" s="21">
        <v>44428</v>
      </c>
      <c r="B62" s="22">
        <f>-DATA!Q63</f>
        <v>-368145.80198637536</v>
      </c>
      <c r="C62" s="23">
        <f>IFERROR(VLOOKUP($A62,DATA!$A$5:$F$329,3,FALSE),"")</f>
        <v>-4.8537447765991559E-2</v>
      </c>
      <c r="D62" s="23">
        <f>IFERROR(VLOOKUP($A63+7,DATA!$A$5:$F$329,4,FALSE),"")</f>
        <v>-2.9893924783027659E-2</v>
      </c>
      <c r="E62" s="25">
        <f>IFERROR(VLOOKUP($A63+7,DATA!$A$5:$I$329,7,FALSE),"")</f>
        <v>9.3923369288077097E-2</v>
      </c>
      <c r="F62" s="23">
        <f>IFERROR(VLOOKUP($A62+30,DATA!$A$5:$F$329,5,FALSE),"")</f>
        <v>0.17094594594594659</v>
      </c>
      <c r="G62" s="26">
        <f>IFERROR(VLOOKUP($A62+30,DATA!$A$5:$I$329,8,FALSE),"")</f>
        <v>0.14332072305111396</v>
      </c>
      <c r="H62" s="23"/>
      <c r="I62" s="26"/>
      <c r="J62" s="27">
        <f t="shared" si="0"/>
        <v>-4296285.8237182908</v>
      </c>
      <c r="K62" s="28">
        <f t="array" ref="K62">PRODUCT(1+C62:C68)-1</f>
        <v>0.7831325301204819</v>
      </c>
      <c r="L62" s="27">
        <f t="shared" si="1"/>
        <v>-7374862.743011836</v>
      </c>
      <c r="M62" s="28">
        <f t="array" ref="M62">PRODUCT(1+C62:C75)-1</f>
        <v>1.0329670329670328</v>
      </c>
      <c r="N62" s="27">
        <f t="shared" si="2"/>
        <v>-11659449.081684588</v>
      </c>
      <c r="O62" s="28">
        <f t="array" ref="O62">PRODUCT(1+C62:C91)-1</f>
        <v>4.0169491525423702</v>
      </c>
      <c r="P62" s="27">
        <f t="shared" si="3"/>
        <v>5743386.1154971793</v>
      </c>
      <c r="Q62" s="28">
        <f t="array" ref="Q62">PRODUCT(1+C62:C151)-1</f>
        <v>2.6363636363636349</v>
      </c>
      <c r="R62" s="27">
        <f t="shared" si="4"/>
        <v>-112268729.34069411</v>
      </c>
      <c r="S62" s="28">
        <f t="array" ref="S62">PRODUCT(1+C62:C241)-1</f>
        <v>3.9498327759197318</v>
      </c>
    </row>
    <row r="63" spans="1:19" x14ac:dyDescent="0.2">
      <c r="A63" s="21">
        <v>44427</v>
      </c>
      <c r="B63" s="22">
        <f>-DATA!Q64</f>
        <v>-891724.35967098363</v>
      </c>
      <c r="C63" s="23">
        <f>IFERROR(VLOOKUP($A63,DATA!$A$5:$F$329,3,FALSE),"")</f>
        <v>0.2364864864864864</v>
      </c>
      <c r="D63" s="23">
        <f>IFERROR(VLOOKUP($A64+7,DATA!$A$5:$F$329,4,FALSE),"")</f>
        <v>0.18759936406995248</v>
      </c>
      <c r="E63" s="25">
        <f>IFERROR(VLOOKUP($A64+7,DATA!$A$5:$I$329,7,FALSE),"")</f>
        <v>3.8580989227941037E-2</v>
      </c>
      <c r="F63" s="23">
        <f>IFERROR(VLOOKUP($A63+30,DATA!$A$5:$F$329,5,FALSE),"")</f>
        <v>0.10350369656059177</v>
      </c>
      <c r="G63" s="26">
        <f>IFERROR(VLOOKUP($A63+30,DATA!$A$5:$I$329,8,FALSE),"")</f>
        <v>0.11861915710551448</v>
      </c>
      <c r="H63" s="23"/>
      <c r="I63" s="26"/>
      <c r="J63" s="27">
        <f t="shared" si="0"/>
        <v>-4501946.0636768909</v>
      </c>
      <c r="K63" s="28">
        <f t="array" ref="K63">PRODUCT(1+C63:C69)-1</f>
        <v>0.81717289719626129</v>
      </c>
      <c r="L63" s="27">
        <f t="shared" si="1"/>
        <v>-7238273.9817615571</v>
      </c>
      <c r="M63" s="28">
        <f t="array" ref="M63">PRODUCT(1+C63:C76)-1</f>
        <v>1.1381443298969058</v>
      </c>
      <c r="N63" s="27">
        <f t="shared" si="2"/>
        <v>-10480561.728253882</v>
      </c>
      <c r="O63" s="28">
        <f t="array" ref="O63">PRODUCT(1+C63:C92)-1</f>
        <v>4.1506622516556231</v>
      </c>
      <c r="P63" s="27">
        <f t="shared" si="3"/>
        <v>8378169.4661339596</v>
      </c>
      <c r="Q63" s="28">
        <f t="array" ref="Q63">PRODUCT(1+C63:C152)-1</f>
        <v>2.0233236151603475</v>
      </c>
      <c r="R63" s="27">
        <f t="shared" si="4"/>
        <v>-115087923.23523308</v>
      </c>
      <c r="S63" s="28">
        <f t="array" ref="S63">PRODUCT(1+C63:C242)-1</f>
        <v>3.8992125984251933</v>
      </c>
    </row>
    <row r="64" spans="1:19" x14ac:dyDescent="0.2">
      <c r="A64" s="21">
        <v>44426</v>
      </c>
      <c r="B64" s="22">
        <f>-DATA!Q65</f>
        <v>-1642244.3970007529</v>
      </c>
      <c r="C64" s="23">
        <f>IFERROR(VLOOKUP($A64,DATA!$A$5:$F$329,3,FALSE),"")</f>
        <v>0.13846153846153841</v>
      </c>
      <c r="D64" s="23">
        <f>IFERROR(VLOOKUP($A65+7,DATA!$A$5:$F$329,4,FALSE),"")</f>
        <v>0.34389140271493224</v>
      </c>
      <c r="E64" s="25">
        <f>IFERROR(VLOOKUP($A65+7,DATA!$A$5:$I$329,7,FALSE),"")</f>
        <v>-0.2668865769825613</v>
      </c>
      <c r="F64" s="23">
        <f>IFERROR(VLOOKUP($A64+30,DATA!$A$5:$F$329,5,FALSE),"")</f>
        <v>0.49085850556438859</v>
      </c>
      <c r="G64" s="26">
        <f>IFERROR(VLOOKUP($A64+30,DATA!$A$5:$I$329,8,FALSE),"")</f>
        <v>0.11465718276996091</v>
      </c>
      <c r="H64" s="23"/>
      <c r="I64" s="26"/>
      <c r="J64" s="27">
        <f t="shared" si="0"/>
        <v>-4283664.8211759012</v>
      </c>
      <c r="K64" s="28">
        <f t="array" ref="K64">PRODUCT(1+C64:C70)-1</f>
        <v>0.50839328537170236</v>
      </c>
      <c r="L64" s="27">
        <f t="shared" si="1"/>
        <v>-6413758.5883901352</v>
      </c>
      <c r="M64" s="28">
        <f t="array" ref="M64">PRODUCT(1+C64:C77)-1</f>
        <v>0.72565157750342868</v>
      </c>
      <c r="N64" s="27">
        <f t="shared" si="2"/>
        <v>-11283581.974225102</v>
      </c>
      <c r="O64" s="28">
        <f t="array" ref="O64">PRODUCT(1+C64:C93)-1</f>
        <v>2.806354009077153</v>
      </c>
      <c r="P64" s="27">
        <f t="shared" si="3"/>
        <v>8945479.1345029306</v>
      </c>
      <c r="Q64" s="28">
        <f t="array" ref="Q64">PRODUCT(1+C64:C153)-1</f>
        <v>1.583162217659134</v>
      </c>
      <c r="R64" s="27">
        <f t="shared" si="4"/>
        <v>-116667098.47905871</v>
      </c>
      <c r="S64" s="28">
        <f t="array" ref="S64">PRODUCT(1+C64:C243)-1</f>
        <v>2.7552238805970126</v>
      </c>
    </row>
    <row r="65" spans="1:19" x14ac:dyDescent="0.2">
      <c r="A65" s="21">
        <v>44425</v>
      </c>
      <c r="B65" s="22">
        <f>-DATA!Q66</f>
        <v>-1274870.6736980735</v>
      </c>
      <c r="C65" s="23">
        <f>IFERROR(VLOOKUP($A65,DATA!$A$5:$F$329,3,FALSE),"")</f>
        <v>0.1474558670820354</v>
      </c>
      <c r="D65" s="23">
        <f>IFERROR(VLOOKUP($A66+7,DATA!$A$5:$F$329,4,FALSE),"")</f>
        <v>0.43613707165109039</v>
      </c>
      <c r="E65" s="25">
        <f>IFERROR(VLOOKUP($A66+7,DATA!$A$5:$I$329,7,FALSE),"")</f>
        <v>-0.35884839563747617</v>
      </c>
      <c r="F65" s="23">
        <f>IFERROR(VLOOKUP($A65+30,DATA!$A$5:$F$329,5,FALSE),"")</f>
        <v>0.65022624434389198</v>
      </c>
      <c r="G65" s="26">
        <f>IFERROR(VLOOKUP($A65+30,DATA!$A$5:$I$329,8,FALSE),"")</f>
        <v>7.2436794314412065E-2</v>
      </c>
      <c r="H65" s="23"/>
      <c r="I65" s="26"/>
      <c r="J65" s="27">
        <f t="shared" si="0"/>
        <v>-2545926.1601492222</v>
      </c>
      <c r="K65" s="28">
        <f t="array" ref="K65">PRODUCT(1+C65:C71)-1</f>
        <v>0.58309455587392556</v>
      </c>
      <c r="L65" s="27">
        <f t="shared" si="1"/>
        <v>-4720678.2444010759</v>
      </c>
      <c r="M65" s="28">
        <f t="array" ref="M65">PRODUCT(1+C65:C78)-1</f>
        <v>0.77938808373591018</v>
      </c>
      <c r="N65" s="27">
        <f t="shared" si="2"/>
        <v>-8780522.1331104692</v>
      </c>
      <c r="O65" s="28">
        <f t="array" ref="O65">PRODUCT(1+C65:C94)-1</f>
        <v>2.4052388289676419</v>
      </c>
      <c r="P65" s="27">
        <f t="shared" si="3"/>
        <v>9874819.1540220771</v>
      </c>
      <c r="Q65" s="28">
        <f t="array" ref="Q65">PRODUCT(1+C65:C154)-1</f>
        <v>0.40139505389980901</v>
      </c>
      <c r="R65" s="27">
        <f t="shared" si="4"/>
        <v>-117438154.84663124</v>
      </c>
      <c r="S65" s="28">
        <f t="array" ref="S65">PRODUCT(1+C65:C244)-1</f>
        <v>2.0150068212823986</v>
      </c>
    </row>
    <row r="66" spans="1:19" x14ac:dyDescent="0.2">
      <c r="A66" s="21">
        <v>44424</v>
      </c>
      <c r="B66" s="22">
        <f>-DATA!Q67</f>
        <v>87678.060357184411</v>
      </c>
      <c r="C66" s="23">
        <f>IFERROR(VLOOKUP($A66,DATA!$A$5:$F$329,3,FALSE),"")</f>
        <v>0.11008645533141204</v>
      </c>
      <c r="D66" s="23">
        <f>IFERROR(VLOOKUP($A67+7,DATA!$A$5:$F$329,4,FALSE),"")</f>
        <v>0.59020172910662838</v>
      </c>
      <c r="E66" s="25">
        <f>IFERROR(VLOOKUP($A67+7,DATA!$A$5:$I$329,7,FALSE),"")</f>
        <v>-0.37736213276740699</v>
      </c>
      <c r="F66" s="23">
        <f>IFERROR(VLOOKUP($A66+30,DATA!$A$5:$F$329,5,FALSE),"")</f>
        <v>0.84423676012461191</v>
      </c>
      <c r="G66" s="26">
        <f>IFERROR(VLOOKUP($A66+30,DATA!$A$5:$I$329,8,FALSE),"")</f>
        <v>4.5163497167786074E-2</v>
      </c>
      <c r="H66" s="23"/>
      <c r="I66" s="26"/>
      <c r="J66" s="27">
        <f t="shared" si="0"/>
        <v>-2662731.5041604945</v>
      </c>
      <c r="K66" s="28">
        <f t="array" ref="K66">PRODUCT(1+C66:C72)-1</f>
        <v>0.42984409799554557</v>
      </c>
      <c r="L66" s="27">
        <f t="shared" si="1"/>
        <v>-4223333.1573189776</v>
      </c>
      <c r="M66" s="28">
        <f t="array" ref="M66">PRODUCT(1+C66:C79)-1</f>
        <v>0.62944162436548234</v>
      </c>
      <c r="N66" s="27">
        <f t="shared" si="2"/>
        <v>-7643970.4466587566</v>
      </c>
      <c r="O66" s="28">
        <f t="array" ref="O66">PRODUCT(1+C66:C95)-1</f>
        <v>1.9404580152671751</v>
      </c>
      <c r="P66" s="27">
        <f t="shared" si="3"/>
        <v>10980671.514928348</v>
      </c>
      <c r="Q66" s="28">
        <f t="array" ref="Q66">PRODUCT(1+C66:C155)-1</f>
        <v>0.29348556077904475</v>
      </c>
      <c r="R66" s="27">
        <f t="shared" si="4"/>
        <v>-119251788.16616909</v>
      </c>
      <c r="S66" s="28">
        <f t="array" ref="S66">PRODUCT(1+C66:C245)-1</f>
        <v>1.9585253456221152</v>
      </c>
    </row>
    <row r="67" spans="1:19" x14ac:dyDescent="0.2">
      <c r="A67" s="21">
        <v>44423</v>
      </c>
      <c r="B67" s="22">
        <f>-DATA!Q68</f>
        <v>-265105.34098970098</v>
      </c>
      <c r="C67" s="23">
        <f>IFERROR(VLOOKUP($A67,DATA!$A$5:$F$329,3,FALSE),"")</f>
        <v>-2.1984216459977279E-2</v>
      </c>
      <c r="D67" s="23">
        <f>IFERROR(VLOOKUP($A68+7,DATA!$A$5:$F$329,4,FALSE),"")</f>
        <v>0.71645997745208589</v>
      </c>
      <c r="E67" s="25">
        <f>IFERROR(VLOOKUP($A68+7,DATA!$A$5:$I$329,7,FALSE),"")</f>
        <v>-0.42278828861284573</v>
      </c>
      <c r="F67" s="23">
        <f>IFERROR(VLOOKUP($A67+30,DATA!$A$5:$F$329,5,FALSE),"")</f>
        <v>1.1492795389048998</v>
      </c>
      <c r="G67" s="26">
        <f>IFERROR(VLOOKUP($A67+30,DATA!$A$5:$I$329,8,FALSE),"")</f>
        <v>7.7652690139693975E-2</v>
      </c>
      <c r="H67" s="23"/>
      <c r="I67" s="26"/>
      <c r="J67" s="27">
        <f t="shared" si="0"/>
        <v>-2774383.7105581188</v>
      </c>
      <c r="K67" s="28">
        <f t="array" ref="K67">PRODUCT(1+C67:C73)-1</f>
        <v>0.18754277891854887</v>
      </c>
      <c r="L67" s="27">
        <f t="shared" si="1"/>
        <v>-4283254.5669729542</v>
      </c>
      <c r="M67" s="28">
        <f t="array" ref="M67">PRODUCT(1+C67:C80)-1</f>
        <v>0.59760589318600332</v>
      </c>
      <c r="N67" s="27">
        <f t="shared" si="2"/>
        <v>-9985152.389156688</v>
      </c>
      <c r="O67" s="28">
        <f t="array" ref="O67">PRODUCT(1+C67:C96)-1</f>
        <v>1.6248108925869884</v>
      </c>
      <c r="P67" s="27">
        <f t="shared" si="3"/>
        <v>8998548.8673133589</v>
      </c>
      <c r="Q67" s="28">
        <f t="array" ref="Q67">PRODUCT(1+C67:C156)-1</f>
        <v>6.5070595457334957E-2</v>
      </c>
      <c r="R67" s="27">
        <f t="shared" si="4"/>
        <v>-122215446.99635445</v>
      </c>
      <c r="S67" s="28">
        <f t="array" ref="S67">PRODUCT(1+C67:C246)-1</f>
        <v>2.1952117863720031</v>
      </c>
    </row>
    <row r="68" spans="1:19" x14ac:dyDescent="0.2">
      <c r="A68" s="21">
        <v>44422</v>
      </c>
      <c r="B68" s="22">
        <f>-DATA!Q69</f>
        <v>58126.689270410898</v>
      </c>
      <c r="C68" s="23">
        <f>IFERROR(VLOOKUP($A68,DATA!$A$5:$F$329,3,FALSE),"")</f>
        <v>6.8674698795180511E-2</v>
      </c>
      <c r="D68" s="23">
        <f>IFERROR(VLOOKUP($A69+7,DATA!$A$5:$F$329,4,FALSE),"")</f>
        <v>0.7831325301204819</v>
      </c>
      <c r="E68" s="25">
        <f>IFERROR(VLOOKUP($A69+7,DATA!$A$5:$I$329,7,FALSE),"")</f>
        <v>-0.30156245850538882</v>
      </c>
      <c r="F68" s="23">
        <f>IFERROR(VLOOKUP($A68+30,DATA!$A$5:$F$329,5,FALSE),"")</f>
        <v>1.2232243517474646</v>
      </c>
      <c r="G68" s="26">
        <f>IFERROR(VLOOKUP($A68+30,DATA!$A$5:$I$329,8,FALSE),"")</f>
        <v>6.6711042335305587E-2</v>
      </c>
      <c r="H68" s="23"/>
      <c r="I68" s="26"/>
      <c r="J68" s="27">
        <f t="shared" si="0"/>
        <v>-2444357.2996770353</v>
      </c>
      <c r="K68" s="28">
        <f t="array" ref="K68">PRODUCT(1+C68:C74)-1</f>
        <v>0.22092222986923571</v>
      </c>
      <c r="L68" s="27">
        <f t="shared" si="1"/>
        <v>-4285987.6245966861</v>
      </c>
      <c r="M68" s="28">
        <f t="array" ref="M68">PRODUCT(1+C68:C81)-1</f>
        <v>0.63351749539594815</v>
      </c>
      <c r="N68" s="27">
        <f t="shared" si="2"/>
        <v>-9103917.2350207567</v>
      </c>
      <c r="O68" s="28">
        <f t="array" ref="O68">PRODUCT(1+C68:C97)-1</f>
        <v>1.5561959654178654</v>
      </c>
      <c r="P68" s="27">
        <f t="shared" si="3"/>
        <v>8945889.0254432168</v>
      </c>
      <c r="Q68" s="28">
        <f t="array" ref="Q68">PRODUCT(1+C68:C157)-1</f>
        <v>0.17018469656991853</v>
      </c>
      <c r="R68" s="27">
        <f t="shared" si="4"/>
        <v>-125565554.0917106</v>
      </c>
      <c r="S68" s="28">
        <f t="array" ref="S68">PRODUCT(1+C68:C247)-1</f>
        <v>2.1287477954144558</v>
      </c>
    </row>
    <row r="69" spans="1:19" x14ac:dyDescent="0.2">
      <c r="A69" s="21">
        <v>44421</v>
      </c>
      <c r="B69" s="22">
        <f>-DATA!Q70</f>
        <v>-573806.0419449748</v>
      </c>
      <c r="C69" s="23">
        <f>IFERROR(VLOOKUP($A69,DATA!$A$5:$F$329,3,FALSE),"")</f>
        <v>-3.0373831775700855E-2</v>
      </c>
      <c r="D69" s="23">
        <f>IFERROR(VLOOKUP($A70+7,DATA!$A$5:$F$329,4,FALSE),"")</f>
        <v>0.81717289719626129</v>
      </c>
      <c r="E69" s="25">
        <f>IFERROR(VLOOKUP($A70+7,DATA!$A$5:$I$329,7,FALSE),"")</f>
        <v>8.6360113860753526E-2</v>
      </c>
      <c r="F69" s="23">
        <f>IFERROR(VLOOKUP($A69+30,DATA!$A$5:$F$329,5,FALSE),"")</f>
        <v>1.3506024096385554</v>
      </c>
      <c r="G69" s="26">
        <f>IFERROR(VLOOKUP($A69+30,DATA!$A$5:$I$329,8,FALSE),"")</f>
        <v>8.8571567879668037E-2</v>
      </c>
      <c r="H69" s="23"/>
      <c r="I69" s="26"/>
      <c r="J69" s="27">
        <f t="shared" ref="J69:J132" si="5">SUM(B69:B75)</f>
        <v>-3078576.9192935461</v>
      </c>
      <c r="K69" s="28">
        <f t="array" ref="K69">PRODUCT(1+C69:C75)-1</f>
        <v>0.14010989010989006</v>
      </c>
      <c r="L69" s="27">
        <f t="shared" ref="L69:L132" si="6">SUM(B69:B82)</f>
        <v>-4282310.1636775695</v>
      </c>
      <c r="M69" s="28">
        <f t="array" ref="M69">PRODUCT(1+C69:C82)-1</f>
        <v>0.50090415913200714</v>
      </c>
      <c r="N69" s="27">
        <f t="shared" ref="N69:N132" si="7">SUM(B69:B98)</f>
        <v>-19491703.669571646</v>
      </c>
      <c r="O69" s="28">
        <f t="array" ref="O69">PRODUCT(1+C69:C98)-1</f>
        <v>1.3380281690140841</v>
      </c>
      <c r="P69" s="27">
        <f t="shared" ref="P69:P132" si="8">SUM(B69:B158)</f>
        <v>10386637.951182224</v>
      </c>
      <c r="Q69" s="28">
        <f t="array" ref="Q69">PRODUCT(1+C69:C158)-1</f>
        <v>1.0346926354229291E-2</v>
      </c>
      <c r="R69" s="27">
        <f t="shared" ref="R69:R132" si="9">SUM(B69:B248)</f>
        <v>-130040623.21955754</v>
      </c>
      <c r="S69" s="28">
        <f t="array" ref="S69">PRODUCT(1+C69:C248)-1</f>
        <v>1.969588550983898</v>
      </c>
    </row>
    <row r="70" spans="1:19" x14ac:dyDescent="0.2">
      <c r="A70" s="21">
        <v>44420</v>
      </c>
      <c r="B70" s="22">
        <f>-DATA!Q71</f>
        <v>-673443.11716999405</v>
      </c>
      <c r="C70" s="23">
        <f>IFERROR(VLOOKUP($A70,DATA!$A$5:$F$329,3,FALSE),"")</f>
        <v>2.6378896882494063E-2</v>
      </c>
      <c r="D70" s="23">
        <f>IFERROR(VLOOKUP($A71+7,DATA!$A$5:$F$329,4,FALSE),"")</f>
        <v>0.50839328537170236</v>
      </c>
      <c r="E70" s="25">
        <f>IFERROR(VLOOKUP($A71+7,DATA!$A$5:$I$329,7,FALSE),"")</f>
        <v>-2.7194081915111801E-2</v>
      </c>
      <c r="F70" s="23">
        <f>IFERROR(VLOOKUP($A70+30,DATA!$A$5:$F$329,5,FALSE),"")</f>
        <v>1.5327102803738319</v>
      </c>
      <c r="G70" s="26">
        <f>IFERROR(VLOOKUP($A70+30,DATA!$A$5:$I$329,8,FALSE),"")</f>
        <v>0.11473717199486022</v>
      </c>
      <c r="H70" s="23"/>
      <c r="I70" s="26"/>
      <c r="J70" s="27">
        <f t="shared" si="5"/>
        <v>-2736327.9180846666</v>
      </c>
      <c r="K70" s="28">
        <f t="array" ref="K70">PRODUCT(1+C70:C76)-1</f>
        <v>0.17663230240549832</v>
      </c>
      <c r="L70" s="27">
        <f t="shared" si="6"/>
        <v>-4290399.125038296</v>
      </c>
      <c r="M70" s="28">
        <f t="array" ref="M70">PRODUCT(1+C70:C83)-1</f>
        <v>0.54932126696832562</v>
      </c>
      <c r="N70" s="27">
        <f t="shared" si="7"/>
        <v>-18338290.806709606</v>
      </c>
      <c r="O70" s="28">
        <f t="array" ref="O70">PRODUCT(1+C70:C99)-1</f>
        <v>1.1561712846347594</v>
      </c>
      <c r="P70" s="27">
        <f t="shared" si="8"/>
        <v>10077357.915109657</v>
      </c>
      <c r="Q70" s="28">
        <f t="array" ref="Q70">PRODUCT(1+C70:C159)-1</f>
        <v>7.9445145018915087E-2</v>
      </c>
      <c r="R70" s="27">
        <f t="shared" si="9"/>
        <v>-135640110.91411588</v>
      </c>
      <c r="S70" s="28">
        <f t="array" ref="S70">PRODUCT(1+C70:C249)-1</f>
        <v>1.9982486865148847</v>
      </c>
    </row>
    <row r="71" spans="1:19" x14ac:dyDescent="0.2">
      <c r="A71" s="21">
        <v>44419</v>
      </c>
      <c r="B71" s="22">
        <f>-DATA!Q72</f>
        <v>95494.264025925455</v>
      </c>
      <c r="C71" s="23">
        <f>IFERROR(VLOOKUP($A71,DATA!$A$5:$F$329,3,FALSE),"")</f>
        <v>0.19484240687679066</v>
      </c>
      <c r="D71" s="23">
        <f>IFERROR(VLOOKUP($A72+7,DATA!$A$5:$F$329,4,FALSE),"")</f>
        <v>0.58309455587392556</v>
      </c>
      <c r="E71" s="25">
        <f>IFERROR(VLOOKUP($A72+7,DATA!$A$5:$I$329,7,FALSE),"")</f>
        <v>8.7711083525769257E-3</v>
      </c>
      <c r="F71" s="23">
        <f>IFERROR(VLOOKUP($A71+30,DATA!$A$5:$F$329,5,FALSE),"")</f>
        <v>0.82613908872901742</v>
      </c>
      <c r="G71" s="26">
        <f>IFERROR(VLOOKUP($A71+30,DATA!$A$5:$I$329,8,FALSE),"")</f>
        <v>0.33080081352800422</v>
      </c>
      <c r="H71" s="23"/>
      <c r="I71" s="26"/>
      <c r="J71" s="27">
        <f t="shared" si="5"/>
        <v>-2130093.7672142345</v>
      </c>
      <c r="K71" s="28">
        <f t="array" ref="K71">PRODUCT(1+C71:C77)-1</f>
        <v>0.14403292181069927</v>
      </c>
      <c r="L71" s="27">
        <f t="shared" si="6"/>
        <v>-3948441.5337759312</v>
      </c>
      <c r="M71" s="28">
        <f t="array" ref="M71">PRODUCT(1+C71:C84)-1</f>
        <v>0.76507936507936458</v>
      </c>
      <c r="N71" s="27">
        <f t="shared" si="7"/>
        <v>-17943037.95535728</v>
      </c>
      <c r="O71" s="28">
        <f t="array" ref="O71">PRODUCT(1+C71:C100)-1</f>
        <v>0.97864768683273917</v>
      </c>
      <c r="P71" s="27">
        <f t="shared" si="8"/>
        <v>14230971.394030418</v>
      </c>
      <c r="Q71" s="28">
        <f t="array" ref="Q71">PRODUCT(1+C71:C160)-1</f>
        <v>0.125506072874493</v>
      </c>
      <c r="R71" s="27">
        <f t="shared" si="9"/>
        <v>-140454867.37002763</v>
      </c>
      <c r="S71" s="28">
        <f t="array" ref="S71">PRODUCT(1+C71:C250)-1</f>
        <v>2.0217391304347818</v>
      </c>
    </row>
    <row r="72" spans="1:19" x14ac:dyDescent="0.2">
      <c r="A72" s="21">
        <v>44418</v>
      </c>
      <c r="B72" s="22">
        <f>-DATA!Q73</f>
        <v>-1391676.0177093453</v>
      </c>
      <c r="C72" s="23">
        <f>IFERROR(VLOOKUP($A72,DATA!$A$5:$F$329,3,FALSE),"")</f>
        <v>3.6377134372679976E-2</v>
      </c>
      <c r="D72" s="23">
        <f>IFERROR(VLOOKUP($A73+7,DATA!$A$5:$F$329,4,FALSE),"")</f>
        <v>0.42984409799554557</v>
      </c>
      <c r="E72" s="25">
        <f>IFERROR(VLOOKUP($A73+7,DATA!$A$5:$I$329,7,FALSE),"")</f>
        <v>5.4090612102399724E-2</v>
      </c>
      <c r="F72" s="23">
        <f>IFERROR(VLOOKUP($A72+30,DATA!$A$5:$F$329,5,FALSE),"")</f>
        <v>1.1053008595988545</v>
      </c>
      <c r="G72" s="26">
        <f>IFERROR(VLOOKUP($A72+30,DATA!$A$5:$I$329,8,FALSE),"")</f>
        <v>0.28001830252162468</v>
      </c>
      <c r="H72" s="23"/>
      <c r="I72" s="26"/>
      <c r="J72" s="27">
        <f t="shared" si="5"/>
        <v>-2174752.0842518522</v>
      </c>
      <c r="K72" s="28">
        <f t="array" ref="K72">PRODUCT(1+C72:C78)-1</f>
        <v>0.12399355877616758</v>
      </c>
      <c r="L72" s="27">
        <f t="shared" si="6"/>
        <v>-3714535.2666143696</v>
      </c>
      <c r="M72" s="28">
        <f t="array" ref="M72">PRODUCT(1+C72:C85)-1</f>
        <v>0.64428739693757375</v>
      </c>
      <c r="N72" s="27">
        <f t="shared" si="7"/>
        <v>-17881407.250590637</v>
      </c>
      <c r="O72" s="28">
        <f t="array" ref="O72">PRODUCT(1+C72:C101)-1</f>
        <v>0.75818639798488618</v>
      </c>
      <c r="P72" s="27">
        <f t="shared" si="8"/>
        <v>9028002.9025937766</v>
      </c>
      <c r="Q72" s="28">
        <f t="array" ref="Q72">PRODUCT(1+C72:C161)-1</f>
        <v>-0.14513165952235152</v>
      </c>
      <c r="R72" s="27">
        <f t="shared" si="9"/>
        <v>-145358674.41473129</v>
      </c>
      <c r="S72" s="28">
        <f t="array" ref="S72">PRODUCT(1+C72:C251)-1</f>
        <v>1.2885245901639344</v>
      </c>
    </row>
    <row r="73" spans="1:19" x14ac:dyDescent="0.2">
      <c r="A73" s="21">
        <v>44417</v>
      </c>
      <c r="B73" s="22">
        <f>-DATA!Q74</f>
        <v>-23974.146040439959</v>
      </c>
      <c r="C73" s="23">
        <f>IFERROR(VLOOKUP($A73,DATA!$A$5:$F$329,3,FALSE),"")</f>
        <v>-7.8028747433264822E-2</v>
      </c>
      <c r="D73" s="23">
        <f>IFERROR(VLOOKUP($A74+7,DATA!$A$5:$F$329,4,FALSE),"")</f>
        <v>0.18754277891854887</v>
      </c>
      <c r="E73" s="25">
        <f>IFERROR(VLOOKUP($A74+7,DATA!$A$5:$I$329,7,FALSE),"")</f>
        <v>0.24929264273611079</v>
      </c>
      <c r="F73" s="23">
        <f>IFERROR(VLOOKUP($A73+30,DATA!$A$5:$F$329,5,FALSE),"")</f>
        <v>1.0705270972531555</v>
      </c>
      <c r="G73" s="26">
        <f>IFERROR(VLOOKUP($A73+30,DATA!$A$5:$I$329,8,FALSE),"")</f>
        <v>0.27969209285656782</v>
      </c>
      <c r="H73" s="23"/>
      <c r="I73" s="26"/>
      <c r="J73" s="27">
        <f t="shared" si="5"/>
        <v>-1560601.6531584826</v>
      </c>
      <c r="K73" s="28">
        <f t="array" ref="K73">PRODUCT(1+C73:C79)-1</f>
        <v>0.13959390862944177</v>
      </c>
      <c r="L73" s="27">
        <f t="shared" si="6"/>
        <v>-3234136.1373778703</v>
      </c>
      <c r="M73" s="28">
        <f t="array" ref="M73">PRODUCT(1+C73:C86)-1</f>
        <v>0.62877871825876652</v>
      </c>
      <c r="N73" s="27">
        <f t="shared" si="7"/>
        <v>-17241226.787985444</v>
      </c>
      <c r="O73" s="28">
        <f t="array" ref="O73">PRODUCT(1+C73:C102)-1</f>
        <v>0.64871481028151701</v>
      </c>
      <c r="P73" s="27">
        <f t="shared" si="8"/>
        <v>10347341.433749344</v>
      </c>
      <c r="Q73" s="28">
        <f t="array" ref="Q73">PRODUCT(1+C73:C162)-1</f>
        <v>-0.15601503759398516</v>
      </c>
      <c r="R73" s="27">
        <f t="shared" si="9"/>
        <v>-147036561.54007304</v>
      </c>
      <c r="S73" s="28">
        <f t="array" ref="S73">PRODUCT(1+C73:C252)-1</f>
        <v>1.0659509202453976</v>
      </c>
    </row>
    <row r="74" spans="1:19" x14ac:dyDescent="0.2">
      <c r="A74" s="21">
        <v>44416</v>
      </c>
      <c r="B74" s="22">
        <f>-DATA!Q75</f>
        <v>64921.06989138262</v>
      </c>
      <c r="C74" s="23">
        <f>IFERROR(VLOOKUP($A74,DATA!$A$5:$F$329,3,FALSE),"")</f>
        <v>5.5058499655884496E-3</v>
      </c>
      <c r="D74" s="23">
        <f>IFERROR(VLOOKUP($A75+7,DATA!$A$5:$F$329,4,FALSE),"")</f>
        <v>0.22092222986923571</v>
      </c>
      <c r="E74" s="25">
        <f>IFERROR(VLOOKUP($A75+7,DATA!$A$5:$I$329,7,FALSE),"")</f>
        <v>0.152437037483896</v>
      </c>
      <c r="F74" s="23">
        <f>IFERROR(VLOOKUP($A74+30,DATA!$A$5:$F$329,5,FALSE),"")</f>
        <v>1.2197125256673518</v>
      </c>
      <c r="G74" s="26">
        <f>IFERROR(VLOOKUP($A74+30,DATA!$A$5:$I$329,8,FALSE),"")</f>
        <v>0.12880247463220817</v>
      </c>
      <c r="H74" s="23"/>
      <c r="I74" s="26"/>
      <c r="J74" s="27">
        <f t="shared" si="5"/>
        <v>-1508870.856414835</v>
      </c>
      <c r="K74" s="28">
        <f t="array" ref="K74">PRODUCT(1+C74:C80)-1</f>
        <v>0.34530386740331531</v>
      </c>
      <c r="L74" s="27">
        <f t="shared" si="6"/>
        <v>-3008044.8204071466</v>
      </c>
      <c r="M74" s="28">
        <f t="array" ref="M74">PRODUCT(1+C74:C87)-1</f>
        <v>0.73104265402843671</v>
      </c>
      <c r="N74" s="27">
        <f t="shared" si="7"/>
        <v>-16751492.45987328</v>
      </c>
      <c r="O74" s="28">
        <f t="array" ref="O74">PRODUCT(1+C74:C103)-1</f>
        <v>1.1773472429210128</v>
      </c>
      <c r="P74" s="27">
        <f t="shared" si="8"/>
        <v>9978138.59307779</v>
      </c>
      <c r="Q74" s="28">
        <f t="array" ref="Q74">PRODUCT(1+C74:C163)-1</f>
        <v>-0.14058823529411801</v>
      </c>
      <c r="R74" s="27">
        <f t="shared" si="9"/>
        <v>-149988606.48439968</v>
      </c>
      <c r="S74" s="28">
        <f t="array" ref="S74">PRODUCT(1+C74:C253)-1</f>
        <v>1.536458333333333</v>
      </c>
    </row>
    <row r="75" spans="1:19" x14ac:dyDescent="0.2">
      <c r="A75" s="21">
        <v>44415</v>
      </c>
      <c r="B75" s="22">
        <f>-DATA!Q76</f>
        <v>-576092.93034609978</v>
      </c>
      <c r="C75" s="23">
        <f>IFERROR(VLOOKUP($A75,DATA!$A$5:$F$329,3,FALSE),"")</f>
        <v>-2.0604395604396641E-3</v>
      </c>
      <c r="D75" s="23">
        <f>IFERROR(VLOOKUP($A76+7,DATA!$A$5:$F$329,4,FALSE),"")</f>
        <v>0.14010989010989006</v>
      </c>
      <c r="E75" s="25">
        <f>IFERROR(VLOOKUP($A76+7,DATA!$A$5:$I$329,7,FALSE),"")</f>
        <v>-1.0301474073140226E-2</v>
      </c>
      <c r="F75" s="23">
        <f>IFERROR(VLOOKUP($A75+30,DATA!$A$5:$F$329,5,FALSE),"")</f>
        <v>1.3695801789401241</v>
      </c>
      <c r="G75" s="26">
        <f>IFERROR(VLOOKUP($A75+30,DATA!$A$5:$I$329,8,FALSE),"")</f>
        <v>0.13178215062216286</v>
      </c>
      <c r="H75" s="23"/>
      <c r="I75" s="26"/>
      <c r="J75" s="27">
        <f t="shared" si="5"/>
        <v>-1841630.3249196515</v>
      </c>
      <c r="K75" s="28">
        <f t="array" ref="K75">PRODUCT(1+C75:C81)-1</f>
        <v>0.33793738489871084</v>
      </c>
      <c r="L75" s="27">
        <f t="shared" si="6"/>
        <v>-3256454.7598591703</v>
      </c>
      <c r="M75" s="28">
        <f t="array" ref="M75">PRODUCT(1+C75:C88)-1</f>
        <v>0.87242268041237114</v>
      </c>
      <c r="N75" s="27">
        <f t="shared" si="7"/>
        <v>-17310336.344798524</v>
      </c>
      <c r="O75" s="28">
        <f t="array" ref="O75">PRODUCT(1+C75:C104)-1</f>
        <v>1.0407303370786503</v>
      </c>
      <c r="P75" s="27">
        <f t="shared" si="8"/>
        <v>9433493.8504671492</v>
      </c>
      <c r="Q75" s="28">
        <f t="array" ref="Q75">PRODUCT(1+C75:C164)-1</f>
        <v>-0.14428739693757409</v>
      </c>
      <c r="R75" s="27">
        <f t="shared" si="9"/>
        <v>-151448578.25677583</v>
      </c>
      <c r="S75" s="28">
        <f t="array" ref="S75">PRODUCT(1+C75:C254)-1</f>
        <v>3.7639344262295058</v>
      </c>
    </row>
    <row r="76" spans="1:19" x14ac:dyDescent="0.2">
      <c r="A76" s="21">
        <v>44414</v>
      </c>
      <c r="B76" s="22">
        <f>-DATA!Q77</f>
        <v>-231557.04073609557</v>
      </c>
      <c r="C76" s="23">
        <f>IFERROR(VLOOKUP($A76,DATA!$A$5:$F$329,3,FALSE),"")</f>
        <v>6.8728522336769515E-4</v>
      </c>
      <c r="D76" s="23">
        <f>IFERROR(VLOOKUP($A77+7,DATA!$A$5:$F$329,4,FALSE),"")</f>
        <v>0.17663230240549832</v>
      </c>
      <c r="E76" s="25">
        <f>IFERROR(VLOOKUP($A77+7,DATA!$A$5:$I$329,7,FALSE),"")</f>
        <v>-0.17174231152893132</v>
      </c>
      <c r="F76" s="23">
        <f>IFERROR(VLOOKUP($A76+30,DATA!$A$5:$F$329,5,FALSE),"")</f>
        <v>1.1572802197802208</v>
      </c>
      <c r="G76" s="26">
        <f>IFERROR(VLOOKUP($A76+30,DATA!$A$5:$I$329,8,FALSE),"")</f>
        <v>8.7982128788031314E-2</v>
      </c>
      <c r="H76" s="23"/>
      <c r="I76" s="26"/>
      <c r="J76" s="27">
        <f t="shared" si="5"/>
        <v>-1203733.2443840236</v>
      </c>
      <c r="K76" s="28">
        <f t="array" ref="K76">PRODUCT(1+C76:C82)-1</f>
        <v>0.31645569620253156</v>
      </c>
      <c r="L76" s="27">
        <f t="shared" si="6"/>
        <v>-2988865.1364169521</v>
      </c>
      <c r="M76" s="28">
        <f t="array" ref="M76">PRODUCT(1+C76:C89)-1</f>
        <v>0.97557666214382599</v>
      </c>
      <c r="N76" s="27">
        <f t="shared" si="7"/>
        <v>-16276110.117463969</v>
      </c>
      <c r="O76" s="28">
        <f t="array" ref="O76">PRODUCT(1+C76:C105)-1</f>
        <v>1.246913580246912</v>
      </c>
      <c r="P76" s="27">
        <f t="shared" si="8"/>
        <v>9651282.0130362548</v>
      </c>
      <c r="Q76" s="28">
        <f t="array" ref="Q76">PRODUCT(1+C76:C165)-1</f>
        <v>-0.125000000000001</v>
      </c>
      <c r="R76" s="27">
        <f t="shared" si="9"/>
        <v>-150862074.41097525</v>
      </c>
      <c r="S76" s="28">
        <f t="array" ref="S76">PRODUCT(1+C76:C255)-1</f>
        <v>4.4328358208955185</v>
      </c>
    </row>
    <row r="77" spans="1:19" x14ac:dyDescent="0.2">
      <c r="A77" s="21">
        <v>44413</v>
      </c>
      <c r="B77" s="22">
        <f>-DATA!Q78</f>
        <v>-67208.966299561696</v>
      </c>
      <c r="C77" s="23">
        <f>IFERROR(VLOOKUP($A77,DATA!$A$5:$F$329,3,FALSE),"")</f>
        <v>-2.057613168724215E-3</v>
      </c>
      <c r="D77" s="23">
        <f>IFERROR(VLOOKUP($A78+7,DATA!$A$5:$F$329,4,FALSE),"")</f>
        <v>0.14403292181069927</v>
      </c>
      <c r="E77" s="25">
        <f>IFERROR(VLOOKUP($A78+7,DATA!$A$5:$I$329,7,FALSE),"")</f>
        <v>-0.19445891976325086</v>
      </c>
      <c r="F77" s="23">
        <f>IFERROR(VLOOKUP($A77+30,DATA!$A$5:$F$329,5,FALSE),"")</f>
        <v>1.1766323024054977</v>
      </c>
      <c r="G77" s="26">
        <f>IFERROR(VLOOKUP($A77+30,DATA!$A$5:$I$329,8,FALSE),"")</f>
        <v>7.6944282646342288E-2</v>
      </c>
      <c r="H77" s="23"/>
      <c r="I77" s="26"/>
      <c r="J77" s="27">
        <f t="shared" si="5"/>
        <v>-1554071.2069536299</v>
      </c>
      <c r="K77" s="28">
        <f t="array" ref="K77">PRODUCT(1+C77:C83)-1</f>
        <v>0.31674208144796356</v>
      </c>
      <c r="L77" s="27">
        <f t="shared" si="6"/>
        <v>-4188755.510077659</v>
      </c>
      <c r="M77" s="28">
        <f t="array" ref="M77">PRODUCT(1+C77:C90)-1</f>
        <v>1.1814092953523234</v>
      </c>
      <c r="N77" s="27">
        <f t="shared" si="7"/>
        <v>-16615838.044972533</v>
      </c>
      <c r="O77" s="28">
        <f t="array" ref="O77">PRODUCT(1+C77:C106)-1</f>
        <v>1.3658536585365839</v>
      </c>
      <c r="P77" s="27">
        <f t="shared" si="8"/>
        <v>8850105.6246708091</v>
      </c>
      <c r="Q77" s="28">
        <f t="array" ref="Q77">PRODUCT(1+C77:C166)-1</f>
        <v>-0.13134328358209035</v>
      </c>
      <c r="R77" s="27">
        <f t="shared" si="9"/>
        <v>-150920266.27249575</v>
      </c>
      <c r="S77" s="28">
        <f t="array" ref="S77">PRODUCT(1+C77:C256)-1</f>
        <v>4.0520833333333313</v>
      </c>
    </row>
    <row r="78" spans="1:19" x14ac:dyDescent="0.2">
      <c r="A78" s="21">
        <v>44412</v>
      </c>
      <c r="B78" s="22">
        <f>-DATA!Q79</f>
        <v>50835.946988307238</v>
      </c>
      <c r="C78" s="23">
        <f>IFERROR(VLOOKUP($A78,DATA!$A$5:$F$329,3,FALSE),"")</f>
        <v>0.17391304347826098</v>
      </c>
      <c r="D78" s="23">
        <f>IFERROR(VLOOKUP($A79+7,DATA!$A$5:$F$329,4,FALSE),"")</f>
        <v>0.12399355877616758</v>
      </c>
      <c r="E78" s="25">
        <f>IFERROR(VLOOKUP($A79+7,DATA!$A$5:$I$329,7,FALSE),"")</f>
        <v>-0.23349536464825524</v>
      </c>
      <c r="F78" s="23">
        <f>IFERROR(VLOOKUP($A78+30,DATA!$A$5:$F$329,5,FALSE),"")</f>
        <v>1.2626886145404677</v>
      </c>
      <c r="G78" s="26">
        <f>IFERROR(VLOOKUP($A78+30,DATA!$A$5:$I$329,8,FALSE),"")</f>
        <v>6.8021771816951057E-2</v>
      </c>
      <c r="H78" s="23"/>
      <c r="I78" s="26"/>
      <c r="J78" s="27">
        <f t="shared" si="5"/>
        <v>-1818347.7665616968</v>
      </c>
      <c r="K78" s="28">
        <f t="array" ref="K78">PRODUCT(1+C78:C84)-1</f>
        <v>0.54285714285714315</v>
      </c>
      <c r="L78" s="27">
        <f t="shared" si="6"/>
        <v>-3985820.3316370947</v>
      </c>
      <c r="M78" s="28">
        <f t="array" ref="M78">PRODUCT(1+C78:C91)-1</f>
        <v>1.4711864406779656</v>
      </c>
      <c r="N78" s="27">
        <f t="shared" si="7"/>
        <v>-16417031.48401002</v>
      </c>
      <c r="O78" s="28">
        <f t="array" ref="O78">PRODUCT(1+C78:C107)-1</f>
        <v>1.4422110552763807</v>
      </c>
      <c r="P78" s="27">
        <f t="shared" si="8"/>
        <v>7632051.1660416937</v>
      </c>
      <c r="Q78" s="28">
        <f t="array" ref="Q78">PRODUCT(1+C78:C167)-1</f>
        <v>-0.14386376981796922</v>
      </c>
      <c r="R78" s="27">
        <f t="shared" si="9"/>
        <v>-150307132.64222485</v>
      </c>
      <c r="S78" s="28">
        <f t="array" ref="S78">PRODUCT(1+C78:C257)-1</f>
        <v>4.5018867924528232</v>
      </c>
    </row>
    <row r="79" spans="1:19" x14ac:dyDescent="0.2">
      <c r="A79" s="21">
        <v>44411</v>
      </c>
      <c r="B79" s="22">
        <f>-DATA!Q80</f>
        <v>-777525.5866159756</v>
      </c>
      <c r="C79" s="23">
        <f>IFERROR(VLOOKUP($A79,DATA!$A$5:$F$329,3,FALSE),"")</f>
        <v>5.0761421319796884E-2</v>
      </c>
      <c r="D79" s="23">
        <f>IFERROR(VLOOKUP($A80+7,DATA!$A$5:$F$329,4,FALSE),"")</f>
        <v>0.13959390862944177</v>
      </c>
      <c r="E79" s="25">
        <f>IFERROR(VLOOKUP($A80+7,DATA!$A$5:$I$329,7,FALSE),"")</f>
        <v>-0.35277452253297914</v>
      </c>
      <c r="F79" s="23">
        <f>IFERROR(VLOOKUP($A79+30,DATA!$A$5:$F$329,5,FALSE),"")</f>
        <v>1.5418679549114356</v>
      </c>
      <c r="G79" s="26">
        <f>IFERROR(VLOOKUP($A79+30,DATA!$A$5:$I$329,8,FALSE),"")</f>
        <v>7.5767850566871202E-3</v>
      </c>
      <c r="H79" s="23"/>
      <c r="I79" s="26"/>
      <c r="J79" s="27">
        <f t="shared" si="5"/>
        <v>-1539783.1823625178</v>
      </c>
      <c r="K79" s="28">
        <f t="array" ref="K79">PRODUCT(1+C79:C85)-1</f>
        <v>0.46289752650176674</v>
      </c>
      <c r="L79" s="27">
        <f t="shared" si="6"/>
        <v>-3225914.7271810742</v>
      </c>
      <c r="M79" s="28">
        <f t="array" ref="M79">PRODUCT(1+C79:C92)-1</f>
        <v>1.0562913907284761</v>
      </c>
      <c r="N79" s="27">
        <f t="shared" si="7"/>
        <v>-16520673.065131428</v>
      </c>
      <c r="O79" s="28">
        <f t="array" ref="O79">PRODUCT(1+C79:C108)-1</f>
        <v>1.137693631669535</v>
      </c>
      <c r="P79" s="27">
        <f t="shared" si="8"/>
        <v>6878058.8359690737</v>
      </c>
      <c r="Q79" s="28">
        <f t="array" ref="Q79">PRODUCT(1+C79:C168)-1</f>
        <v>-0.23522167487684753</v>
      </c>
      <c r="R79" s="27">
        <f t="shared" si="9"/>
        <v>-150575238.02101442</v>
      </c>
      <c r="S79" s="28">
        <f t="array" ref="S79">PRODUCT(1+C79:C258)-1</f>
        <v>4.8584905660377338</v>
      </c>
    </row>
    <row r="80" spans="1:19" x14ac:dyDescent="0.2">
      <c r="A80" s="21">
        <v>44410</v>
      </c>
      <c r="B80" s="22">
        <f>-DATA!Q81</f>
        <v>27756.650703207491</v>
      </c>
      <c r="C80" s="23">
        <f>IFERROR(VLOOKUP($A80,DATA!$A$5:$F$329,3,FALSE),"")</f>
        <v>8.8397790055248615E-2</v>
      </c>
      <c r="D80" s="23">
        <f>IFERROR(VLOOKUP($A81+7,DATA!$A$5:$F$329,4,FALSE),"")</f>
        <v>0.34530386740331531</v>
      </c>
      <c r="E80" s="25">
        <f>IFERROR(VLOOKUP($A81+7,DATA!$A$5:$I$329,7,FALSE),"")</f>
        <v>-0.80362217470626474</v>
      </c>
      <c r="F80" s="23">
        <f>IFERROR(VLOOKUP($A80+30,DATA!$A$5:$F$329,5,FALSE),"")</f>
        <v>1.6844331641285972</v>
      </c>
      <c r="G80" s="26">
        <f>IFERROR(VLOOKUP($A80+30,DATA!$A$5:$I$329,8,FALSE),"")</f>
        <v>1.6095985790952432E-2</v>
      </c>
      <c r="H80" s="23"/>
      <c r="I80" s="26"/>
      <c r="J80" s="27">
        <f t="shared" si="5"/>
        <v>-1673534.4842193879</v>
      </c>
      <c r="K80" s="28">
        <f t="array" ref="K80">PRODUCT(1+C80:C86)-1</f>
        <v>0.42926239419588885</v>
      </c>
      <c r="L80" s="27">
        <f t="shared" si="6"/>
        <v>-4143133.7462073001</v>
      </c>
      <c r="M80" s="28">
        <f t="array" ref="M80">PRODUCT(1+C80:C93)-1</f>
        <v>0.78819969742813845</v>
      </c>
      <c r="N80" s="27">
        <f t="shared" si="7"/>
        <v>-16265458.463905003</v>
      </c>
      <c r="O80" s="28">
        <f t="array" ref="O80">PRODUCT(1+C80:C109)-1</f>
        <v>1.0592334494773508</v>
      </c>
      <c r="P80" s="27">
        <f t="shared" si="8"/>
        <v>7323503.7305705221</v>
      </c>
      <c r="Q80" s="28">
        <f t="array" ref="Q80">PRODUCT(1+C80:C169)-1</f>
        <v>-0.31279069767441881</v>
      </c>
      <c r="R80" s="27">
        <f t="shared" si="9"/>
        <v>-148995846.34252265</v>
      </c>
      <c r="S80" s="28">
        <f t="array" ref="S80">PRODUCT(1+C80:C259)-1</f>
        <v>4.0948275862068986</v>
      </c>
    </row>
    <row r="81" spans="1:19" x14ac:dyDescent="0.2">
      <c r="A81" s="21">
        <v>44409</v>
      </c>
      <c r="B81" s="22">
        <f>-DATA!Q82</f>
        <v>-267838.39861343359</v>
      </c>
      <c r="C81" s="23">
        <f>IFERROR(VLOOKUP($A81,DATA!$A$5:$F$329,3,FALSE),"")</f>
        <v>0</v>
      </c>
      <c r="D81" s="23">
        <f>IFERROR(VLOOKUP($A82+7,DATA!$A$5:$F$329,4,FALSE),"")</f>
        <v>0.33793738489871084</v>
      </c>
      <c r="E81" s="25">
        <f>IFERROR(VLOOKUP($A82+7,DATA!$A$5:$I$329,7,FALSE),"")</f>
        <v>-0.72236022765353558</v>
      </c>
      <c r="F81" s="23">
        <f>IFERROR(VLOOKUP($A81+30,DATA!$A$5:$F$329,5,FALSE),"")</f>
        <v>2.0718232044198897</v>
      </c>
      <c r="G81" s="26">
        <f>IFERROR(VLOOKUP($A81+30,DATA!$A$5:$I$329,8,FALSE),"")</f>
        <v>-1.5118006399744206E-2</v>
      </c>
      <c r="H81" s="23"/>
      <c r="I81" s="26"/>
      <c r="J81" s="27">
        <f t="shared" si="5"/>
        <v>-1499173.9639923116</v>
      </c>
      <c r="K81" s="28">
        <f t="array" ref="K81">PRODUCT(1+C81:C87)-1</f>
        <v>0.28672985781990512</v>
      </c>
      <c r="L81" s="27">
        <f t="shared" si="6"/>
        <v>-3310074.9527966278</v>
      </c>
      <c r="M81" s="28">
        <f t="array" ref="M81">PRODUCT(1+C81:C94)-1</f>
        <v>0.67334360554699435</v>
      </c>
      <c r="N81" s="27">
        <f t="shared" si="7"/>
        <v>-19215456.272344474</v>
      </c>
      <c r="O81" s="28">
        <f t="array" ref="O81">PRODUCT(1+C81:C110)-1</f>
        <v>0.83136593591905417</v>
      </c>
      <c r="P81" s="27">
        <f t="shared" si="8"/>
        <v>6693998.2629856504</v>
      </c>
      <c r="Q81" s="28">
        <f t="array" ref="Q81">PRODUCT(1+C81:C170)-1</f>
        <v>-0.36750145602795647</v>
      </c>
      <c r="R81" s="27">
        <f t="shared" si="9"/>
        <v>-149355546.31291747</v>
      </c>
      <c r="S81" s="28">
        <f t="array" ref="S81">PRODUCT(1+C81:C260)-1</f>
        <v>5.0670391061452449</v>
      </c>
    </row>
    <row r="82" spans="1:19" x14ac:dyDescent="0.2">
      <c r="A82" s="21">
        <v>44408</v>
      </c>
      <c r="B82" s="22">
        <f>-DATA!Q83</f>
        <v>61804.150189527936</v>
      </c>
      <c r="C82" s="23">
        <f>IFERROR(VLOOKUP($A82,DATA!$A$5:$F$329,3,FALSE),"")</f>
        <v>-1.8083182640144746E-2</v>
      </c>
      <c r="D82" s="23">
        <f>IFERROR(VLOOKUP($A83+7,DATA!$A$5:$F$329,4,FALSE),"")</f>
        <v>0.31645569620253156</v>
      </c>
      <c r="E82" s="25">
        <f>IFERROR(VLOOKUP($A83+7,DATA!$A$5:$I$329,7,FALSE),"")</f>
        <v>-0.75098804158187893</v>
      </c>
      <c r="F82" s="23">
        <f>IFERROR(VLOOKUP($A82+30,DATA!$A$5:$F$329,5,FALSE),"")</f>
        <v>2.0736648250460421</v>
      </c>
      <c r="G82" s="26">
        <f>IFERROR(VLOOKUP($A82+30,DATA!$A$5:$I$329,8,FALSE),"")</f>
        <v>-3.2726862103800193E-2</v>
      </c>
      <c r="H82" s="23"/>
      <c r="I82" s="26"/>
      <c r="J82" s="27">
        <f t="shared" si="5"/>
        <v>-1414824.4349395186</v>
      </c>
      <c r="K82" s="28">
        <f t="array" ref="K82">PRODUCT(1+C82:C88)-1</f>
        <v>0.39948453608247392</v>
      </c>
      <c r="L82" s="27">
        <f t="shared" si="6"/>
        <v>-3180555.5414295546</v>
      </c>
      <c r="M82" s="28">
        <f t="array" ref="M82">PRODUCT(1+C82:C95)-1</f>
        <v>0.65801526717557146</v>
      </c>
      <c r="N82" s="27">
        <f t="shared" si="7"/>
        <v>-18721484.214556407</v>
      </c>
      <c r="O82" s="28">
        <f t="array" ref="O82">PRODUCT(1+C82:C111)-1</f>
        <v>0.66055045871559481</v>
      </c>
      <c r="P82" s="27">
        <f t="shared" si="8"/>
        <v>7035492.0357889291</v>
      </c>
      <c r="Q82" s="28">
        <f t="array" ref="Q82">PRODUCT(1+C82:C171)-1</f>
        <v>-0.34221683827983118</v>
      </c>
      <c r="R82" s="27">
        <f t="shared" si="9"/>
        <v>-148980676.38887376</v>
      </c>
      <c r="S82" s="28">
        <f t="array" ref="S82">PRODUCT(1+C82:C261)-1</f>
        <v>6.3877551020408081</v>
      </c>
    </row>
    <row r="83" spans="1:19" x14ac:dyDescent="0.2">
      <c r="A83" s="21">
        <v>44407</v>
      </c>
      <c r="B83" s="22">
        <f>-DATA!Q84</f>
        <v>-581895.00330570154</v>
      </c>
      <c r="C83" s="23">
        <f>IFERROR(VLOOKUP($A83,DATA!$A$5:$F$329,3,FALSE),"")</f>
        <v>9.0497737556560764E-4</v>
      </c>
      <c r="D83" s="23">
        <f>IFERROR(VLOOKUP($A84+7,DATA!$A$5:$F$329,4,FALSE),"")</f>
        <v>0.31674208144796356</v>
      </c>
      <c r="E83" s="25">
        <f>IFERROR(VLOOKUP($A84+7,DATA!$A$5:$I$329,7,FALSE),"")</f>
        <v>-0.70182104440087278</v>
      </c>
      <c r="F83" s="23">
        <f>IFERROR(VLOOKUP($A83+30,DATA!$A$5:$F$329,5,FALSE),"")</f>
        <v>2.1573236889692597</v>
      </c>
      <c r="G83" s="26">
        <f>IFERROR(VLOOKUP($A83+30,DATA!$A$5:$I$329,8,FALSE),"")</f>
        <v>-7.115308335441127E-2</v>
      </c>
      <c r="H83" s="23"/>
      <c r="I83" s="26"/>
      <c r="J83" s="27">
        <f t="shared" si="5"/>
        <v>-1785131.8920329288</v>
      </c>
      <c r="K83" s="28">
        <f t="array" ref="K83">PRODUCT(1+C83:C89)-1</f>
        <v>0.50067842605156043</v>
      </c>
      <c r="L83" s="27">
        <f t="shared" si="6"/>
        <v>-5495863.5737598315</v>
      </c>
      <c r="M83" s="28">
        <f t="array" ref="M83">PRODUCT(1+C83:C96)-1</f>
        <v>0.67322239031769993</v>
      </c>
      <c r="N83" s="27">
        <f t="shared" si="7"/>
        <v>-18568519.11321361</v>
      </c>
      <c r="O83" s="28">
        <f t="array" ref="O83">PRODUCT(1+C83:C112)-1</f>
        <v>0.84026622296172948</v>
      </c>
      <c r="P83" s="27">
        <f t="shared" si="8"/>
        <v>8040108.6205358924</v>
      </c>
      <c r="Q83" s="28">
        <f t="array" ref="Q83">PRODUCT(1+C83:C172)-1</f>
        <v>-0.33693045563549218</v>
      </c>
      <c r="R83" s="27">
        <f t="shared" si="9"/>
        <v>-148694971.42768934</v>
      </c>
      <c r="S83" s="28">
        <f t="array" ref="S83">PRODUCT(1+C83:C262)-1</f>
        <v>6.7342657342657279</v>
      </c>
    </row>
    <row r="84" spans="1:19" x14ac:dyDescent="0.2">
      <c r="A84" s="21">
        <v>44406</v>
      </c>
      <c r="B84" s="22">
        <f>-DATA!Q85</f>
        <v>-331485.52590762865</v>
      </c>
      <c r="C84" s="23">
        <f>IFERROR(VLOOKUP($A84,DATA!$A$5:$F$329,3,FALSE),"")</f>
        <v>0.16931216931216952</v>
      </c>
      <c r="D84" s="23">
        <f>IFERROR(VLOOKUP($A85+7,DATA!$A$5:$F$329,4,FALSE),"")</f>
        <v>0.54285714285714315</v>
      </c>
      <c r="E84" s="25">
        <f>IFERROR(VLOOKUP($A85+7,DATA!$A$5:$I$329,7,FALSE),"")</f>
        <v>-0.30008044741514256</v>
      </c>
      <c r="F84" s="23">
        <f>IFERROR(VLOOKUP($A84+30,DATA!$A$5:$F$329,5,FALSE),"")</f>
        <v>1.9538461538461549</v>
      </c>
      <c r="G84" s="26">
        <f>IFERROR(VLOOKUP($A84+30,DATA!$A$5:$I$329,8,FALSE),"")</f>
        <v>-6.3142998864063729E-2</v>
      </c>
      <c r="H84" s="23"/>
      <c r="I84" s="26"/>
      <c r="J84" s="27">
        <f t="shared" si="5"/>
        <v>-2634684.3031240292</v>
      </c>
      <c r="K84" s="28">
        <f t="array" ref="K84">PRODUCT(1+C84:C90)-1</f>
        <v>0.65667166416791578</v>
      </c>
      <c r="L84" s="27">
        <f t="shared" si="6"/>
        <v>-4297838.7573078992</v>
      </c>
      <c r="M84" s="28">
        <f t="array" ref="M84">PRODUCT(1+C84:C97)-1</f>
        <v>0.59221902017291028</v>
      </c>
      <c r="N84" s="27">
        <f t="shared" si="7"/>
        <v>-18912375.857186232</v>
      </c>
      <c r="O84" s="28">
        <f t="array" ref="O84">PRODUCT(1+C84:C113)-1</f>
        <v>0.99458483754512561</v>
      </c>
      <c r="P84" s="27">
        <f t="shared" si="8"/>
        <v>6282434.3522898015</v>
      </c>
      <c r="Q84" s="28">
        <f t="array" ref="Q84">PRODUCT(1+C84:C173)-1</f>
        <v>-0.3208358942839582</v>
      </c>
      <c r="R84" s="27">
        <f t="shared" si="9"/>
        <v>-148311581.86849931</v>
      </c>
      <c r="S84" s="28">
        <f t="array" ref="S84">PRODUCT(1+C84:C263)-1</f>
        <v>6.5170068027210846</v>
      </c>
    </row>
    <row r="85" spans="1:19" x14ac:dyDescent="0.2">
      <c r="A85" s="21">
        <v>44405</v>
      </c>
      <c r="B85" s="22">
        <f>-DATA!Q86</f>
        <v>329400.53118748643</v>
      </c>
      <c r="C85" s="23">
        <f>IFERROR(VLOOKUP($A85,DATA!$A$5:$F$329,3,FALSE),"")</f>
        <v>0.11307420494699638</v>
      </c>
      <c r="D85" s="23">
        <f>IFERROR(VLOOKUP($A86+7,DATA!$A$5:$F$329,4,FALSE),"")</f>
        <v>0.46289752650176674</v>
      </c>
      <c r="E85" s="25">
        <f>IFERROR(VLOOKUP($A86+7,DATA!$A$5:$I$329,7,FALSE),"")</f>
        <v>5.3185555164692581E-2</v>
      </c>
      <c r="F85" s="23">
        <f>IFERROR(VLOOKUP($A85+30,DATA!$A$5:$F$329,5,FALSE),"")</f>
        <v>1.8952380952380961</v>
      </c>
      <c r="G85" s="26">
        <f>IFERROR(VLOOKUP($A85+30,DATA!$A$5:$I$329,8,FALSE),"")</f>
        <v>-9.9024989498676108E-2</v>
      </c>
      <c r="H85" s="23"/>
      <c r="I85" s="26"/>
      <c r="J85" s="27">
        <f t="shared" si="5"/>
        <v>-2167472.5650753984</v>
      </c>
      <c r="K85" s="28">
        <f t="array" ref="K85">PRODUCT(1+C85:C91)-1</f>
        <v>0.6016949152542368</v>
      </c>
      <c r="L85" s="27">
        <f t="shared" si="6"/>
        <v>-14296012.976680746</v>
      </c>
      <c r="M85" s="28">
        <f t="array" ref="M85">PRODUCT(1+C85:C98)-1</f>
        <v>0.33098591549295731</v>
      </c>
      <c r="N85" s="27">
        <f t="shared" si="7"/>
        <v>-17689198.316315588</v>
      </c>
      <c r="O85" s="28">
        <f t="array" ref="O85">PRODUCT(1+C85:C114)-1</f>
        <v>0.74354243542435294</v>
      </c>
      <c r="P85" s="27">
        <f t="shared" si="8"/>
        <v>5524896.2042873679</v>
      </c>
      <c r="Q85" s="28">
        <f t="array" ref="Q85">PRODUCT(1+C85:C174)-1</f>
        <v>-0.43850267379679131</v>
      </c>
      <c r="R85" s="27">
        <f t="shared" si="9"/>
        <v>-149784823.61107439</v>
      </c>
      <c r="S85" s="28">
        <f t="array" ref="S85">PRODUCT(1+C85:C264)-1</f>
        <v>5.5172413793103523</v>
      </c>
    </row>
    <row r="86" spans="1:19" x14ac:dyDescent="0.2">
      <c r="A86" s="21">
        <v>44404</v>
      </c>
      <c r="B86" s="22">
        <f>-DATA!Q87</f>
        <v>-911276.88847284578</v>
      </c>
      <c r="C86" s="23">
        <f>IFERROR(VLOOKUP($A86,DATA!$A$5:$F$329,3,FALSE),"")</f>
        <v>2.6602176541717037E-2</v>
      </c>
      <c r="D86" s="23">
        <f>IFERROR(VLOOKUP($A87+7,DATA!$A$5:$F$329,4,FALSE),"")</f>
        <v>0.42926239419588885</v>
      </c>
      <c r="E86" s="25">
        <f>IFERROR(VLOOKUP($A87+7,DATA!$A$5:$I$329,7,FALSE),"")</f>
        <v>-3.5042168499437969E-2</v>
      </c>
      <c r="F86" s="23">
        <f>IFERROR(VLOOKUP($A86+30,DATA!$A$5:$F$329,5,FALSE),"")</f>
        <v>2.5547703180212022</v>
      </c>
      <c r="G86" s="26">
        <f>IFERROR(VLOOKUP($A86+30,DATA!$A$5:$I$329,8,FALSE),"")</f>
        <v>-0.14597788743189888</v>
      </c>
      <c r="H86" s="23"/>
      <c r="I86" s="26"/>
      <c r="J86" s="27">
        <f t="shared" si="5"/>
        <v>-1686131.5448185559</v>
      </c>
      <c r="K86" s="28">
        <f t="array" ref="K86">PRODUCT(1+C86:C92)-1</f>
        <v>0.40562913907284726</v>
      </c>
      <c r="L86" s="27">
        <f t="shared" si="6"/>
        <v>-14045806.686951168</v>
      </c>
      <c r="M86" s="28">
        <f t="array" ref="M86">PRODUCT(1+C86:C99)-1</f>
        <v>6.9269521410578516E-2</v>
      </c>
      <c r="N86" s="27">
        <f t="shared" si="7"/>
        <v>-19025403.055168658</v>
      </c>
      <c r="O86" s="28">
        <f t="array" ref="O86">PRODUCT(1+C86:C115)-1</f>
        <v>0.6358381502890158</v>
      </c>
      <c r="P86" s="27">
        <f t="shared" si="8"/>
        <v>4380474.8544119997</v>
      </c>
      <c r="Q86" s="28">
        <f t="array" ref="Q86">PRODUCT(1+C86:C175)-1</f>
        <v>-0.5200678349349922</v>
      </c>
      <c r="R86" s="27">
        <f t="shared" si="9"/>
        <v>-150918639.82821342</v>
      </c>
      <c r="S86" s="28">
        <f t="array" ref="S86">PRODUCT(1+C86:C265)-1</f>
        <v>6.5803571428571352</v>
      </c>
    </row>
    <row r="87" spans="1:19" x14ac:dyDescent="0.2">
      <c r="A87" s="21">
        <v>44403</v>
      </c>
      <c r="B87" s="22">
        <f>-DATA!Q88</f>
        <v>202117.17093028355</v>
      </c>
      <c r="C87" s="23">
        <f>IFERROR(VLOOKUP($A87,DATA!$A$5:$F$329,3,FALSE),"")</f>
        <v>-2.0142180094786744E-2</v>
      </c>
      <c r="D87" s="23">
        <f>IFERROR(VLOOKUP($A88+7,DATA!$A$5:$F$329,4,FALSE),"")</f>
        <v>0.28672985781990512</v>
      </c>
      <c r="E87" s="25">
        <f>IFERROR(VLOOKUP($A88+7,DATA!$A$5:$I$329,7,FALSE),"")</f>
        <v>0.13633458852150018</v>
      </c>
      <c r="F87" s="23">
        <f>IFERROR(VLOOKUP($A87+30,DATA!$A$5:$F$329,5,FALSE),"")</f>
        <v>2.6130592503022951</v>
      </c>
      <c r="G87" s="26">
        <f>IFERROR(VLOOKUP($A87+30,DATA!$A$5:$I$329,8,FALSE),"")</f>
        <v>-0.14750385415605718</v>
      </c>
      <c r="H87" s="23"/>
      <c r="I87" s="26"/>
      <c r="J87" s="27">
        <f t="shared" si="5"/>
        <v>-2469599.261987912</v>
      </c>
      <c r="K87" s="28">
        <f t="array" ref="K87">PRODUCT(1+C87:C93)-1</f>
        <v>0.25113464447806311</v>
      </c>
      <c r="L87" s="27">
        <f t="shared" si="6"/>
        <v>-13412720.06429599</v>
      </c>
      <c r="M87" s="28">
        <f t="array" ref="M87">PRODUCT(1+C87:C100)-1</f>
        <v>-1.8979833926453638E-2</v>
      </c>
      <c r="N87" s="27">
        <f t="shared" si="7"/>
        <v>-16730175.280580044</v>
      </c>
      <c r="O87" s="28">
        <f t="array" ref="O87">PRODUCT(1+C87:C116)-1</f>
        <v>0.60271317829457227</v>
      </c>
      <c r="P87" s="27">
        <f t="shared" si="8"/>
        <v>3227391.3709228383</v>
      </c>
      <c r="Q87" s="28">
        <f t="array" ref="Q87">PRODUCT(1+C87:C176)-1</f>
        <v>-0.53091321610890585</v>
      </c>
      <c r="R87" s="27">
        <f t="shared" si="9"/>
        <v>-156710751.75540909</v>
      </c>
      <c r="S87" s="28">
        <f t="array" ref="S87">PRODUCT(1+C87:C266)-1</f>
        <v>5.6159999999999952</v>
      </c>
    </row>
    <row r="88" spans="1:19" x14ac:dyDescent="0.2">
      <c r="A88" s="21">
        <v>44402</v>
      </c>
      <c r="B88" s="22">
        <f>-DATA!Q89</f>
        <v>-183488.86956064057</v>
      </c>
      <c r="C88" s="23">
        <f>IFERROR(VLOOKUP($A88,DATA!$A$5:$F$329,3,FALSE),"")</f>
        <v>8.7628865979381354E-2</v>
      </c>
      <c r="D88" s="23">
        <f>IFERROR(VLOOKUP($A89+7,DATA!$A$5:$F$329,4,FALSE),"")</f>
        <v>0.39948453608247392</v>
      </c>
      <c r="E88" s="25">
        <f>IFERROR(VLOOKUP($A89+7,DATA!$A$5:$I$329,7,FALSE),"")</f>
        <v>-6.2483682972128592E-2</v>
      </c>
      <c r="F88" s="23">
        <f>IFERROR(VLOOKUP($A88+30,DATA!$A$5:$F$329,5,FALSE),"")</f>
        <v>2.5189573459715642</v>
      </c>
      <c r="G88" s="26">
        <f>IFERROR(VLOOKUP($A88+30,DATA!$A$5:$I$329,8,FALSE),"")</f>
        <v>-0.19406273131931701</v>
      </c>
      <c r="H88" s="23"/>
      <c r="I88" s="26"/>
      <c r="J88" s="27">
        <f t="shared" si="5"/>
        <v>-1810900.9888043157</v>
      </c>
      <c r="K88" s="28">
        <f t="array" ref="K88">PRODUCT(1+C88:C94)-1</f>
        <v>0.30046224961479129</v>
      </c>
      <c r="L88" s="27">
        <f t="shared" si="6"/>
        <v>-13457712.26643371</v>
      </c>
      <c r="M88" s="28">
        <f t="array" ref="M88">PRODUCT(1+C88:C101)-1</f>
        <v>6.2972292191435075E-2</v>
      </c>
      <c r="N88" s="27">
        <f t="shared" si="7"/>
        <v>-17487684.194646146</v>
      </c>
      <c r="O88" s="28">
        <f t="array" ref="O88">PRODUCT(1+C88:C117)-1</f>
        <v>0.55432780847145402</v>
      </c>
      <c r="P88" s="27">
        <f t="shared" si="8"/>
        <v>2180828.4454059955</v>
      </c>
      <c r="Q88" s="28">
        <f t="array" ref="Q88">PRODUCT(1+C88:C177)-1</f>
        <v>-0.52262443438914041</v>
      </c>
      <c r="R88" s="27">
        <f t="shared" si="9"/>
        <v>-158620563.13155305</v>
      </c>
      <c r="S88" s="28">
        <f t="array" ref="S88">PRODUCT(1+C88:C267)-1</f>
        <v>8.7011494252873547</v>
      </c>
    </row>
    <row r="89" spans="1:19" x14ac:dyDescent="0.2">
      <c r="A89" s="21">
        <v>44401</v>
      </c>
      <c r="B89" s="22">
        <f>-DATA!Q90</f>
        <v>-308503.30690388213</v>
      </c>
      <c r="C89" s="23">
        <f>IFERROR(VLOOKUP($A89,DATA!$A$5:$F$329,3,FALSE),"")</f>
        <v>5.2917232021709504E-2</v>
      </c>
      <c r="D89" s="23">
        <f>IFERROR(VLOOKUP($A90+7,DATA!$A$5:$F$329,4,FALSE),"")</f>
        <v>0.50067842605156043</v>
      </c>
      <c r="E89" s="25">
        <f>IFERROR(VLOOKUP($A90+7,DATA!$A$5:$I$329,7,FALSE),"")</f>
        <v>0.10624630212820055</v>
      </c>
      <c r="F89" s="23">
        <f>IFERROR(VLOOKUP($A89+30,DATA!$A$5:$F$329,5,FALSE),"")</f>
        <v>2.5644329896907219</v>
      </c>
      <c r="G89" s="26">
        <f>IFERROR(VLOOKUP($A89+30,DATA!$A$5:$I$329,8,FALSE),"")</f>
        <v>-0.18557636763379828</v>
      </c>
      <c r="H89" s="23"/>
      <c r="I89" s="26"/>
      <c r="J89" s="27">
        <f t="shared" si="5"/>
        <v>-1765731.106490036</v>
      </c>
      <c r="K89" s="28">
        <f t="array" ref="K89">PRODUCT(1+C89:C95)-1</f>
        <v>0.18473282442748062</v>
      </c>
      <c r="L89" s="27">
        <f t="shared" si="6"/>
        <v>-14025718.951977216</v>
      </c>
      <c r="M89" s="28">
        <f t="array" ref="M89">PRODUCT(1+C89:C102)-1</f>
        <v>-5.0183598531212015E-2</v>
      </c>
      <c r="N89" s="27">
        <f t="shared" si="7"/>
        <v>-17020721.93715848</v>
      </c>
      <c r="O89" s="28">
        <f t="array" ref="O89">PRODUCT(1+C89:C118)-1</f>
        <v>0.49230769230769145</v>
      </c>
      <c r="P89" s="27">
        <f t="shared" si="8"/>
        <v>2298086.4293690715</v>
      </c>
      <c r="Q89" s="28">
        <f t="array" ref="Q89">PRODUCT(1+C89:C178)-1</f>
        <v>-0.50573248407643312</v>
      </c>
      <c r="R89" s="27">
        <f t="shared" si="9"/>
        <v>-186233394.73512921</v>
      </c>
      <c r="S89" s="28">
        <f t="array" ref="S89">PRODUCT(1+C89:C268)-1</f>
        <v>7.5274725274725256</v>
      </c>
    </row>
    <row r="90" spans="1:19" x14ac:dyDescent="0.2">
      <c r="A90" s="21">
        <v>44400</v>
      </c>
      <c r="B90" s="22">
        <f>-DATA!Q91</f>
        <v>-1431447.4143968022</v>
      </c>
      <c r="C90" s="23">
        <f>IFERROR(VLOOKUP($A90,DATA!$A$5:$F$329,3,FALSE),"")</f>
        <v>0.10494752623688153</v>
      </c>
      <c r="D90" s="23">
        <f>IFERROR(VLOOKUP($A91+7,DATA!$A$5:$F$329,4,FALSE),"")</f>
        <v>0.65667166416791578</v>
      </c>
      <c r="E90" s="25">
        <f>IFERROR(VLOOKUP($A91+7,DATA!$A$5:$I$329,7,FALSE),"")</f>
        <v>-0.38995188211436482</v>
      </c>
      <c r="F90" s="23">
        <f>IFERROR(VLOOKUP($A90+30,DATA!$A$5:$F$329,5,FALSE),"")</f>
        <v>2.7435549525101766</v>
      </c>
      <c r="G90" s="26">
        <f>IFERROR(VLOOKUP($A90+30,DATA!$A$5:$I$329,8,FALSE),"")</f>
        <v>-0.18855271048602235</v>
      </c>
      <c r="H90" s="23"/>
      <c r="I90" s="26"/>
      <c r="J90" s="27">
        <f t="shared" si="5"/>
        <v>-3710731.6817269027</v>
      </c>
      <c r="K90" s="28">
        <f t="array" ref="K90">PRODUCT(1+C90:C96)-1</f>
        <v>0.11497730711043852</v>
      </c>
      <c r="L90" s="27">
        <f t="shared" si="6"/>
        <v>-13251455.463001609</v>
      </c>
      <c r="M90" s="28">
        <f t="array" ref="M90">PRODUCT(1+C90:C103)-1</f>
        <v>9.8360655737704361E-2</v>
      </c>
      <c r="N90" s="27">
        <f t="shared" si="7"/>
        <v>-17218197.223609652</v>
      </c>
      <c r="O90" s="28">
        <f t="array" ref="O90">PRODUCT(1+C90:C119)-1</f>
        <v>0.57815845824410994</v>
      </c>
      <c r="P90" s="27">
        <f t="shared" si="8"/>
        <v>3032347.4531328687</v>
      </c>
      <c r="Q90" s="28">
        <f t="array" ref="Q90">PRODUCT(1+C90:C179)-1</f>
        <v>-0.47507122507122568</v>
      </c>
      <c r="R90" s="27">
        <f t="shared" si="9"/>
        <v>-187879404.22718906</v>
      </c>
      <c r="S90" s="28">
        <f t="array" ref="S90">PRODUCT(1+C90:C269)-1</f>
        <v>7.1888888888888776</v>
      </c>
    </row>
    <row r="91" spans="1:19" x14ac:dyDescent="0.2">
      <c r="A91" s="21">
        <v>44399</v>
      </c>
      <c r="B91" s="22">
        <f>-DATA!Q92</f>
        <v>135726.21214100267</v>
      </c>
      <c r="C91" s="23">
        <f>IFERROR(VLOOKUP($A91,DATA!$A$5:$F$329,3,FALSE),"")</f>
        <v>0.13050847457627102</v>
      </c>
      <c r="D91" s="23">
        <f>IFERROR(VLOOKUP($A92+7,DATA!$A$5:$F$329,4,FALSE),"")</f>
        <v>0.6016949152542368</v>
      </c>
      <c r="E91" s="25">
        <f>IFERROR(VLOOKUP($A92+7,DATA!$A$5:$I$329,7,FALSE),"")</f>
        <v>0.1359814622925675</v>
      </c>
      <c r="F91" s="23">
        <f>IFERROR(VLOOKUP($A91+30,DATA!$A$5:$F$329,5,FALSE),"")</f>
        <v>3.5652173913043459</v>
      </c>
      <c r="G91" s="26">
        <f>IFERROR(VLOOKUP($A91+30,DATA!$A$5:$I$329,8,FALSE),"")</f>
        <v>-0.24807861831573938</v>
      </c>
      <c r="H91" s="23"/>
      <c r="I91" s="26"/>
      <c r="J91" s="27">
        <f t="shared" si="5"/>
        <v>-1663154.4541838705</v>
      </c>
      <c r="K91" s="28">
        <f t="array" ref="K91">PRODUCT(1+C91:C97)-1</f>
        <v>-3.8904899135447035E-2</v>
      </c>
      <c r="L91" s="27">
        <f t="shared" si="6"/>
        <v>-12313930.863638667</v>
      </c>
      <c r="M91" s="28">
        <f t="array" ref="M91">PRODUCT(1+C91:C104)-1</f>
        <v>-6.320224719101164E-2</v>
      </c>
      <c r="N91" s="27">
        <f t="shared" si="7"/>
        <v>-13451272.937245684</v>
      </c>
      <c r="O91" s="28">
        <f t="array" ref="O91">PRODUCT(1+C91:C120)-1</f>
        <v>0.37809917355371825</v>
      </c>
      <c r="P91" s="27">
        <f t="shared" si="8"/>
        <v>3238045.2144608754</v>
      </c>
      <c r="Q91" s="28">
        <f t="array" ref="Q91">PRODUCT(1+C91:C180)-1</f>
        <v>-0.51313868613138691</v>
      </c>
      <c r="R91" s="27">
        <f t="shared" si="9"/>
        <v>-196081584.9810763</v>
      </c>
      <c r="S91" s="28">
        <f t="array" ref="S91">PRODUCT(1+C91:C270)-1</f>
        <v>7.2345679012345609</v>
      </c>
    </row>
    <row r="92" spans="1:19" x14ac:dyDescent="0.2">
      <c r="A92" s="21">
        <v>44398</v>
      </c>
      <c r="B92" s="22">
        <f>-DATA!Q93</f>
        <v>810741.55144432839</v>
      </c>
      <c r="C92" s="23">
        <f>IFERROR(VLOOKUP($A92,DATA!$A$5:$F$329,3,FALSE),"")</f>
        <v>-2.3178807947019764E-2</v>
      </c>
      <c r="D92" s="23">
        <f>IFERROR(VLOOKUP($A93+7,DATA!$A$5:$F$329,4,FALSE),"")</f>
        <v>0.40562913907284726</v>
      </c>
      <c r="E92" s="25">
        <f>IFERROR(VLOOKUP($A93+7,DATA!$A$5:$I$329,7,FALSE),"")</f>
        <v>0.44431513877685513</v>
      </c>
      <c r="F92" s="23">
        <f>IFERROR(VLOOKUP($A92+30,DATA!$A$5:$F$329,5,FALSE),"")</f>
        <v>4.0169491525423702</v>
      </c>
      <c r="G92" s="26">
        <f>IFERROR(VLOOKUP($A92+30,DATA!$A$5:$I$329,8,FALSE),"")</f>
        <v>-0.15739785059381928</v>
      </c>
      <c r="H92" s="23"/>
      <c r="I92" s="26"/>
      <c r="J92" s="27">
        <f t="shared" si="5"/>
        <v>-12128540.411605347</v>
      </c>
      <c r="K92" s="28">
        <f t="array" ref="K92">PRODUCT(1+C92:C98)-1</f>
        <v>-0.16901408450704225</v>
      </c>
      <c r="L92" s="27">
        <f t="shared" si="6"/>
        <v>-11991523.778791217</v>
      </c>
      <c r="M92" s="28">
        <f t="array" ref="M92">PRODUCT(1+C92:C105)-1</f>
        <v>-8.9506172839506348E-2</v>
      </c>
      <c r="N92" s="27">
        <f t="shared" si="7"/>
        <v>-16111324.944586786</v>
      </c>
      <c r="O92" s="28">
        <f t="array" ref="O92">PRODUCT(1+C92:C121)-1</f>
        <v>5.110732538330609E-3</v>
      </c>
      <c r="P92" s="27">
        <f t="shared" si="8"/>
        <v>1537206.3884324466</v>
      </c>
      <c r="Q92" s="28">
        <f t="array" ref="Q92">PRODUCT(1+C92:C181)-1</f>
        <v>-0.55605718585402553</v>
      </c>
      <c r="R92" s="27">
        <f t="shared" si="9"/>
        <v>-204701654.11722383</v>
      </c>
      <c r="S92" s="28">
        <f t="array" ref="S92">PRODUCT(1+C92:C271)-1</f>
        <v>6.3749999999999991</v>
      </c>
    </row>
    <row r="93" spans="1:19" x14ac:dyDescent="0.2">
      <c r="A93" s="21">
        <v>44397</v>
      </c>
      <c r="B93" s="22">
        <f>-DATA!Q94</f>
        <v>-1694744.6056422018</v>
      </c>
      <c r="C93" s="23">
        <f>IFERROR(VLOOKUP($A93,DATA!$A$5:$F$329,3,FALSE),"")</f>
        <v>-8.6232980332829112E-2</v>
      </c>
      <c r="D93" s="23">
        <f>IFERROR(VLOOKUP($A94+7,DATA!$A$5:$F$329,4,FALSE),"")</f>
        <v>0.25113464447806311</v>
      </c>
      <c r="E93" s="25">
        <f>IFERROR(VLOOKUP($A94+7,DATA!$A$5:$I$329,7,FALSE),"")</f>
        <v>0.68383945116050626</v>
      </c>
      <c r="F93" s="23">
        <f>IFERROR(VLOOKUP($A93+30,DATA!$A$5:$F$329,5,FALSE),"")</f>
        <v>4.1506622516556231</v>
      </c>
      <c r="G93" s="26">
        <f>IFERROR(VLOOKUP($A93+30,DATA!$A$5:$I$329,8,FALSE),"")</f>
        <v>-7.5421155159760028E-2</v>
      </c>
      <c r="H93" s="23"/>
      <c r="I93" s="26"/>
      <c r="J93" s="27">
        <f t="shared" si="5"/>
        <v>-12359675.142132614</v>
      </c>
      <c r="K93" s="28">
        <f t="array" ref="K93">PRODUCT(1+C93:C99)-1</f>
        <v>-0.23929471032745597</v>
      </c>
      <c r="L93" s="27">
        <f t="shared" si="6"/>
        <v>-13373550.298480207</v>
      </c>
      <c r="M93" s="28">
        <f t="array" ref="M93">PRODUCT(1+C93:C106)-1</f>
        <v>-1.7886178861788671E-2</v>
      </c>
      <c r="N93" s="27">
        <f t="shared" si="7"/>
        <v>-15090046.267094957</v>
      </c>
      <c r="O93" s="28">
        <f t="array" ref="O93">PRODUCT(1+C93:C122)-1</f>
        <v>5.0434782608695716E-2</v>
      </c>
      <c r="P93" s="27">
        <f t="shared" si="8"/>
        <v>405257.30475269113</v>
      </c>
      <c r="Q93" s="28">
        <f t="array" ref="Q93">PRODUCT(1+C93:C182)-1</f>
        <v>-0.55026061057334297</v>
      </c>
      <c r="R93" s="27">
        <f t="shared" si="9"/>
        <v>-216494272.37614292</v>
      </c>
      <c r="S93" s="28">
        <f t="array" ref="S93">PRODUCT(1+C93:C272)-1</f>
        <v>5.6373626373626378</v>
      </c>
    </row>
    <row r="94" spans="1:19" x14ac:dyDescent="0.2">
      <c r="A94" s="21">
        <v>44396</v>
      </c>
      <c r="B94" s="22">
        <f>-DATA!Q95</f>
        <v>860815.44411387993</v>
      </c>
      <c r="C94" s="23">
        <f>IFERROR(VLOOKUP($A94,DATA!$A$5:$F$329,3,FALSE),"")</f>
        <v>1.8489984591679498E-2</v>
      </c>
      <c r="D94" s="23">
        <f>IFERROR(VLOOKUP($A95+7,DATA!$A$5:$F$329,4,FALSE),"")</f>
        <v>0.30046224961479129</v>
      </c>
      <c r="E94" s="25">
        <f>IFERROR(VLOOKUP($A95+7,DATA!$A$5:$I$329,7,FALSE),"")</f>
        <v>0.80791147624359105</v>
      </c>
      <c r="F94" s="23">
        <f>IFERROR(VLOOKUP($A94+30,DATA!$A$5:$F$329,5,FALSE),"")</f>
        <v>2.806354009077153</v>
      </c>
      <c r="G94" s="26">
        <f>IFERROR(VLOOKUP($A94+30,DATA!$A$5:$I$329,8,FALSE),"")</f>
        <v>6.5768058436151185E-3</v>
      </c>
      <c r="H94" s="23">
        <f>IFERROR(VLOOKUP($A94+90,DATA!$A$5:$F$329,6,FALSE),"")</f>
        <v>4.5597579425113439</v>
      </c>
      <c r="I94" s="26">
        <f>IFERROR(VLOOKUP($A94+90,DATA!$A$5:$I$329,9,FALSE),"")</f>
        <v>0.19232470351080164</v>
      </c>
      <c r="J94" s="27">
        <f t="shared" si="5"/>
        <v>-10943120.802308077</v>
      </c>
      <c r="K94" s="28">
        <f t="array" ref="K94">PRODUCT(1+C94:C100)-1</f>
        <v>-0.21589561091340459</v>
      </c>
      <c r="L94" s="27">
        <f t="shared" si="6"/>
        <v>-11547208.098175051</v>
      </c>
      <c r="M94" s="28">
        <f t="array" ref="M94">PRODUCT(1+C94:C107)-1</f>
        <v>0.1072026800670014</v>
      </c>
      <c r="N94" s="27">
        <f t="shared" si="7"/>
        <v>-13578446.229981553</v>
      </c>
      <c r="O94" s="28">
        <f t="array" ref="O94">PRODUCT(1+C94:C123)-1</f>
        <v>0.1165540540540535</v>
      </c>
      <c r="P94" s="27">
        <f t="shared" si="8"/>
        <v>1131829.4294347102</v>
      </c>
      <c r="Q94" s="28">
        <f t="array" ref="Q94">PRODUCT(1+C94:C183)-1</f>
        <v>-0.52514367816091945</v>
      </c>
      <c r="R94" s="27">
        <f t="shared" si="9"/>
        <v>-217933271.68458444</v>
      </c>
      <c r="S94" s="28">
        <f t="array" ref="S94">PRODUCT(1+C94:C273)-1</f>
        <v>6.2637362637362628</v>
      </c>
    </row>
    <row r="95" spans="1:19" x14ac:dyDescent="0.2">
      <c r="A95" s="21">
        <v>44395</v>
      </c>
      <c r="B95" s="22">
        <f>-DATA!Q96</f>
        <v>-138318.98724636054</v>
      </c>
      <c r="C95" s="23">
        <f>IFERROR(VLOOKUP($A95,DATA!$A$5:$F$329,3,FALSE),"")</f>
        <v>-9.1603053435114212E-3</v>
      </c>
      <c r="D95" s="23">
        <f>IFERROR(VLOOKUP($A96+7,DATA!$A$5:$F$329,4,FALSE),"")</f>
        <v>0.18473282442748062</v>
      </c>
      <c r="E95" s="25">
        <f>IFERROR(VLOOKUP($A96+7,DATA!$A$5:$I$329,7,FALSE),"")</f>
        <v>0.80129042082939816</v>
      </c>
      <c r="F95" s="23">
        <f>IFERROR(VLOOKUP($A95+30,DATA!$A$5:$F$329,5,FALSE),"")</f>
        <v>2.4052388289676419</v>
      </c>
      <c r="G95" s="26">
        <f>IFERROR(VLOOKUP($A95+30,DATA!$A$5:$I$329,8,FALSE),"")</f>
        <v>6.4674758918614364E-2</v>
      </c>
      <c r="H95" s="23">
        <f>IFERROR(VLOOKUP($A95+90,DATA!$A$5:$F$329,6,FALSE),"")</f>
        <v>4.7241910631741133</v>
      </c>
      <c r="I95" s="26">
        <f>IFERROR(VLOOKUP($A95+90,DATA!$A$5:$I$329,9,FALSE),"")</f>
        <v>0.19066912399974328</v>
      </c>
      <c r="J95" s="27">
        <f t="shared" si="5"/>
        <v>-11646811.277629394</v>
      </c>
      <c r="K95" s="28">
        <f t="array" ref="K95">PRODUCT(1+C95:C101)-1</f>
        <v>-0.18261964735516389</v>
      </c>
      <c r="L95" s="27">
        <f t="shared" si="6"/>
        <v>-12460829.176422032</v>
      </c>
      <c r="M95" s="28">
        <f t="array" ref="M95">PRODUCT(1+C95:C108)-1</f>
        <v>0.11703958691910521</v>
      </c>
      <c r="N95" s="27">
        <f t="shared" si="7"/>
        <v>-17497237.951782491</v>
      </c>
      <c r="O95" s="28">
        <f t="array" ref="O95">PRODUCT(1+C95:C124)-1</f>
        <v>5.3571428571428159E-2</v>
      </c>
      <c r="P95" s="27">
        <f t="shared" si="8"/>
        <v>-244790.32996080298</v>
      </c>
      <c r="Q95" s="28">
        <f t="array" ref="Q95">PRODUCT(1+C95:C184)-1</f>
        <v>-0.51603281133482515</v>
      </c>
      <c r="R95" s="27">
        <f t="shared" si="9"/>
        <v>-218922900.1394031</v>
      </c>
      <c r="S95" s="28">
        <f t="array" ref="S95">PRODUCT(1+C95:C274)-1</f>
        <v>7.1124999999999972</v>
      </c>
    </row>
    <row r="96" spans="1:19" x14ac:dyDescent="0.2">
      <c r="A96" s="21">
        <v>44394</v>
      </c>
      <c r="B96" s="22">
        <f>-DATA!Q97</f>
        <v>-2253503.8821407491</v>
      </c>
      <c r="C96" s="23">
        <f>IFERROR(VLOOKUP($A96,DATA!$A$5:$F$329,3,FALSE),"")</f>
        <v>-9.0771558245084094E-3</v>
      </c>
      <c r="D96" s="23">
        <f>IFERROR(VLOOKUP($A97+7,DATA!$A$5:$F$329,4,FALSE),"")</f>
        <v>0.11497730711043852</v>
      </c>
      <c r="E96" s="25">
        <f>IFERROR(VLOOKUP($A97+7,DATA!$A$5:$I$329,7,FALSE),"")</f>
        <v>0.80325076867161749</v>
      </c>
      <c r="F96" s="23">
        <f>IFERROR(VLOOKUP($A96+30,DATA!$A$5:$F$329,5,FALSE),"")</f>
        <v>1.9404580152671751</v>
      </c>
      <c r="G96" s="26">
        <f>IFERROR(VLOOKUP($A96+30,DATA!$A$5:$I$329,8,FALSE),"")</f>
        <v>0.1260538331735922</v>
      </c>
      <c r="H96" s="23">
        <f>IFERROR(VLOOKUP($A96+90,DATA!$A$5:$F$329,6,FALSE),"")</f>
        <v>4.6702290076335879</v>
      </c>
      <c r="I96" s="26">
        <f>IFERROR(VLOOKUP($A96+90,DATA!$A$5:$I$329,9,FALSE),"")</f>
        <v>0.19974283894386102</v>
      </c>
      <c r="J96" s="27">
        <f t="shared" si="5"/>
        <v>-12259987.845487179</v>
      </c>
      <c r="K96" s="28">
        <f t="array" ref="K96">PRODUCT(1+C96:C102)-1</f>
        <v>-0.19828641370869038</v>
      </c>
      <c r="L96" s="27">
        <f t="shared" si="6"/>
        <v>-12844821.174565222</v>
      </c>
      <c r="M96" s="28">
        <f t="array" ref="M96">PRODUCT(1+C96:C109)-1</f>
        <v>0.14111498257839705</v>
      </c>
      <c r="N96" s="27">
        <f t="shared" si="7"/>
        <v>-16186010.837046908</v>
      </c>
      <c r="O96" s="28">
        <f t="array" ref="O96">PRODUCT(1+C96:C125)-1</f>
        <v>6.3311688311688208E-2</v>
      </c>
      <c r="P96" s="27">
        <f t="shared" si="8"/>
        <v>-1438493.088515738</v>
      </c>
      <c r="Q96" s="28">
        <f t="array" ref="Q96">PRODUCT(1+C96:C185)-1</f>
        <v>-0.56936226166995407</v>
      </c>
      <c r="R96" s="27">
        <f t="shared" si="9"/>
        <v>-218943749.57942224</v>
      </c>
      <c r="S96" s="28">
        <f t="array" ref="S96">PRODUCT(1+C96:C275)-1</f>
        <v>7.0864197530864192</v>
      </c>
    </row>
    <row r="97" spans="1:19" x14ac:dyDescent="0.2">
      <c r="A97" s="21">
        <v>44393</v>
      </c>
      <c r="B97" s="22">
        <f>-DATA!Q98</f>
        <v>616129.81314623042</v>
      </c>
      <c r="C97" s="23">
        <f>IFERROR(VLOOKUP($A97,DATA!$A$5:$F$329,3,FALSE),"")</f>
        <v>-4.7550432276657117E-2</v>
      </c>
      <c r="D97" s="23">
        <f>IFERROR(VLOOKUP($A98+7,DATA!$A$5:$F$329,4,FALSE),"")</f>
        <v>-3.8904899135447035E-2</v>
      </c>
      <c r="E97" s="25">
        <f>IFERROR(VLOOKUP($A98+7,DATA!$A$5:$I$329,7,FALSE),"")</f>
        <v>0.95375872357964497</v>
      </c>
      <c r="F97" s="23">
        <f>IFERROR(VLOOKUP($A97+30,DATA!$A$5:$F$329,5,FALSE),"")</f>
        <v>1.6248108925869884</v>
      </c>
      <c r="G97" s="26">
        <f>IFERROR(VLOOKUP($A97+30,DATA!$A$5:$I$329,8,FALSE),"")</f>
        <v>0.15899200643572153</v>
      </c>
      <c r="H97" s="23">
        <f>IFERROR(VLOOKUP($A97+90,DATA!$A$5:$F$329,6,FALSE),"")</f>
        <v>4.5582450832072592</v>
      </c>
      <c r="I97" s="26">
        <f>IFERROR(VLOOKUP($A97+90,DATA!$A$5:$I$329,9,FALSE),"")</f>
        <v>0.2009561299058468</v>
      </c>
      <c r="J97" s="27">
        <f t="shared" si="5"/>
        <v>-9540723.7812747061</v>
      </c>
      <c r="K97" s="28">
        <f t="array" ref="K97">PRODUCT(1+C97:C103)-1</f>
        <v>-1.4903129657228176E-2</v>
      </c>
      <c r="L97" s="27">
        <f t="shared" si="6"/>
        <v>-13513558.450160738</v>
      </c>
      <c r="M97" s="28">
        <f t="array" ref="M97">PRODUCT(1+C97:C110)-1</f>
        <v>0.11467116357504192</v>
      </c>
      <c r="N97" s="27">
        <f t="shared" si="7"/>
        <v>-13625041.986122452</v>
      </c>
      <c r="O97" s="28">
        <f t="array" ref="O97">PRODUCT(1+C97:C126)-1</f>
        <v>-8.9955022488759084E-3</v>
      </c>
      <c r="P97" s="27">
        <f t="shared" si="8"/>
        <v>1683545.5747107905</v>
      </c>
      <c r="Q97" s="28">
        <f t="array" ref="Q97">PRODUCT(1+C97:C186)-1</f>
        <v>-0.58191018342820988</v>
      </c>
      <c r="R97" s="27">
        <f t="shared" si="9"/>
        <v>-216322864.90908009</v>
      </c>
      <c r="S97" s="28">
        <f t="array" ref="S97">PRODUCT(1+C97:C276)-1</f>
        <v>7.6973684210526301</v>
      </c>
    </row>
    <row r="98" spans="1:19" x14ac:dyDescent="0.2">
      <c r="A98" s="21">
        <v>44392</v>
      </c>
      <c r="B98" s="22">
        <f>-DATA!Q99</f>
        <v>-10329659.745280474</v>
      </c>
      <c r="C98" s="23">
        <f>IFERROR(VLOOKUP($A98,DATA!$A$5:$F$329,3,FALSE),"")</f>
        <v>-2.2535211267605493E-2</v>
      </c>
      <c r="D98" s="23">
        <f>IFERROR(VLOOKUP($A99+7,DATA!$A$5:$F$329,4,FALSE),"")</f>
        <v>-0.16901408450704225</v>
      </c>
      <c r="E98" s="25">
        <f>IFERROR(VLOOKUP($A99+7,DATA!$A$5:$I$329,7,FALSE),"")</f>
        <v>0.74432649456633304</v>
      </c>
      <c r="F98" s="23">
        <f>IFERROR(VLOOKUP($A98+30,DATA!$A$5:$F$329,5,FALSE),"")</f>
        <v>1.5561959654178654</v>
      </c>
      <c r="G98" s="26">
        <f>IFERROR(VLOOKUP($A98+30,DATA!$A$5:$I$329,8,FALSE),"")</f>
        <v>0.18780419644809312</v>
      </c>
      <c r="H98" s="23">
        <f>IFERROR(VLOOKUP($A98+90,DATA!$A$5:$F$329,6,FALSE),"")</f>
        <v>4.4164265129682967</v>
      </c>
      <c r="I98" s="26">
        <f>IFERROR(VLOOKUP($A98+90,DATA!$A$5:$I$329,9,FALSE),"")</f>
        <v>0.21081348787538801</v>
      </c>
      <c r="J98" s="27">
        <f t="shared" si="5"/>
        <v>-10650776.409454796</v>
      </c>
      <c r="K98" s="28">
        <f t="array" ref="K98">PRODUCT(1+C98:C104)-1</f>
        <v>-2.528089887640439E-2</v>
      </c>
      <c r="L98" s="27">
        <f t="shared" si="6"/>
        <v>-13903554.604132337</v>
      </c>
      <c r="M98" s="28">
        <f t="array" ref="M98">PRODUCT(1+C98:C111)-1</f>
        <v>6.1162079510703293E-2</v>
      </c>
      <c r="N98" s="27">
        <f t="shared" si="7"/>
        <v>-14891388.388115428</v>
      </c>
      <c r="O98" s="28">
        <f t="array" ref="O98">PRODUCT(1+C98:C127)-1</f>
        <v>0.11755233494363915</v>
      </c>
      <c r="P98" s="27">
        <f t="shared" si="8"/>
        <v>-339675.37528357026</v>
      </c>
      <c r="Q98" s="28">
        <f t="array" ref="Q98">PRODUCT(1+C98:C187)-1</f>
        <v>-0.58739595719381688</v>
      </c>
      <c r="R98" s="27">
        <f t="shared" si="9"/>
        <v>-216700680.98597062</v>
      </c>
      <c r="S98" s="28">
        <f t="array" ref="S98">PRODUCT(1+C98:C277)-1</f>
        <v>7.7848101265822809</v>
      </c>
    </row>
    <row r="99" spans="1:19" x14ac:dyDescent="0.2">
      <c r="A99" s="21">
        <v>44391</v>
      </c>
      <c r="B99" s="22">
        <f>-DATA!Q100</f>
        <v>579606.82091706234</v>
      </c>
      <c r="C99" s="23">
        <f>IFERROR(VLOOKUP($A99,DATA!$A$5:$F$329,3,FALSE),"")</f>
        <v>-0.10579345088161218</v>
      </c>
      <c r="D99" s="23">
        <f>IFERROR(VLOOKUP($A100+7,DATA!$A$5:$F$329,4,FALSE),"")</f>
        <v>-0.23929471032745597</v>
      </c>
      <c r="E99" s="25">
        <f>IFERROR(VLOOKUP($A100+7,DATA!$A$5:$I$329,7,FALSE),"")</f>
        <v>0.72623679815217124</v>
      </c>
      <c r="F99" s="23">
        <f>IFERROR(VLOOKUP($A99+30,DATA!$A$5:$F$329,5,FALSE),"")</f>
        <v>1.3380281690140841</v>
      </c>
      <c r="G99" s="26">
        <f>IFERROR(VLOOKUP($A99+30,DATA!$A$5:$I$329,8,FALSE),"")</f>
        <v>0.17010853160179684</v>
      </c>
      <c r="H99" s="23">
        <f>IFERROR(VLOOKUP($A99+90,DATA!$A$5:$F$329,6,FALSE),"")</f>
        <v>4.4929577464788721</v>
      </c>
      <c r="I99" s="26">
        <f>IFERROR(VLOOKUP($A99+90,DATA!$A$5:$I$329,9,FALSE),"")</f>
        <v>0.20637782418146183</v>
      </c>
      <c r="J99" s="27">
        <f t="shared" si="5"/>
        <v>137016.63281412999</v>
      </c>
      <c r="K99" s="28">
        <f t="array" ref="K99">PRODUCT(1+C99:C105)-1</f>
        <v>9.5679012345678771E-2</v>
      </c>
      <c r="L99" s="27">
        <f t="shared" si="6"/>
        <v>-3359125.6073195343</v>
      </c>
      <c r="M99" s="28">
        <f t="array" ref="M99">PRODUCT(1+C99:C112)-1</f>
        <v>0.18136439267886861</v>
      </c>
      <c r="N99" s="27">
        <f t="shared" si="7"/>
        <v>-5133993.5948848892</v>
      </c>
      <c r="O99" s="28">
        <f t="array" ref="O99">PRODUCT(1+C99:C128)-1</f>
        <v>0.16776315789473673</v>
      </c>
      <c r="P99" s="27">
        <f t="shared" si="8"/>
        <v>9648398.0067445841</v>
      </c>
      <c r="Q99" s="28">
        <f t="array" ref="Q99">PRODUCT(1+C99:C188)-1</f>
        <v>-0.53381483913328953</v>
      </c>
      <c r="R99" s="27">
        <f t="shared" si="9"/>
        <v>-208192663.68016356</v>
      </c>
      <c r="S99" s="28">
        <f t="array" ref="S99">PRODUCT(1+C99:C278)-1</f>
        <v>7.5542168674698829</v>
      </c>
    </row>
    <row r="100" spans="1:19" x14ac:dyDescent="0.2">
      <c r="A100" s="21">
        <v>44390</v>
      </c>
      <c r="B100" s="22">
        <f>-DATA!Q101</f>
        <v>-278190.26581766619</v>
      </c>
      <c r="C100" s="23">
        <f>IFERROR(VLOOKUP($A100,DATA!$A$5:$F$329,3,FALSE),"")</f>
        <v>-5.8125741399762676E-2</v>
      </c>
      <c r="D100" s="23">
        <f>IFERROR(VLOOKUP($A101+7,DATA!$A$5:$F$329,4,FALSE),"")</f>
        <v>-0.21589561091340459</v>
      </c>
      <c r="E100" s="25">
        <f>IFERROR(VLOOKUP($A101+7,DATA!$A$5:$I$329,7,FALSE),"")</f>
        <v>0.66986940263128703</v>
      </c>
      <c r="F100" s="23">
        <f>IFERROR(VLOOKUP($A100+30,DATA!$A$5:$F$329,5,FALSE),"")</f>
        <v>1.1561712846347594</v>
      </c>
      <c r="G100" s="26">
        <f>IFERROR(VLOOKUP($A100+30,DATA!$A$5:$I$329,8,FALSE),"")</f>
        <v>0.18756910334997681</v>
      </c>
      <c r="H100" s="23">
        <f>IFERROR(VLOOKUP($A100+90,DATA!$A$5:$F$329,6,FALSE),"")</f>
        <v>3.9458438287153639</v>
      </c>
      <c r="I100" s="26">
        <f>IFERROR(VLOOKUP($A100+90,DATA!$A$5:$I$329,9,FALSE),"")</f>
        <v>0.22014844932140265</v>
      </c>
      <c r="J100" s="27">
        <f t="shared" si="5"/>
        <v>-1013875.1563475938</v>
      </c>
      <c r="K100" s="28">
        <f t="array" ref="K100">PRODUCT(1+C100:C106)-1</f>
        <v>0.29105691056910565</v>
      </c>
      <c r="L100" s="27">
        <f t="shared" si="6"/>
        <v>-4864484.1755149234</v>
      </c>
      <c r="M100" s="28">
        <f t="array" ref="M100">PRODUCT(1+C100:C113)-1</f>
        <v>0.43321299638989141</v>
      </c>
      <c r="N100" s="27">
        <f t="shared" si="7"/>
        <v>-3197521.3274401161</v>
      </c>
      <c r="O100" s="28">
        <f t="array" ref="O100">PRODUCT(1+C100:C129)-1</f>
        <v>0.44626593806921577</v>
      </c>
      <c r="P100" s="27">
        <f t="shared" si="8"/>
        <v>8649054.3772631455</v>
      </c>
      <c r="Q100" s="28">
        <f t="array" ref="Q100">PRODUCT(1+C100:C189)-1</f>
        <v>-0.49265175718849885</v>
      </c>
      <c r="R100" s="27">
        <f t="shared" si="9"/>
        <v>-208326011.61962888</v>
      </c>
      <c r="S100" s="28">
        <f t="array" ref="S100">PRODUCT(1+C100:C279)-1</f>
        <v>8.6829268292682826</v>
      </c>
    </row>
    <row r="101" spans="1:19" x14ac:dyDescent="0.2">
      <c r="A101" s="21">
        <v>44389</v>
      </c>
      <c r="B101" s="22">
        <f>-DATA!Q102</f>
        <v>157124.96879256351</v>
      </c>
      <c r="C101" s="23">
        <f>IFERROR(VLOOKUP($A101,DATA!$A$5:$F$329,3,FALSE),"")</f>
        <v>6.1712846347606876E-2</v>
      </c>
      <c r="D101" s="23">
        <f>IFERROR(VLOOKUP($A102+7,DATA!$A$5:$F$329,4,FALSE),"")</f>
        <v>-0.18261964735516389</v>
      </c>
      <c r="E101" s="25">
        <f>IFERROR(VLOOKUP($A102+7,DATA!$A$5:$I$329,7,FALSE),"")</f>
        <v>0.7361544883832668</v>
      </c>
      <c r="F101" s="23">
        <f>IFERROR(VLOOKUP($A101+30,DATA!$A$5:$F$329,5,FALSE),"")</f>
        <v>0.97864768683273917</v>
      </c>
      <c r="G101" s="26">
        <f>IFERROR(VLOOKUP($A101+30,DATA!$A$5:$I$329,8,FALSE),"")</f>
        <v>0.22574247498625186</v>
      </c>
      <c r="H101" s="23">
        <f>IFERROR(VLOOKUP($A101+90,DATA!$A$5:$F$329,6,FALSE),"")</f>
        <v>4.0640569395017776</v>
      </c>
      <c r="I101" s="26">
        <f>IFERROR(VLOOKUP($A101+90,DATA!$A$5:$I$329,9,FALSE),"")</f>
        <v>0.22452445205334001</v>
      </c>
      <c r="J101" s="27">
        <f t="shared" si="5"/>
        <v>-604087.2958669744</v>
      </c>
      <c r="K101" s="28">
        <f t="array" ref="K101">PRODUCT(1+C101:C107)-1</f>
        <v>0.41206030150753747</v>
      </c>
      <c r="L101" s="27">
        <f t="shared" si="6"/>
        <v>-3694601.8947342411</v>
      </c>
      <c r="M101" s="28">
        <f t="array" ref="M101">PRODUCT(1+C101:C114)-1</f>
        <v>0.55535055350553453</v>
      </c>
      <c r="N101" s="27">
        <f t="shared" si="7"/>
        <v>-5975005.8423508797</v>
      </c>
      <c r="O101" s="28">
        <f t="array" ref="O101">PRODUCT(1+C101:C130)-1</f>
        <v>0.52717391304347738</v>
      </c>
      <c r="P101" s="27">
        <f t="shared" si="8"/>
        <v>8136741.9656250542</v>
      </c>
      <c r="Q101" s="28">
        <f t="array" ref="Q101">PRODUCT(1+C101:C190)-1</f>
        <v>-0.42457337883959079</v>
      </c>
      <c r="R101" s="27">
        <f t="shared" si="9"/>
        <v>-207855177.85984066</v>
      </c>
      <c r="S101" s="28">
        <f t="array" ref="S101">PRODUCT(1+C101:C280)-1</f>
        <v>10.239999999999997</v>
      </c>
    </row>
    <row r="102" spans="1:19" x14ac:dyDescent="0.2">
      <c r="A102" s="21">
        <v>44388</v>
      </c>
      <c r="B102" s="22">
        <f>-DATA!Q103</f>
        <v>-751495.55510414636</v>
      </c>
      <c r="C102" s="23">
        <f>IFERROR(VLOOKUP($A102,DATA!$A$5:$F$329,3,FALSE),"")</f>
        <v>-2.8151774785801664E-2</v>
      </c>
      <c r="D102" s="23">
        <f>IFERROR(VLOOKUP($A103+7,DATA!$A$5:$F$329,4,FALSE),"")</f>
        <v>-0.19828641370869038</v>
      </c>
      <c r="E102" s="25">
        <f>IFERROR(VLOOKUP($A103+7,DATA!$A$5:$I$329,7,FALSE),"")</f>
        <v>0.73430081579787387</v>
      </c>
      <c r="F102" s="23">
        <f>IFERROR(VLOOKUP($A102+30,DATA!$A$5:$F$329,5,FALSE),"")</f>
        <v>0.75818639798488618</v>
      </c>
      <c r="G102" s="26">
        <f>IFERROR(VLOOKUP($A102+30,DATA!$A$5:$I$329,8,FALSE),"")</f>
        <v>0.31636645114250539</v>
      </c>
      <c r="H102" s="23">
        <f>IFERROR(VLOOKUP($A102+90,DATA!$A$5:$F$329,6,FALSE),"")</f>
        <v>4.455919395465993</v>
      </c>
      <c r="I102" s="26">
        <f>IFERROR(VLOOKUP($A102+90,DATA!$A$5:$I$329,9,FALSE),"")</f>
        <v>0.22781812119724229</v>
      </c>
      <c r="J102" s="27">
        <f t="shared" si="5"/>
        <v>-814017.89879263879</v>
      </c>
      <c r="K102" s="28">
        <f t="array" ref="K102">PRODUCT(1+C102:C108)-1</f>
        <v>0.366609294320138</v>
      </c>
      <c r="L102" s="27">
        <f t="shared" si="6"/>
        <v>-4858531.0711923903</v>
      </c>
      <c r="M102" s="28">
        <f t="array" ref="M102">PRODUCT(1+C102:C115)-1</f>
        <v>0.52986512524084772</v>
      </c>
      <c r="N102" s="27">
        <f t="shared" si="7"/>
        <v>-4002584.0443773577</v>
      </c>
      <c r="O102" s="28">
        <f t="array" ref="O102">PRODUCT(1+C102:C131)-1</f>
        <v>0.31239669421487526</v>
      </c>
      <c r="P102" s="27">
        <f t="shared" si="8"/>
        <v>7317910.4324207949</v>
      </c>
      <c r="Q102" s="28">
        <f t="array" ref="Q102">PRODUCT(1+C102:C191)-1</f>
        <v>-0.47486772486772544</v>
      </c>
      <c r="R102" s="27">
        <f t="shared" si="9"/>
        <v>-219863607.22763994</v>
      </c>
      <c r="S102" s="28">
        <f t="array" ref="S102">PRODUCT(1+C102:C281)-1</f>
        <v>9.7297297297297192</v>
      </c>
    </row>
    <row r="103" spans="1:19" x14ac:dyDescent="0.2">
      <c r="A103" s="21">
        <v>44387</v>
      </c>
      <c r="B103" s="22">
        <f>-DATA!Q104</f>
        <v>465760.18207172432</v>
      </c>
      <c r="C103" s="23">
        <f>IFERROR(VLOOKUP($A103,DATA!$A$5:$F$329,3,FALSE),"")</f>
        <v>0.2175856929955291</v>
      </c>
      <c r="D103" s="23">
        <f>IFERROR(VLOOKUP($A104+7,DATA!$A$5:$F$329,4,FALSE),"")</f>
        <v>-1.4903129657228176E-2</v>
      </c>
      <c r="E103" s="25">
        <f>IFERROR(VLOOKUP($A104+7,DATA!$A$5:$I$329,7,FALSE),"")</f>
        <v>0.83954470972466733</v>
      </c>
      <c r="F103" s="23">
        <f>IFERROR(VLOOKUP($A103+30,DATA!$A$5:$F$329,5,FALSE),"")</f>
        <v>0.64871481028151701</v>
      </c>
      <c r="G103" s="26">
        <f>IFERROR(VLOOKUP($A103+30,DATA!$A$5:$I$329,8,FALSE),"")</f>
        <v>0.32607002488075881</v>
      </c>
      <c r="H103" s="23">
        <f>IFERROR(VLOOKUP($A103+90,DATA!$A$5:$F$329,6,FALSE),"")</f>
        <v>4.669522643818846</v>
      </c>
      <c r="I103" s="26">
        <f>IFERROR(VLOOKUP($A103+90,DATA!$A$5:$I$329,9,FALSE),"")</f>
        <v>0.22957845241056948</v>
      </c>
      <c r="J103" s="27">
        <f t="shared" si="5"/>
        <v>-584833.32907804439</v>
      </c>
      <c r="K103" s="28">
        <f t="array" ref="K103">PRODUCT(1+C103:C109)-1</f>
        <v>0.42334494773519182</v>
      </c>
      <c r="L103" s="27">
        <f t="shared" si="6"/>
        <v>-2723084.6299724728</v>
      </c>
      <c r="M103" s="28">
        <f t="array" ref="M103">PRODUCT(1+C103:C116)-1</f>
        <v>0.58333333333333348</v>
      </c>
      <c r="N103" s="27">
        <f t="shared" si="7"/>
        <v>-3531492.5402805693</v>
      </c>
      <c r="O103" s="28">
        <f t="array" ref="O103">PRODUCT(1+C103:C132)-1</f>
        <v>0.36393989983305541</v>
      </c>
      <c r="P103" s="27">
        <f t="shared" si="8"/>
        <v>7361368.4170798892</v>
      </c>
      <c r="Q103" s="28">
        <f t="array" ref="Q103">PRODUCT(1+C103:C192)-1</f>
        <v>-0.47222222222222177</v>
      </c>
      <c r="R103" s="27">
        <f t="shared" si="9"/>
        <v>-218125763.72392857</v>
      </c>
      <c r="S103" s="28">
        <f t="array" ref="S103">PRODUCT(1+C103:C282)-1</f>
        <v>8.6117647058823596</v>
      </c>
    </row>
    <row r="104" spans="1:19" x14ac:dyDescent="0.2">
      <c r="A104" s="21">
        <v>44386</v>
      </c>
      <c r="B104" s="22">
        <f>-DATA!Q105</f>
        <v>-493922.8150338601</v>
      </c>
      <c r="C104" s="23">
        <f>IFERROR(VLOOKUP($A104,DATA!$A$5:$F$329,3,FALSE),"")</f>
        <v>-5.7584269662921406E-2</v>
      </c>
      <c r="D104" s="23">
        <f>IFERROR(VLOOKUP($A105+7,DATA!$A$5:$F$329,4,FALSE),"")</f>
        <v>-2.528089887640439E-2</v>
      </c>
      <c r="E104" s="25">
        <f>IFERROR(VLOOKUP($A105+7,DATA!$A$5:$I$329,7,FALSE),"")</f>
        <v>0.86878754575666572</v>
      </c>
      <c r="F104" s="23">
        <f>IFERROR(VLOOKUP($A104+30,DATA!$A$5:$F$329,5,FALSE),"")</f>
        <v>1.1773472429210128</v>
      </c>
      <c r="G104" s="26">
        <f>IFERROR(VLOOKUP($A104+30,DATA!$A$5:$I$329,8,FALSE),"")</f>
        <v>0.31807591110840056</v>
      </c>
      <c r="H104" s="23">
        <f>IFERROR(VLOOKUP($A104+90,DATA!$A$5:$F$329,6,FALSE),"")</f>
        <v>5.2622950819672081</v>
      </c>
      <c r="I104" s="26">
        <f>IFERROR(VLOOKUP($A104+90,DATA!$A$5:$I$329,9,FALSE),"")</f>
        <v>0.24964122318990734</v>
      </c>
      <c r="J104" s="27">
        <f t="shared" si="5"/>
        <v>-3972834.668886032</v>
      </c>
      <c r="K104" s="28">
        <f t="array" ref="K104">PRODUCT(1+C104:C110)-1</f>
        <v>0.13153456998313628</v>
      </c>
      <c r="L104" s="27">
        <f t="shared" si="6"/>
        <v>-3744236.5551800188</v>
      </c>
      <c r="M104" s="28">
        <f t="array" ref="M104">PRODUCT(1+C104:C117)-1</f>
        <v>0.23572744014732927</v>
      </c>
      <c r="N104" s="27">
        <f t="shared" si="7"/>
        <v>-3268991.2086800034</v>
      </c>
      <c r="O104" s="28">
        <f t="array" ref="O104">PRODUCT(1+C104:C133)-1</f>
        <v>0.19395017793594249</v>
      </c>
      <c r="P104" s="27">
        <f t="shared" si="8"/>
        <v>6712298.0900106132</v>
      </c>
      <c r="Q104" s="28">
        <f t="array" ref="Q104">PRODUCT(1+C104:C193)-1</f>
        <v>-0.57151979565772681</v>
      </c>
      <c r="R104" s="27">
        <f t="shared" si="9"/>
        <v>-218800411.47478455</v>
      </c>
      <c r="S104" s="28">
        <f t="array" ref="S104">PRODUCT(1+C104:C283)-1</f>
        <v>7.1829268292682951</v>
      </c>
    </row>
    <row r="105" spans="1:19" x14ac:dyDescent="0.2">
      <c r="A105" s="21">
        <v>44385</v>
      </c>
      <c r="B105" s="22">
        <f>-DATA!Q106</f>
        <v>458133.29698845244</v>
      </c>
      <c r="C105" s="23">
        <f>IFERROR(VLOOKUP($A105,DATA!$A$5:$F$329,3,FALSE),"")</f>
        <v>9.8765432098765427E-2</v>
      </c>
      <c r="D105" s="23">
        <f>IFERROR(VLOOKUP($A106+7,DATA!$A$5:$F$329,4,FALSE),"")</f>
        <v>9.5679012345678771E-2</v>
      </c>
      <c r="E105" s="25">
        <f>IFERROR(VLOOKUP($A106+7,DATA!$A$5:$I$329,7,FALSE),"")</f>
        <v>0.86147044327709432</v>
      </c>
      <c r="F105" s="23">
        <f>IFERROR(VLOOKUP($A105+30,DATA!$A$5:$F$329,5,FALSE),"")</f>
        <v>1.0407303370786503</v>
      </c>
      <c r="G105" s="26">
        <f>IFERROR(VLOOKUP($A105+30,DATA!$A$5:$I$329,8,FALSE),"")</f>
        <v>0.36602890580573177</v>
      </c>
      <c r="H105" s="23">
        <f>IFERROR(VLOOKUP($A105+90,DATA!$A$5:$F$329,6,FALSE),"")</f>
        <v>5.3188202247190928</v>
      </c>
      <c r="I105" s="26">
        <f>IFERROR(VLOOKUP($A105+90,DATA!$A$5:$I$329,9,FALSE),"")</f>
        <v>0.28223129394891494</v>
      </c>
      <c r="J105" s="27">
        <f t="shared" si="5"/>
        <v>-3252778.1946775406</v>
      </c>
      <c r="K105" s="28">
        <f t="array" ref="K105">PRODUCT(1+C105:C111)-1</f>
        <v>8.8685015290520086E-2</v>
      </c>
      <c r="L105" s="27">
        <f t="shared" si="6"/>
        <v>-2966840.3522191336</v>
      </c>
      <c r="M105" s="28">
        <f t="array" ref="M105">PRODUCT(1+C105:C118)-1</f>
        <v>0.36923076923076903</v>
      </c>
      <c r="N105" s="27">
        <f t="shared" si="7"/>
        <v>-2968174.531477585</v>
      </c>
      <c r="O105" s="28">
        <f t="array" ref="O105">PRODUCT(1+C105:C134)-1</f>
        <v>0.28752260397829987</v>
      </c>
      <c r="P105" s="27">
        <f t="shared" si="8"/>
        <v>6450109.4549745144</v>
      </c>
      <c r="Q105" s="28">
        <f t="array" ref="Q105">PRODUCT(1+C105:C194)-1</f>
        <v>-0.54822335025380697</v>
      </c>
      <c r="R105" s="27">
        <f t="shared" si="9"/>
        <v>-218963299.1071454</v>
      </c>
      <c r="S105" s="28">
        <f t="array" ref="S105">PRODUCT(1+C105:C284)-1</f>
        <v>7.3764705882352946</v>
      </c>
    </row>
    <row r="106" spans="1:19" x14ac:dyDescent="0.2">
      <c r="A106" s="21">
        <v>44384</v>
      </c>
      <c r="B106" s="22">
        <f>-DATA!Q107</f>
        <v>-571284.96824466146</v>
      </c>
      <c r="C106" s="23">
        <f>IFERROR(VLOOKUP($A106,DATA!$A$5:$F$329,3,FALSE),"")</f>
        <v>5.3658536585365901E-2</v>
      </c>
      <c r="D106" s="23">
        <f>IFERROR(VLOOKUP($A107+7,DATA!$A$5:$F$329,4,FALSE),"")</f>
        <v>0.29105691056910565</v>
      </c>
      <c r="E106" s="25">
        <f>IFERROR(VLOOKUP($A107+7,DATA!$A$5:$I$329,7,FALSE),"")</f>
        <v>0.87870363986538313</v>
      </c>
      <c r="F106" s="23">
        <f>IFERROR(VLOOKUP($A106+30,DATA!$A$5:$F$329,5,FALSE),"")</f>
        <v>1.246913580246912</v>
      </c>
      <c r="G106" s="26">
        <f>IFERROR(VLOOKUP($A106+30,DATA!$A$5:$I$329,8,FALSE),"")</f>
        <v>0.37585473352934534</v>
      </c>
      <c r="H106" s="23">
        <f>IFERROR(VLOOKUP($A106+90,DATA!$A$5:$F$329,6,FALSE),"")</f>
        <v>6.2160493827160463</v>
      </c>
      <c r="I106" s="26">
        <f>IFERROR(VLOOKUP($A106+90,DATA!$A$5:$I$329,9,FALSE),"")</f>
        <v>0.29065582719658678</v>
      </c>
      <c r="J106" s="27">
        <f t="shared" si="5"/>
        <v>-3496142.2401336641</v>
      </c>
      <c r="K106" s="28">
        <f t="array" ref="K106">PRODUCT(1+C106:C112)-1</f>
        <v>7.820299500831962E-2</v>
      </c>
      <c r="L106" s="27">
        <f t="shared" si="6"/>
        <v>-3930952.2425626367</v>
      </c>
      <c r="M106" s="28">
        <f t="array" ref="M106">PRODUCT(1+C106:C119)-1</f>
        <v>0.38758029978586706</v>
      </c>
      <c r="N106" s="27">
        <f t="shared" si="7"/>
        <v>-2056442.5568633769</v>
      </c>
      <c r="O106" s="28">
        <f t="array" ref="O106">PRODUCT(1+C106:C135)-1</f>
        <v>3.8461538461538325E-2</v>
      </c>
      <c r="P106" s="27">
        <f t="shared" si="8"/>
        <v>5717481.9141379064</v>
      </c>
      <c r="Q106" s="28">
        <f t="array" ref="Q106">PRODUCT(1+C106:C195)-1</f>
        <v>-0.58166559070367974</v>
      </c>
      <c r="R106" s="27">
        <f t="shared" si="9"/>
        <v>-220918574.56421182</v>
      </c>
      <c r="S106" s="28">
        <f t="array" ref="S106">PRODUCT(1+C106:C285)-1</f>
        <v>6.5348837209302379</v>
      </c>
    </row>
    <row r="107" spans="1:19" x14ac:dyDescent="0.2">
      <c r="A107" s="21">
        <v>44383</v>
      </c>
      <c r="B107" s="22">
        <f>-DATA!Q108</f>
        <v>131597.5946629532</v>
      </c>
      <c r="C107" s="23">
        <f>IFERROR(VLOOKUP($A107,DATA!$A$5:$F$329,3,FALSE),"")</f>
        <v>3.0150753768844352E-2</v>
      </c>
      <c r="D107" s="23">
        <f>IFERROR(VLOOKUP($A108+7,DATA!$A$5:$F$329,4,FALSE),"")</f>
        <v>0.41206030150753747</v>
      </c>
      <c r="E107" s="25">
        <f>IFERROR(VLOOKUP($A108+7,DATA!$A$5:$I$329,7,FALSE),"")</f>
        <v>0.71895506986121471</v>
      </c>
      <c r="F107" s="23">
        <f>IFERROR(VLOOKUP($A107+30,DATA!$A$5:$F$329,5,FALSE),"")</f>
        <v>1.3658536585365839</v>
      </c>
      <c r="G107" s="26">
        <f>IFERROR(VLOOKUP($A107+30,DATA!$A$5:$I$329,8,FALSE),"")</f>
        <v>0.38838030795947681</v>
      </c>
      <c r="H107" s="23">
        <f>IFERROR(VLOOKUP($A107+90,DATA!$A$5:$F$329,6,FALSE),"")</f>
        <v>5.9869918699186995</v>
      </c>
      <c r="I107" s="26">
        <f>IFERROR(VLOOKUP($A107+90,DATA!$A$5:$I$329,9,FALSE),"")</f>
        <v>0.28852952464892601</v>
      </c>
      <c r="J107" s="27">
        <f t="shared" si="5"/>
        <v>-3850609.0191673287</v>
      </c>
      <c r="K107" s="28">
        <f t="array" ref="K107">PRODUCT(1+C107:C113)-1</f>
        <v>0.11010830324909726</v>
      </c>
      <c r="L107" s="27">
        <f t="shared" si="6"/>
        <v>-1024190.4023508127</v>
      </c>
      <c r="M107" s="28">
        <f t="array" ref="M107">PRODUCT(1+C107:C120)-1</f>
        <v>0.27066115702479299</v>
      </c>
      <c r="N107" s="27">
        <f t="shared" si="7"/>
        <v>-301990.62833150756</v>
      </c>
      <c r="O107" s="28">
        <f t="array" ref="O107">PRODUCT(1+C107:C136)-1</f>
        <v>1.6528925619834212E-2</v>
      </c>
      <c r="P107" s="27">
        <f t="shared" si="8"/>
        <v>5336658.1588657722</v>
      </c>
      <c r="Q107" s="28">
        <f t="array" ref="Q107">PRODUCT(1+C107:C196)-1</f>
        <v>-0.63239689181111791</v>
      </c>
      <c r="R107" s="27">
        <f t="shared" si="9"/>
        <v>-218599018.79645076</v>
      </c>
      <c r="S107" s="28">
        <f t="array" ref="S107">PRODUCT(1+C107:C286)-1</f>
        <v>7.5416666666666572</v>
      </c>
    </row>
    <row r="108" spans="1:19" x14ac:dyDescent="0.2">
      <c r="A108" s="21">
        <v>44382</v>
      </c>
      <c r="B108" s="22">
        <f>-DATA!Q109</f>
        <v>-52805.63413310091</v>
      </c>
      <c r="C108" s="23">
        <f>IFERROR(VLOOKUP($A108,DATA!$A$5:$F$329,3,FALSE),"")</f>
        <v>2.7538726333907082E-2</v>
      </c>
      <c r="D108" s="23">
        <f>IFERROR(VLOOKUP($A109+7,DATA!$A$5:$F$329,4,FALSE),"")</f>
        <v>0.366609294320138</v>
      </c>
      <c r="E108" s="25">
        <f>IFERROR(VLOOKUP($A109+7,DATA!$A$5:$I$329,7,FALSE),"")</f>
        <v>0.65391148799065746</v>
      </c>
      <c r="F108" s="23">
        <f>IFERROR(VLOOKUP($A108+30,DATA!$A$5:$F$329,5,FALSE),"")</f>
        <v>1.4422110552763807</v>
      </c>
      <c r="G108" s="26">
        <f>IFERROR(VLOOKUP($A108+30,DATA!$A$5:$I$329,8,FALSE),"")</f>
        <v>0.3986968325857741</v>
      </c>
      <c r="H108" s="23">
        <f>IFERROR(VLOOKUP($A108+90,DATA!$A$5:$F$329,6,FALSE),"")</f>
        <v>5.9313232830820803</v>
      </c>
      <c r="I108" s="26">
        <f>IFERROR(VLOOKUP($A108+90,DATA!$A$5:$I$329,9,FALSE),"")</f>
        <v>0.28509194209053812</v>
      </c>
      <c r="J108" s="27">
        <f t="shared" si="5"/>
        <v>-3090514.598867266</v>
      </c>
      <c r="K108" s="28">
        <f t="array" ref="K108">PRODUCT(1+C108:C114)-1</f>
        <v>0.10147601476014723</v>
      </c>
      <c r="L108" s="27">
        <f t="shared" si="6"/>
        <v>-3680113.7922138637</v>
      </c>
      <c r="M108" s="28">
        <f t="array" ref="M108">PRODUCT(1+C108:C121)-1</f>
        <v>1.7035775127767883E-2</v>
      </c>
      <c r="N108" s="27">
        <f t="shared" si="7"/>
        <v>205003.324488085</v>
      </c>
      <c r="O108" s="28">
        <f t="array" ref="O108">PRODUCT(1+C108:C137)-1</f>
        <v>-6.86427457098292E-2</v>
      </c>
      <c r="P108" s="27">
        <f t="shared" si="8"/>
        <v>4263225.7142440481</v>
      </c>
      <c r="Q108" s="28">
        <f t="array" ref="Q108">PRODUCT(1+C108:C197)-1</f>
        <v>-0.65924657534246611</v>
      </c>
      <c r="R108" s="27">
        <f t="shared" si="9"/>
        <v>-218246931.17416182</v>
      </c>
      <c r="S108" s="28">
        <f t="array" ref="S108">PRODUCT(1+C108:C287)-1</f>
        <v>7.2916666666666572</v>
      </c>
    </row>
    <row r="109" spans="1:19" x14ac:dyDescent="0.2">
      <c r="A109" s="21">
        <v>44381</v>
      </c>
      <c r="B109" s="22">
        <f>-DATA!Q110</f>
        <v>-522310.9853895519</v>
      </c>
      <c r="C109" s="23">
        <f>IFERROR(VLOOKUP($A109,DATA!$A$5:$F$329,3,FALSE),"")</f>
        <v>1.2195121951219301E-2</v>
      </c>
      <c r="D109" s="23">
        <f>IFERROR(VLOOKUP($A110+7,DATA!$A$5:$F$329,4,FALSE),"")</f>
        <v>0.42334494773519182</v>
      </c>
      <c r="E109" s="25">
        <f>IFERROR(VLOOKUP($A110+7,DATA!$A$5:$I$329,7,FALSE),"")</f>
        <v>0.54057932182580937</v>
      </c>
      <c r="F109" s="23">
        <f>IFERROR(VLOOKUP($A109+30,DATA!$A$5:$F$329,5,FALSE),"")</f>
        <v>1.137693631669535</v>
      </c>
      <c r="G109" s="26">
        <f>IFERROR(VLOOKUP($A109+30,DATA!$A$5:$I$329,8,FALSE),"")</f>
        <v>0.48340839051618423</v>
      </c>
      <c r="H109" s="23">
        <f>IFERROR(VLOOKUP($A109+90,DATA!$A$5:$F$329,6,FALSE),"")</f>
        <v>5.5060240963855396</v>
      </c>
      <c r="I109" s="26">
        <f>IFERROR(VLOOKUP($A109+90,DATA!$A$5:$I$329,9,FALSE),"")</f>
        <v>0.28867240583634374</v>
      </c>
      <c r="J109" s="27">
        <f t="shared" si="5"/>
        <v>-4044513.1723997514</v>
      </c>
      <c r="K109" s="28">
        <f t="array" ref="K109">PRODUCT(1+C109:C115)-1</f>
        <v>0.11946050096339089</v>
      </c>
      <c r="L109" s="27">
        <f t="shared" si="6"/>
        <v>-1795287.9291446069</v>
      </c>
      <c r="M109" s="28">
        <f t="array" ref="M109">PRODUCT(1+C109:C122)-1</f>
        <v>1.0434782608695681E-2</v>
      </c>
      <c r="N109" s="27">
        <f t="shared" si="7"/>
        <v>972764.44428049319</v>
      </c>
      <c r="O109" s="28">
        <f t="array" ref="O109">PRODUCT(1+C109:C138)-1</f>
        <v>-0.24250325945241225</v>
      </c>
      <c r="P109" s="27">
        <f t="shared" si="8"/>
        <v>3697202.5802395069</v>
      </c>
      <c r="Q109" s="28">
        <f t="array" ref="Q109">PRODUCT(1+C109:C198)-1</f>
        <v>-0.68041804180418042</v>
      </c>
      <c r="R109" s="27">
        <f t="shared" si="9"/>
        <v>-220353921.90427598</v>
      </c>
      <c r="S109" s="28">
        <f t="array" ref="S109">PRODUCT(1+C109:C288)-1</f>
        <v>7.9384615384615387</v>
      </c>
    </row>
    <row r="110" spans="1:19" x14ac:dyDescent="0.2">
      <c r="A110" s="21">
        <v>44380</v>
      </c>
      <c r="B110" s="22">
        <f>-DATA!Q111</f>
        <v>-2922241.1577362632</v>
      </c>
      <c r="C110" s="23">
        <f>IFERROR(VLOOKUP($A110,DATA!$A$5:$F$329,3,FALSE),"")</f>
        <v>-3.2040472175379309E-2</v>
      </c>
      <c r="D110" s="23">
        <f>IFERROR(VLOOKUP($A111+7,DATA!$A$5:$F$329,4,FALSE),"")</f>
        <v>0.13153456998313628</v>
      </c>
      <c r="E110" s="25">
        <f>IFERROR(VLOOKUP($A111+7,DATA!$A$5:$I$329,7,FALSE),"")</f>
        <v>0.14455017988948318</v>
      </c>
      <c r="F110" s="23">
        <f>IFERROR(VLOOKUP($A110+30,DATA!$A$5:$F$329,5,FALSE),"")</f>
        <v>1.0592334494773508</v>
      </c>
      <c r="G110" s="26">
        <f>IFERROR(VLOOKUP($A110+30,DATA!$A$5:$I$329,8,FALSE),"")</f>
        <v>0.48822900541062009</v>
      </c>
      <c r="H110" s="23">
        <f>IFERROR(VLOOKUP($A110+90,DATA!$A$5:$F$329,6,FALSE),"")</f>
        <v>5.6864111498257834</v>
      </c>
      <c r="I110" s="26">
        <f>IFERROR(VLOOKUP($A110+90,DATA!$A$5:$I$329,9,FALSE),"")</f>
        <v>0.31265826670214231</v>
      </c>
      <c r="J110" s="27">
        <f t="shared" si="5"/>
        <v>-2138251.300894429</v>
      </c>
      <c r="K110" s="28">
        <f t="array" ref="K110">PRODUCT(1+C110:C116)-1</f>
        <v>0.11240310077519378</v>
      </c>
      <c r="L110" s="27">
        <f t="shared" si="6"/>
        <v>-1456121.5122838521</v>
      </c>
      <c r="M110" s="28">
        <f t="array" ref="M110">PRODUCT(1+C110:C123)-1</f>
        <v>-3.0405405405405483E-2</v>
      </c>
      <c r="N110" s="27">
        <f t="shared" si="7"/>
        <v>2591708.3259509858</v>
      </c>
      <c r="O110" s="28">
        <f t="array" ref="O110">PRODUCT(1+C110:C139)-1</f>
        <v>-0.16931982633863984</v>
      </c>
      <c r="P110" s="27">
        <f t="shared" si="8"/>
        <v>3800616.2594615309</v>
      </c>
      <c r="Q110" s="28">
        <f t="array" ref="Q110">PRODUCT(1+C110:C199)-1</f>
        <v>-0.68093385214007784</v>
      </c>
      <c r="R110" s="27">
        <f t="shared" si="9"/>
        <v>-216091619.30218661</v>
      </c>
      <c r="S110" s="28">
        <f t="array" ref="S110">PRODUCT(1+C110:C289)-1</f>
        <v>7.6969696969696937</v>
      </c>
    </row>
    <row r="111" spans="1:19" x14ac:dyDescent="0.2">
      <c r="A111" s="21">
        <v>44379</v>
      </c>
      <c r="B111" s="22">
        <f>-DATA!Q112</f>
        <v>226133.65917463126</v>
      </c>
      <c r="C111" s="23">
        <f>IFERROR(VLOOKUP($A111,DATA!$A$5:$F$329,3,FALSE),"")</f>
        <v>-9.32721712538227E-2</v>
      </c>
      <c r="D111" s="23">
        <f>IFERROR(VLOOKUP($A112+7,DATA!$A$5:$F$329,4,FALSE),"")</f>
        <v>8.8685015290520086E-2</v>
      </c>
      <c r="E111" s="25">
        <f>IFERROR(VLOOKUP($A112+7,DATA!$A$5:$I$329,7,FALSE),"")</f>
        <v>0.3435325593350454</v>
      </c>
      <c r="F111" s="23">
        <f>IFERROR(VLOOKUP($A111+30,DATA!$A$5:$F$329,5,FALSE),"")</f>
        <v>0.83136593591905417</v>
      </c>
      <c r="G111" s="26">
        <f>IFERROR(VLOOKUP($A111+30,DATA!$A$5:$I$329,8,FALSE),"")</f>
        <v>0.56288616509064959</v>
      </c>
      <c r="H111" s="23">
        <f>IFERROR(VLOOKUP($A111+90,DATA!$A$5:$F$329,6,FALSE),"")</f>
        <v>4.7605396290050574</v>
      </c>
      <c r="I111" s="26">
        <f>IFERROR(VLOOKUP($A111+90,DATA!$A$5:$I$329,9,FALSE),"")</f>
        <v>0.29957476173655612</v>
      </c>
      <c r="J111" s="27">
        <f t="shared" si="5"/>
        <v>228598.11370601226</v>
      </c>
      <c r="K111" s="28">
        <f t="array" ref="K111">PRODUCT(1+C111:C117)-1</f>
        <v>9.2081031307550631E-2</v>
      </c>
      <c r="L111" s="27">
        <f t="shared" si="6"/>
        <v>-1591856.6322346472</v>
      </c>
      <c r="M111" s="28">
        <f t="array" ref="M111">PRODUCT(1+C111:C124)-1</f>
        <v>-3.7337662337662669E-2</v>
      </c>
      <c r="N111" s="27">
        <f t="shared" si="7"/>
        <v>6607129.6715339636</v>
      </c>
      <c r="O111" s="28">
        <f t="array" ref="O111">PRODUCT(1+C111:C140)-1</f>
        <v>-5.4226475279107178E-2</v>
      </c>
      <c r="P111" s="27">
        <f t="shared" si="8"/>
        <v>6769619.0077260593</v>
      </c>
      <c r="Q111" s="28">
        <f t="array" ref="Q111">PRODUCT(1+C111:C200)-1</f>
        <v>-0.6784164859002173</v>
      </c>
      <c r="R111" s="27">
        <f t="shared" si="9"/>
        <v>-220975029.91663715</v>
      </c>
      <c r="S111" s="28">
        <f t="array" ref="S111">PRODUCT(1+C111:C290)-1</f>
        <v>8.4126984126984024</v>
      </c>
    </row>
    <row r="112" spans="1:19" x14ac:dyDescent="0.2">
      <c r="A112" s="21">
        <v>44378</v>
      </c>
      <c r="B112" s="22">
        <f>-DATA!Q113</f>
        <v>214769.25153232861</v>
      </c>
      <c r="C112" s="23">
        <f>IFERROR(VLOOKUP($A112,DATA!$A$5:$F$329,3,FALSE),"")</f>
        <v>8.8186356073211458E-2</v>
      </c>
      <c r="D112" s="23">
        <f>IFERROR(VLOOKUP($A113+7,DATA!$A$5:$F$329,4,FALSE),"")</f>
        <v>7.820299500831962E-2</v>
      </c>
      <c r="E112" s="25">
        <f>IFERROR(VLOOKUP($A113+7,DATA!$A$5:$I$329,7,FALSE),"")</f>
        <v>0.22777569928400571</v>
      </c>
      <c r="F112" s="23">
        <f>IFERROR(VLOOKUP($A112+30,DATA!$A$5:$F$329,5,FALSE),"")</f>
        <v>0.66055045871559481</v>
      </c>
      <c r="G112" s="26">
        <f>IFERROR(VLOOKUP($A112+30,DATA!$A$5:$I$329,8,FALSE),"")</f>
        <v>0.59695480824240099</v>
      </c>
      <c r="H112" s="23">
        <f>IFERROR(VLOOKUP($A112+90,DATA!$A$5:$F$329,6,FALSE),"")</f>
        <v>4.0565749235473945</v>
      </c>
      <c r="I112" s="26">
        <f>IFERROR(VLOOKUP($A112+90,DATA!$A$5:$I$329,9,FALSE),"")</f>
        <v>0.31172273169704062</v>
      </c>
      <c r="J112" s="27">
        <f t="shared" si="5"/>
        <v>285937.84245840641</v>
      </c>
      <c r="K112" s="28">
        <f t="array" ref="K112">PRODUCT(1+C112:C118)-1</f>
        <v>0.25769230769230811</v>
      </c>
      <c r="L112" s="27">
        <f t="shared" si="6"/>
        <v>-645082.16392005701</v>
      </c>
      <c r="M112" s="28">
        <f t="array" ref="M112">PRODUCT(1+C112:C125)-1</f>
        <v>6.1688311688312014E-2</v>
      </c>
      <c r="N112" s="27">
        <f t="shared" si="7"/>
        <v>6876808.9489858849</v>
      </c>
      <c r="O112" s="28">
        <f t="array" ref="O112">PRODUCT(1+C112:C141)-1</f>
        <v>-1.5267175572518665E-3</v>
      </c>
      <c r="P112" s="27">
        <f t="shared" si="8"/>
        <v>5291198.6592094321</v>
      </c>
      <c r="Q112" s="28">
        <f t="array" ref="Q112">PRODUCT(1+C112:C201)-1</f>
        <v>-0.64495114006514664</v>
      </c>
      <c r="R112" s="27">
        <f t="shared" si="9"/>
        <v>-220140707.02891594</v>
      </c>
      <c r="S112" s="28">
        <f t="array" ref="S112">PRODUCT(1+C112:C291)-1</f>
        <v>9.0615384615384613</v>
      </c>
    </row>
    <row r="113" spans="1:19" x14ac:dyDescent="0.2">
      <c r="A113" s="21">
        <v>44377</v>
      </c>
      <c r="B113" s="22">
        <f>-DATA!Q114</f>
        <v>-925751.74727832619</v>
      </c>
      <c r="C113" s="23">
        <f>IFERROR(VLOOKUP($A113,DATA!$A$5:$F$329,3,FALSE),"")</f>
        <v>8.4837545126353664E-2</v>
      </c>
      <c r="D113" s="23">
        <f>IFERROR(VLOOKUP($A114+7,DATA!$A$5:$F$329,4,FALSE),"")</f>
        <v>0.11010830324909726</v>
      </c>
      <c r="E113" s="25">
        <f>IFERROR(VLOOKUP($A114+7,DATA!$A$5:$I$329,7,FALSE),"")</f>
        <v>0.39426506653774451</v>
      </c>
      <c r="F113" s="23">
        <f>IFERROR(VLOOKUP($A113+30,DATA!$A$5:$F$329,5,FALSE),"")</f>
        <v>0.84026622296172948</v>
      </c>
      <c r="G113" s="26">
        <f>IFERROR(VLOOKUP($A113+30,DATA!$A$5:$I$329,8,FALSE),"")</f>
        <v>0.60398233831425741</v>
      </c>
      <c r="H113" s="23">
        <f>IFERROR(VLOOKUP($A113+90,DATA!$A$5:$F$329,6,FALSE),"")</f>
        <v>5.116472545757067</v>
      </c>
      <c r="I113" s="26">
        <f>IFERROR(VLOOKUP($A113+90,DATA!$A$5:$I$329,9,FALSE),"")</f>
        <v>0.29575630675826142</v>
      </c>
      <c r="J113" s="27">
        <f t="shared" si="5"/>
        <v>-434810.00242897257</v>
      </c>
      <c r="K113" s="28">
        <f t="array" ref="K113">PRODUCT(1+C113:C119)-1</f>
        <v>0.28693790149892862</v>
      </c>
      <c r="L113" s="27">
        <f t="shared" si="6"/>
        <v>-552386.4466686775</v>
      </c>
      <c r="M113" s="28">
        <f t="array" ref="M113">PRODUCT(1+C113:C126)-1</f>
        <v>-9.8950524737631662E-2</v>
      </c>
      <c r="N113" s="27">
        <f t="shared" si="7"/>
        <v>7229254.573666811</v>
      </c>
      <c r="O113" s="28">
        <f t="array" ref="O113">PRODUCT(1+C113:C142)-1</f>
        <v>-3.2206119162641933E-2</v>
      </c>
      <c r="P113" s="27">
        <f t="shared" si="8"/>
        <v>3639070.1985364156</v>
      </c>
      <c r="Q113" s="28">
        <f t="array" ref="Q113">PRODUCT(1+C113:C202)-1</f>
        <v>-0.67757510729613779</v>
      </c>
      <c r="R113" s="27">
        <f t="shared" si="9"/>
        <v>-220755742.3031469</v>
      </c>
      <c r="S113" s="28">
        <f t="array" ref="S113">PRODUCT(1+C113:C292)-1</f>
        <v>8.2461538461538382</v>
      </c>
    </row>
    <row r="114" spans="1:19" x14ac:dyDescent="0.2">
      <c r="A114" s="21">
        <v>44376</v>
      </c>
      <c r="B114" s="22">
        <f>-DATA!Q115</f>
        <v>891692.0149630158</v>
      </c>
      <c r="C114" s="23">
        <f>IFERROR(VLOOKUP($A114,DATA!$A$5:$F$329,3,FALSE),"")</f>
        <v>2.2140221402213944E-2</v>
      </c>
      <c r="D114" s="23">
        <f>IFERROR(VLOOKUP($A115+7,DATA!$A$5:$F$329,4,FALSE),"")</f>
        <v>0.10147601476014723</v>
      </c>
      <c r="E114" s="25">
        <f>IFERROR(VLOOKUP($A115+7,DATA!$A$5:$I$329,7,FALSE),"")</f>
        <v>0.51517821419400767</v>
      </c>
      <c r="F114" s="23">
        <f>IFERROR(VLOOKUP($A114+30,DATA!$A$5:$F$329,5,FALSE),"")</f>
        <v>0.99458483754512561</v>
      </c>
      <c r="G114" s="26">
        <f>IFERROR(VLOOKUP($A114+30,DATA!$A$5:$I$329,8,FALSE),"")</f>
        <v>0.61365047914573312</v>
      </c>
      <c r="H114" s="23">
        <f>IFERROR(VLOOKUP($A114+90,DATA!$A$5:$F$329,6,FALSE),"")</f>
        <v>5.234657039711192</v>
      </c>
      <c r="I114" s="26">
        <f>IFERROR(VLOOKUP($A114+90,DATA!$A$5:$I$329,9,FALSE),"")</f>
        <v>0.30587674011889987</v>
      </c>
      <c r="J114" s="27">
        <f t="shared" si="5"/>
        <v>2826418.616816516</v>
      </c>
      <c r="K114" s="28">
        <f t="array" ref="K114">PRODUCT(1+C114:C120)-1</f>
        <v>0.14462809917355357</v>
      </c>
      <c r="L114" s="27">
        <f t="shared" si="6"/>
        <v>-276851.28823709843</v>
      </c>
      <c r="M114" s="28">
        <f t="array" ref="M114">PRODUCT(1+C114:C127)-1</f>
        <v>-0.10789049919484717</v>
      </c>
      <c r="N114" s="27">
        <f t="shared" si="7"/>
        <v>10001227.177100312</v>
      </c>
      <c r="O114" s="28">
        <f t="array" ref="O114">PRODUCT(1+C114:C143)-1</f>
        <v>9.1074681238616506E-3</v>
      </c>
      <c r="P114" s="27">
        <f t="shared" si="8"/>
        <v>2979978.4608835289</v>
      </c>
      <c r="Q114" s="28">
        <f t="array" ref="Q114">PRODUCT(1+C114:C203)-1</f>
        <v>-0.70231058570660942</v>
      </c>
      <c r="R114" s="27">
        <f t="shared" si="9"/>
        <v>-220818735.79993528</v>
      </c>
      <c r="S114" s="28">
        <f t="array" ref="S114">PRODUCT(1+C114:C293)-1</f>
        <v>7.2686567164179063</v>
      </c>
    </row>
    <row r="115" spans="1:19" x14ac:dyDescent="0.2">
      <c r="A115" s="21">
        <v>44375</v>
      </c>
      <c r="B115" s="22">
        <f>-DATA!Q116</f>
        <v>-1006804.2076655859</v>
      </c>
      <c r="C115" s="23">
        <f>IFERROR(VLOOKUP($A115,DATA!$A$5:$F$329,3,FALSE),"")</f>
        <v>4.4315992292870865E-2</v>
      </c>
      <c r="D115" s="23">
        <f>IFERROR(VLOOKUP($A116+7,DATA!$A$5:$F$329,4,FALSE),"")</f>
        <v>0.11946050096339089</v>
      </c>
      <c r="E115" s="25">
        <f>IFERROR(VLOOKUP($A116+7,DATA!$A$5:$I$329,7,FALSE),"")</f>
        <v>0.47238897123617563</v>
      </c>
      <c r="F115" s="23">
        <f>IFERROR(VLOOKUP($A115+30,DATA!$A$5:$F$329,5,FALSE),"")</f>
        <v>0.74354243542435294</v>
      </c>
      <c r="G115" s="26">
        <f>IFERROR(VLOOKUP($A115+30,DATA!$A$5:$I$329,8,FALSE),"")</f>
        <v>0.61438258411422142</v>
      </c>
      <c r="H115" s="23">
        <f>IFERROR(VLOOKUP($A115+90,DATA!$A$5:$F$329,6,FALSE),"")</f>
        <v>6.0258302583025811</v>
      </c>
      <c r="I115" s="26">
        <f>IFERROR(VLOOKUP($A115+90,DATA!$A$5:$I$329,9,FALSE),"")</f>
        <v>0.31185645410063267</v>
      </c>
      <c r="J115" s="27">
        <f t="shared" si="5"/>
        <v>-589599.19334659749</v>
      </c>
      <c r="K115" s="28">
        <f t="array" ref="K115">PRODUCT(1+C115:C121)-1</f>
        <v>-7.666098807495747E-2</v>
      </c>
      <c r="L115" s="27">
        <f t="shared" si="6"/>
        <v>-1740808.2552500451</v>
      </c>
      <c r="M115" s="28">
        <f t="array" ref="M115">PRODUCT(1+C115:C128)-1</f>
        <v>-0.10855263157894746</v>
      </c>
      <c r="N115" s="27">
        <f t="shared" si="7"/>
        <v>9312905.9586748257</v>
      </c>
      <c r="O115" s="28">
        <f t="array" ref="O115">PRODUCT(1+C115:C144)-1</f>
        <v>-8.4459459459459429E-2</v>
      </c>
      <c r="P115" s="27">
        <f t="shared" si="8"/>
        <v>1253188.9932447942</v>
      </c>
      <c r="Q115" s="28">
        <f t="array" ref="Q115">PRODUCT(1+C115:C204)-1</f>
        <v>-0.71337916446324678</v>
      </c>
      <c r="R115" s="27">
        <f t="shared" si="9"/>
        <v>-233859450.11370906</v>
      </c>
      <c r="S115" s="28">
        <f t="array" ref="S115">PRODUCT(1+C115:C294)-1</f>
        <v>7.3384615384615515</v>
      </c>
    </row>
    <row r="116" spans="1:19" x14ac:dyDescent="0.2">
      <c r="A116" s="21">
        <v>44374</v>
      </c>
      <c r="B116" s="22">
        <f>-DATA!Q117</f>
        <v>1383950.8861157706</v>
      </c>
      <c r="C116" s="23">
        <f>IFERROR(VLOOKUP($A116,DATA!$A$5:$F$329,3,FALSE),"")</f>
        <v>5.8139534883721034E-3</v>
      </c>
      <c r="D116" s="23">
        <f>IFERROR(VLOOKUP($A117+7,DATA!$A$5:$F$329,4,FALSE),"")</f>
        <v>0.11240310077519378</v>
      </c>
      <c r="E116" s="25">
        <f>IFERROR(VLOOKUP($A117+7,DATA!$A$5:$I$329,7,FALSE),"")</f>
        <v>0.48350127624573147</v>
      </c>
      <c r="F116" s="23">
        <f>IFERROR(VLOOKUP($A116+30,DATA!$A$5:$F$329,5,FALSE),"")</f>
        <v>0.6358381502890158</v>
      </c>
      <c r="G116" s="26">
        <f>IFERROR(VLOOKUP($A116+30,DATA!$A$5:$I$329,8,FALSE),"")</f>
        <v>0.55853818306005221</v>
      </c>
      <c r="H116" s="23">
        <f>IFERROR(VLOOKUP($A116+90,DATA!$A$5:$F$329,6,FALSE),"")</f>
        <v>6.7148362235067438</v>
      </c>
      <c r="I116" s="26">
        <f>IFERROR(VLOOKUP($A116+90,DATA!$A$5:$I$329,9,FALSE),"")</f>
        <v>0.30855774746717574</v>
      </c>
      <c r="J116" s="27">
        <f t="shared" si="5"/>
        <v>2249225.2432551445</v>
      </c>
      <c r="K116" s="28">
        <f t="array" ref="K116">PRODUCT(1+C116:C122)-1</f>
        <v>-9.7391304347826058E-2</v>
      </c>
      <c r="L116" s="27">
        <f t="shared" si="6"/>
        <v>1782075.0407773762</v>
      </c>
      <c r="M116" s="28">
        <f t="array" ref="M116">PRODUCT(1+C116:C129)-1</f>
        <v>-5.464480874316946E-2</v>
      </c>
      <c r="N116" s="27">
        <f t="shared" si="7"/>
        <v>11215182.411615903</v>
      </c>
      <c r="O116" s="28">
        <f t="array" ref="O116">PRODUCT(1+C116:C145)-1</f>
        <v>-0.22537313432835804</v>
      </c>
      <c r="P116" s="27">
        <f t="shared" si="8"/>
        <v>952700.80616787006</v>
      </c>
      <c r="Q116" s="28">
        <f t="array" ref="Q116">PRODUCT(1+C116:C205)-1</f>
        <v>-0.72006472491909346</v>
      </c>
      <c r="R116" s="27">
        <f t="shared" si="9"/>
        <v>-242620627.176449</v>
      </c>
      <c r="S116" s="28">
        <f t="array" ref="S116">PRODUCT(1+C116:C295)-1</f>
        <v>7.3709677419354964</v>
      </c>
    </row>
    <row r="117" spans="1:19" x14ac:dyDescent="0.2">
      <c r="A117" s="21">
        <v>44373</v>
      </c>
      <c r="B117" s="22">
        <f>-DATA!Q118</f>
        <v>-555391.74313582189</v>
      </c>
      <c r="C117" s="23">
        <f>IFERROR(VLOOKUP($A117,DATA!$A$5:$F$329,3,FALSE),"")</f>
        <v>-4.9723756906077221E-2</v>
      </c>
      <c r="D117" s="23">
        <f>IFERROR(VLOOKUP($A118+7,DATA!$A$5:$F$329,4,FALSE),"")</f>
        <v>9.2081031307550631E-2</v>
      </c>
      <c r="E117" s="25">
        <f>IFERROR(VLOOKUP($A118+7,DATA!$A$5:$I$329,7,FALSE),"")</f>
        <v>0.62373522588477304</v>
      </c>
      <c r="F117" s="23">
        <f>IFERROR(VLOOKUP($A117+30,DATA!$A$5:$F$329,5,FALSE),"")</f>
        <v>0.60271317829457227</v>
      </c>
      <c r="G117" s="26">
        <f>IFERROR(VLOOKUP($A117+30,DATA!$A$5:$I$329,8,FALSE),"")</f>
        <v>0.57375238432879261</v>
      </c>
      <c r="H117" s="23">
        <f>IFERROR(VLOOKUP($A117+90,DATA!$A$5:$F$329,6,FALSE),"")</f>
        <v>6.0600775193798455</v>
      </c>
      <c r="I117" s="26">
        <f>IFERROR(VLOOKUP($A117+90,DATA!$A$5:$I$329,9,FALSE),"")</f>
        <v>0.32681132006581481</v>
      </c>
      <c r="J117" s="27">
        <f t="shared" si="5"/>
        <v>682129.78861057688</v>
      </c>
      <c r="K117" s="28">
        <f t="array" ref="K117">PRODUCT(1+C117:C123)-1</f>
        <v>-0.1283783783783784</v>
      </c>
      <c r="L117" s="27">
        <f t="shared" si="6"/>
        <v>-2657550.6260668244</v>
      </c>
      <c r="M117" s="28">
        <f t="array" ref="M117">PRODUCT(1+C117:C130)-1</f>
        <v>-6.5217391304347783E-2</v>
      </c>
      <c r="N117" s="27">
        <f t="shared" si="7"/>
        <v>11949394.2147673</v>
      </c>
      <c r="O117" s="28">
        <f t="array" ref="O117">PRODUCT(1+C117:C146)-1</f>
        <v>-0.299864314789688</v>
      </c>
      <c r="P117" s="27">
        <f t="shared" si="8"/>
        <v>-2446629.2389708362</v>
      </c>
      <c r="Q117" s="28">
        <f t="array" ref="Q117">PRODUCT(1+C117:C206)-1</f>
        <v>-0.72435897435897423</v>
      </c>
      <c r="R117" s="27">
        <f t="shared" si="9"/>
        <v>-246712256.0785706</v>
      </c>
      <c r="S117" s="28">
        <f t="array" ref="S117">PRODUCT(1+C117:C296)-1</f>
        <v>8.3818181818181809</v>
      </c>
    </row>
    <row r="118" spans="1:19" x14ac:dyDescent="0.2">
      <c r="A118" s="21">
        <v>44372</v>
      </c>
      <c r="B118" s="22">
        <f>-DATA!Q119</f>
        <v>283473.3879270255</v>
      </c>
      <c r="C118" s="23">
        <f>IFERROR(VLOOKUP($A118,DATA!$A$5:$F$329,3,FALSE),"")</f>
        <v>4.4230769230769074E-2</v>
      </c>
      <c r="D118" s="23">
        <f>IFERROR(VLOOKUP($A119+7,DATA!$A$5:$F$329,4,FALSE),"")</f>
        <v>0.25769230769230811</v>
      </c>
      <c r="E118" s="25">
        <f>IFERROR(VLOOKUP($A119+7,DATA!$A$5:$I$329,7,FALSE),"")</f>
        <v>0.58879309956654147</v>
      </c>
      <c r="F118" s="23">
        <f>IFERROR(VLOOKUP($A118+30,DATA!$A$5:$F$329,5,FALSE),"")</f>
        <v>0.55432780847145402</v>
      </c>
      <c r="G118" s="26">
        <f>IFERROR(VLOOKUP($A118+30,DATA!$A$5:$I$329,8,FALSE),"")</f>
        <v>0.61443274895757372</v>
      </c>
      <c r="H118" s="23">
        <f>IFERROR(VLOOKUP($A118+90,DATA!$A$5:$F$329,6,FALSE),"")</f>
        <v>5.1344383057090148</v>
      </c>
      <c r="I118" s="26">
        <f>IFERROR(VLOOKUP($A118+90,DATA!$A$5:$I$329,9,FALSE),"")</f>
        <v>0.33181302259876949</v>
      </c>
      <c r="J118" s="27">
        <f t="shared" si="5"/>
        <v>-1820454.7459406594</v>
      </c>
      <c r="K118" s="28">
        <f t="array" ref="K118">PRODUCT(1+C118:C124)-1</f>
        <v>-0.11850649350649367</v>
      </c>
      <c r="L118" s="27">
        <f t="shared" si="6"/>
        <v>27387.883835082874</v>
      </c>
      <c r="M118" s="28">
        <f t="array" ref="M118">PRODUCT(1+C118:C131)-1</f>
        <v>-0.10247933884297544</v>
      </c>
      <c r="N118" s="27">
        <f t="shared" si="7"/>
        <v>13454517.613899132</v>
      </c>
      <c r="O118" s="28">
        <f t="array" ref="O118">PRODUCT(1+C118:C147)-1</f>
        <v>-0.17975830815710003</v>
      </c>
      <c r="P118" s="27">
        <f t="shared" si="8"/>
        <v>-3988834.7520657335</v>
      </c>
      <c r="Q118" s="28">
        <f t="array" ref="Q118">PRODUCT(1+C118:C207)-1</f>
        <v>-0.70648648648648649</v>
      </c>
      <c r="R118" s="27">
        <f t="shared" si="9"/>
        <v>-248767079.71450987</v>
      </c>
      <c r="S118" s="28">
        <f t="array" ref="S118">PRODUCT(1+C118:C297)-1</f>
        <v>9.0555555555555518</v>
      </c>
    </row>
    <row r="119" spans="1:19" x14ac:dyDescent="0.2">
      <c r="A119" s="21">
        <v>44371</v>
      </c>
      <c r="B119" s="22">
        <f>-DATA!Q120</f>
        <v>-505978.59335505043</v>
      </c>
      <c r="C119" s="23">
        <f>IFERROR(VLOOKUP($A119,DATA!$A$5:$F$329,3,FALSE),"")</f>
        <v>0.1134903640256959</v>
      </c>
      <c r="D119" s="23">
        <f>IFERROR(VLOOKUP($A120+7,DATA!$A$5:$F$329,4,FALSE),"")</f>
        <v>0.28693790149892862</v>
      </c>
      <c r="E119" s="25">
        <f>IFERROR(VLOOKUP($A120+7,DATA!$A$5:$I$329,7,FALSE),"")</f>
        <v>0.77134370774017613</v>
      </c>
      <c r="F119" s="23">
        <f>IFERROR(VLOOKUP($A119+30,DATA!$A$5:$F$329,5,FALSE),"")</f>
        <v>0.49230769230769145</v>
      </c>
      <c r="G119" s="26">
        <f>IFERROR(VLOOKUP($A119+30,DATA!$A$5:$I$329,8,FALSE),"")</f>
        <v>0.60916893675651484</v>
      </c>
      <c r="H119" s="23">
        <f>IFERROR(VLOOKUP($A119+90,DATA!$A$5:$F$329,6,FALSE),"")</f>
        <v>3.7980769230769198</v>
      </c>
      <c r="I119" s="26">
        <f>IFERROR(VLOOKUP($A119+90,DATA!$A$5:$I$329,9,FALSE),"")</f>
        <v>0.2784617589464915</v>
      </c>
      <c r="J119" s="27">
        <f t="shared" si="5"/>
        <v>-931020.00637846324</v>
      </c>
      <c r="K119" s="28">
        <f t="array" ref="K119">PRODUCT(1+C119:C125)-1</f>
        <v>-0.15584415584415579</v>
      </c>
      <c r="L119" s="27">
        <f t="shared" si="6"/>
        <v>-536489.55509930023</v>
      </c>
      <c r="M119" s="28">
        <f t="array" ref="M119">PRODUCT(1+C119:C132)-1</f>
        <v>-0.13188647746243753</v>
      </c>
      <c r="N119" s="27">
        <f t="shared" si="7"/>
        <v>17783282.561898436</v>
      </c>
      <c r="O119" s="28">
        <f t="array" ref="O119">PRODUCT(1+C119:C148)-1</f>
        <v>-0.21092564491654064</v>
      </c>
      <c r="P119" s="27">
        <f t="shared" si="8"/>
        <v>-6446926.409957828</v>
      </c>
      <c r="Q119" s="28">
        <f t="array" ref="Q119">PRODUCT(1+C119:C208)-1</f>
        <v>-0.6807857581338248</v>
      </c>
      <c r="R119" s="27">
        <f t="shared" si="9"/>
        <v>-248294434.12811929</v>
      </c>
      <c r="S119" s="28">
        <f t="array" ref="S119">PRODUCT(1+C119:C298)-1</f>
        <v>8.6296296296296227</v>
      </c>
    </row>
    <row r="120" spans="1:19" x14ac:dyDescent="0.2">
      <c r="A120" s="21">
        <v>44370</v>
      </c>
      <c r="B120" s="22">
        <f>-DATA!Q121</f>
        <v>2335476.8719671625</v>
      </c>
      <c r="C120" s="23">
        <f>IFERROR(VLOOKUP($A120,DATA!$A$5:$F$329,3,FALSE),"")</f>
        <v>-3.5123966942148699E-2</v>
      </c>
      <c r="D120" s="23">
        <f>IFERROR(VLOOKUP($A121+7,DATA!$A$5:$F$329,4,FALSE),"")</f>
        <v>0.14462809917355357</v>
      </c>
      <c r="E120" s="25">
        <f>IFERROR(VLOOKUP($A121+7,DATA!$A$5:$I$329,7,FALSE),"")</f>
        <v>0.62948546559477114</v>
      </c>
      <c r="F120" s="23">
        <f>IFERROR(VLOOKUP($A120+30,DATA!$A$5:$F$329,5,FALSE),"")</f>
        <v>0.57815845824410994</v>
      </c>
      <c r="G120" s="26">
        <f>IFERROR(VLOOKUP($A120+30,DATA!$A$5:$I$329,8,FALSE),"")</f>
        <v>0.62266761254137715</v>
      </c>
      <c r="H120" s="23">
        <f>IFERROR(VLOOKUP($A120+90,DATA!$A$5:$F$329,6,FALSE),"")</f>
        <v>4.8715203426124196</v>
      </c>
      <c r="I120" s="26">
        <f>IFERROR(VLOOKUP($A120+90,DATA!$A$5:$I$329,9,FALSE),"")</f>
        <v>0.26855234448052201</v>
      </c>
      <c r="J120" s="27">
        <f t="shared" si="5"/>
        <v>-117576.44423970481</v>
      </c>
      <c r="K120" s="28">
        <f t="array" ref="K120">PRODUCT(1+C120:C126)-1</f>
        <v>-0.29985007496251848</v>
      </c>
      <c r="L120" s="27">
        <f t="shared" si="6"/>
        <v>697750.55192803883</v>
      </c>
      <c r="M120" s="28">
        <f t="array" ref="M120">PRODUCT(1+C120:C133)-1</f>
        <v>-0.16903914590747315</v>
      </c>
      <c r="N120" s="27">
        <f t="shared" si="7"/>
        <v>22847602.832106441</v>
      </c>
      <c r="O120" s="28">
        <f t="array" ref="O120">PRODUCT(1+C120:C149)-1</f>
        <v>0.11722488038277512</v>
      </c>
      <c r="P120" s="27">
        <f t="shared" si="8"/>
        <v>-7160646.332388116</v>
      </c>
      <c r="Q120" s="28">
        <f t="array" ref="Q120">PRODUCT(1+C120:C209)-1</f>
        <v>-0.71645415907710985</v>
      </c>
      <c r="R120" s="27">
        <f t="shared" si="9"/>
        <v>-248770541.49948633</v>
      </c>
      <c r="S120" s="28">
        <f t="array" ref="S120">PRODUCT(1+C120:C299)-1</f>
        <v>7.9807692307692371</v>
      </c>
    </row>
    <row r="121" spans="1:19" x14ac:dyDescent="0.2">
      <c r="A121" s="21">
        <v>44369</v>
      </c>
      <c r="B121" s="22">
        <f>-DATA!Q122</f>
        <v>-2524325.7952000978</v>
      </c>
      <c r="C121" s="23">
        <f>IFERROR(VLOOKUP($A121,DATA!$A$5:$F$329,3,FALSE),"")</f>
        <v>-0.17546848381601365</v>
      </c>
      <c r="D121" s="23">
        <f>IFERROR(VLOOKUP($A122+7,DATA!$A$5:$F$329,4,FALSE),"")</f>
        <v>-7.666098807495747E-2</v>
      </c>
      <c r="E121" s="25">
        <f>IFERROR(VLOOKUP($A122+7,DATA!$A$5:$I$329,7,FALSE),"")</f>
        <v>0.83833112301188561</v>
      </c>
      <c r="F121" s="23">
        <f>IFERROR(VLOOKUP($A121+30,DATA!$A$5:$F$329,5,FALSE),"")</f>
        <v>0.37809917355371825</v>
      </c>
      <c r="G121" s="26">
        <f>IFERROR(VLOOKUP($A121+30,DATA!$A$5:$I$329,8,FALSE),"")</f>
        <v>0.61187610888631183</v>
      </c>
      <c r="H121" s="23">
        <f>IFERROR(VLOOKUP($A121+90,DATA!$A$5:$F$329,6,FALSE),"")</f>
        <v>5.8285123966942169</v>
      </c>
      <c r="I121" s="26">
        <f>IFERROR(VLOOKUP($A121+90,DATA!$A$5:$I$329,9,FALSE),"")</f>
        <v>0.2089097196566535</v>
      </c>
      <c r="J121" s="27">
        <f t="shared" si="5"/>
        <v>-3103269.9050536151</v>
      </c>
      <c r="K121" s="28">
        <f t="array" ref="K121">PRODUCT(1+C121:C127)-1</f>
        <v>-0.22061191626409016</v>
      </c>
      <c r="L121" s="27">
        <f t="shared" si="6"/>
        <v>-1830832.4578705649</v>
      </c>
      <c r="M121" s="28">
        <f t="array" ref="M121">PRODUCT(1+C121:C134)-1</f>
        <v>-0.12477396021699827</v>
      </c>
      <c r="N121" s="27">
        <f t="shared" si="7"/>
        <v>30452118.295987707</v>
      </c>
      <c r="O121" s="28">
        <f t="array" ref="O121">PRODUCT(1+C121:C150)-1</f>
        <v>-0.26666666666666672</v>
      </c>
      <c r="P121" s="27">
        <f t="shared" si="8"/>
        <v>-10990729.542758694</v>
      </c>
      <c r="Q121" s="28">
        <f t="array" ref="Q121">PRODUCT(1+C121:C210)-1</f>
        <v>-0.71445427728613575</v>
      </c>
      <c r="R121" s="27">
        <f t="shared" si="9"/>
        <v>-261581385.98494259</v>
      </c>
      <c r="S121" s="28">
        <f t="array" ref="S121">PRODUCT(1+C121:C300)-1</f>
        <v>9.521739130434776</v>
      </c>
    </row>
    <row r="122" spans="1:19" x14ac:dyDescent="0.2">
      <c r="A122" s="21">
        <v>44368</v>
      </c>
      <c r="B122" s="22">
        <f>-DATA!Q123</f>
        <v>1832020.2289361563</v>
      </c>
      <c r="C122" s="23">
        <f>IFERROR(VLOOKUP($A122,DATA!$A$5:$F$329,3,FALSE),"")</f>
        <v>2.0869565217391362E-2</v>
      </c>
      <c r="D122" s="23">
        <f>IFERROR(VLOOKUP($A123+7,DATA!$A$5:$F$329,4,FALSE),"")</f>
        <v>-9.7391304347826058E-2</v>
      </c>
      <c r="E122" s="25">
        <f>IFERROR(VLOOKUP($A123+7,DATA!$A$5:$I$329,7,FALSE),"")</f>
        <v>0.86475244867250389</v>
      </c>
      <c r="F122" s="23">
        <f>IFERROR(VLOOKUP($A122+30,DATA!$A$5:$F$329,5,FALSE),"")</f>
        <v>5.110732538330609E-3</v>
      </c>
      <c r="G122" s="26">
        <f>IFERROR(VLOOKUP($A122+30,DATA!$A$5:$I$329,8,FALSE),"")</f>
        <v>0.66013744380640926</v>
      </c>
      <c r="H122" s="23">
        <f>IFERROR(VLOOKUP($A122+90,DATA!$A$5:$F$329,6,FALSE),"")</f>
        <v>4.9045996592844965</v>
      </c>
      <c r="I122" s="26">
        <f>IFERROR(VLOOKUP($A122+90,DATA!$A$5:$I$329,9,FALSE),"")</f>
        <v>0.26917651343987997</v>
      </c>
      <c r="J122" s="27">
        <f t="shared" si="5"/>
        <v>-1151209.0619034476</v>
      </c>
      <c r="K122" s="28">
        <f t="array" ref="K122">PRODUCT(1+C122:C128)-1</f>
        <v>-3.453947368421062E-2</v>
      </c>
      <c r="L122" s="27">
        <f t="shared" si="6"/>
        <v>2063358.6089321938</v>
      </c>
      <c r="M122" s="28">
        <f t="array" ref="M122">PRODUCT(1+C122:C135)-1</f>
        <v>-5.9294871794871917E-2</v>
      </c>
      <c r="N122" s="27">
        <f t="shared" si="7"/>
        <v>33514160.141768549</v>
      </c>
      <c r="O122" s="28">
        <f t="array" ref="O122">PRODUCT(1+C122:C151)-1</f>
        <v>-0.27886977886977915</v>
      </c>
      <c r="P122" s="27">
        <f t="shared" si="8"/>
        <v>-9799999.1273617912</v>
      </c>
      <c r="Q122" s="28">
        <f t="array" ref="Q122">PRODUCT(1+C122:C211)-1</f>
        <v>-0.69742268041237121</v>
      </c>
      <c r="R122" s="27">
        <f t="shared" si="9"/>
        <v>-270777130.19174623</v>
      </c>
      <c r="S122" s="28">
        <f t="array" ref="S122">PRODUCT(1+C122:C301)-1</f>
        <v>10.509803921568622</v>
      </c>
    </row>
    <row r="123" spans="1:19" x14ac:dyDescent="0.2">
      <c r="A123" s="21">
        <v>44367</v>
      </c>
      <c r="B123" s="22">
        <f>-DATA!Q124</f>
        <v>-183144.5685287973</v>
      </c>
      <c r="C123" s="23">
        <f>IFERROR(VLOOKUP($A123,DATA!$A$5:$F$329,3,FALSE),"")</f>
        <v>-2.8716216216216228E-2</v>
      </c>
      <c r="D123" s="23">
        <f>IFERROR(VLOOKUP($A124+7,DATA!$A$5:$F$329,4,FALSE),"")</f>
        <v>-0.1283783783783784</v>
      </c>
      <c r="E123" s="25">
        <f>IFERROR(VLOOKUP($A124+7,DATA!$A$5:$I$329,7,FALSE),"")</f>
        <v>0.8581206060986234</v>
      </c>
      <c r="F123" s="23">
        <f>IFERROR(VLOOKUP($A123+30,DATA!$A$5:$F$329,5,FALSE),"")</f>
        <v>5.0434782608695716E-2</v>
      </c>
      <c r="G123" s="26">
        <f>IFERROR(VLOOKUP($A123+30,DATA!$A$5:$I$329,8,FALSE),"")</f>
        <v>0.65934555445475163</v>
      </c>
      <c r="H123" s="23">
        <f>IFERROR(VLOOKUP($A123+90,DATA!$A$5:$F$329,6,FALSE),"")</f>
        <v>4.9704347826086916</v>
      </c>
      <c r="I123" s="26">
        <f>IFERROR(VLOOKUP($A123+90,DATA!$A$5:$I$329,9,FALSE),"")</f>
        <v>0.27050328759399056</v>
      </c>
      <c r="J123" s="27">
        <f t="shared" si="5"/>
        <v>-467150.20247776853</v>
      </c>
      <c r="K123" s="28">
        <f t="array" ref="K123">PRODUCT(1+C123:C129)-1</f>
        <v>4.735883424408005E-2</v>
      </c>
      <c r="L123" s="27">
        <f t="shared" si="6"/>
        <v>1414505.3402832462</v>
      </c>
      <c r="M123" s="28">
        <f t="array" ref="M123">PRODUCT(1+C123:C136)-1</f>
        <v>-4.9586776859503856E-2</v>
      </c>
      <c r="N123" s="27">
        <f t="shared" si="7"/>
        <v>33948777.461482786</v>
      </c>
      <c r="O123" s="28">
        <f t="array" ref="O123">PRODUCT(1+C123:C152)-1</f>
        <v>-0.4412050534499512</v>
      </c>
      <c r="P123" s="27">
        <f t="shared" si="8"/>
        <v>-13295605.073462974</v>
      </c>
      <c r="Q123" s="28">
        <f t="array" ref="Q123">PRODUCT(1+C123:C212)-1</f>
        <v>-0.73863636363636354</v>
      </c>
      <c r="R123" s="27">
        <f t="shared" si="9"/>
        <v>-272570773.93771231</v>
      </c>
      <c r="S123" s="28">
        <f t="array" ref="S123">PRODUCT(1+C123:C302)-1</f>
        <v>11.234042553191507</v>
      </c>
    </row>
    <row r="124" spans="1:19" x14ac:dyDescent="0.2">
      <c r="A124" s="21">
        <v>44366</v>
      </c>
      <c r="B124" s="22">
        <f>-DATA!Q125</f>
        <v>-3057976.2776870583</v>
      </c>
      <c r="C124" s="23">
        <f>IFERROR(VLOOKUP($A124,DATA!$A$5:$F$329,3,FALSE),"")</f>
        <v>-3.8961038961038974E-2</v>
      </c>
      <c r="D124" s="23">
        <f>IFERROR(VLOOKUP($A125+7,DATA!$A$5:$F$329,4,FALSE),"")</f>
        <v>-0.11850649350649367</v>
      </c>
      <c r="E124" s="25">
        <f>IFERROR(VLOOKUP($A125+7,DATA!$A$5:$I$329,7,FALSE),"")</f>
        <v>0.87209145826760992</v>
      </c>
      <c r="F124" s="23">
        <f>IFERROR(VLOOKUP($A124+30,DATA!$A$5:$F$329,5,FALSE),"")</f>
        <v>0.1165540540540535</v>
      </c>
      <c r="G124" s="26">
        <f>IFERROR(VLOOKUP($A124+30,DATA!$A$5:$I$329,8,FALSE),"")</f>
        <v>0.6507891341035178</v>
      </c>
      <c r="H124" s="23">
        <f>IFERROR(VLOOKUP($A124+90,DATA!$A$5:$F$329,6,FALSE),"")</f>
        <v>5.3361486486486456</v>
      </c>
      <c r="I124" s="26">
        <f>IFERROR(VLOOKUP($A124+90,DATA!$A$5:$I$329,9,FALSE),"")</f>
        <v>0.26792381040499369</v>
      </c>
      <c r="J124" s="27">
        <f t="shared" si="5"/>
        <v>-3339680.4146774015</v>
      </c>
      <c r="K124" s="28">
        <f t="array" ref="K124">PRODUCT(1+C124:C130)-1</f>
        <v>7.2463768115941907E-2</v>
      </c>
      <c r="L124" s="27">
        <f t="shared" si="6"/>
        <v>2236241.4562945897</v>
      </c>
      <c r="M124" s="28">
        <f t="array" ref="M124">PRODUCT(1+C124:C137)-1</f>
        <v>-7.6443057722308971E-2</v>
      </c>
      <c r="N124" s="27">
        <f t="shared" si="7"/>
        <v>33807507.33870957</v>
      </c>
      <c r="O124" s="28">
        <f t="array" ref="O124">PRODUCT(1+C124:C153)-1</f>
        <v>-0.3921971252566735</v>
      </c>
      <c r="P124" s="27">
        <f t="shared" si="8"/>
        <v>-14481709.75346433</v>
      </c>
      <c r="Q124" s="28">
        <f t="array" ref="Q124">PRODUCT(1+C124:C213)-1</f>
        <v>-0.71769194086790644</v>
      </c>
      <c r="R124" s="27">
        <f t="shared" si="9"/>
        <v>-277158456.3885532</v>
      </c>
      <c r="S124" s="28">
        <f t="array" ref="S124">PRODUCT(1+C124:C303)-1</f>
        <v>11.081632653061231</v>
      </c>
    </row>
    <row r="125" spans="1:19" x14ac:dyDescent="0.2">
      <c r="A125" s="21">
        <v>44365</v>
      </c>
      <c r="B125" s="22">
        <f>-DATA!Q126</f>
        <v>1172908.1274892215</v>
      </c>
      <c r="C125" s="23">
        <f>IFERROR(VLOOKUP($A125,DATA!$A$5:$F$329,3,FALSE),"")</f>
        <v>0</v>
      </c>
      <c r="D125" s="23">
        <f>IFERROR(VLOOKUP($A126+7,DATA!$A$5:$F$329,4,FALSE),"")</f>
        <v>-0.15584415584415579</v>
      </c>
      <c r="E125" s="25">
        <f>IFERROR(VLOOKUP($A126+7,DATA!$A$5:$I$329,7,FALSE),"")</f>
        <v>0.86126831406045556</v>
      </c>
      <c r="F125" s="23">
        <f>IFERROR(VLOOKUP($A125+30,DATA!$A$5:$F$329,5,FALSE),"")</f>
        <v>5.3571428571428159E-2</v>
      </c>
      <c r="G125" s="26">
        <f>IFERROR(VLOOKUP($A125+30,DATA!$A$5:$I$329,8,FALSE),"")</f>
        <v>0.65198237375316148</v>
      </c>
      <c r="H125" s="23">
        <f>IFERROR(VLOOKUP($A125+90,DATA!$A$5:$F$329,6,FALSE),"")</f>
        <v>4.920454545454545</v>
      </c>
      <c r="I125" s="26">
        <f>IFERROR(VLOOKUP($A125+90,DATA!$A$5:$I$329,9,FALSE),"")</f>
        <v>0.27674661999005651</v>
      </c>
      <c r="J125" s="27">
        <f t="shared" si="5"/>
        <v>1847842.6297757421</v>
      </c>
      <c r="K125" s="28">
        <f t="array" ref="K125">PRODUCT(1+C125:C131)-1</f>
        <v>1.8181818181818077E-2</v>
      </c>
      <c r="L125" s="27">
        <f t="shared" si="6"/>
        <v>6009173.2196409553</v>
      </c>
      <c r="M125" s="28">
        <f t="array" ref="M125">PRODUCT(1+C125:C138)-1</f>
        <v>-0.19687092568448505</v>
      </c>
      <c r="N125" s="27">
        <f t="shared" si="7"/>
        <v>36152579.238915034</v>
      </c>
      <c r="O125" s="28">
        <f t="array" ref="O125">PRODUCT(1+C125:C154)-1</f>
        <v>-0.60938490805326573</v>
      </c>
      <c r="P125" s="27">
        <f t="shared" si="8"/>
        <v>-12820625.965364065</v>
      </c>
      <c r="Q125" s="28">
        <f t="array" ref="Q125">PRODUCT(1+C125:C214)-1</f>
        <v>-0.69276807980049893</v>
      </c>
      <c r="R125" s="27">
        <f t="shared" si="9"/>
        <v>-273767712.26180285</v>
      </c>
      <c r="S125" s="28">
        <f t="array" ref="S125">PRODUCT(1+C125:C304)-1</f>
        <v>10.407407407407405</v>
      </c>
    </row>
    <row r="126" spans="1:19" x14ac:dyDescent="0.2">
      <c r="A126" s="21">
        <v>44364</v>
      </c>
      <c r="B126" s="22">
        <f>-DATA!Q127</f>
        <v>307464.96878370835</v>
      </c>
      <c r="C126" s="23">
        <f>IFERROR(VLOOKUP($A126,DATA!$A$5:$F$329,3,FALSE),"")</f>
        <v>-7.6461769115442224E-2</v>
      </c>
      <c r="D126" s="23">
        <f>IFERROR(VLOOKUP($A127+7,DATA!$A$5:$F$329,4,FALSE),"")</f>
        <v>-0.29985007496251848</v>
      </c>
      <c r="E126" s="25">
        <f>IFERROR(VLOOKUP($A127+7,DATA!$A$5:$I$329,7,FALSE),"")</f>
        <v>0.85660323615046741</v>
      </c>
      <c r="F126" s="23">
        <f>IFERROR(VLOOKUP($A126+30,DATA!$A$5:$F$329,5,FALSE),"")</f>
        <v>6.3311688311688208E-2</v>
      </c>
      <c r="G126" s="26">
        <f>IFERROR(VLOOKUP($A126+30,DATA!$A$5:$I$329,8,FALSE),"")</f>
        <v>0.65511209266156323</v>
      </c>
      <c r="H126" s="23">
        <f>IFERROR(VLOOKUP($A126+90,DATA!$A$5:$F$329,6,FALSE),"")</f>
        <v>4.7662337662337659</v>
      </c>
      <c r="I126" s="26">
        <f>IFERROR(VLOOKUP($A126+90,DATA!$A$5:$I$329,9,FALSE),"")</f>
        <v>0.277354362108852</v>
      </c>
      <c r="J126" s="27">
        <f t="shared" si="5"/>
        <v>394530.45127916301</v>
      </c>
      <c r="K126" s="28">
        <f t="array" ref="K126">PRODUCT(1+C126:C132)-1</f>
        <v>2.8380634390650972E-2</v>
      </c>
      <c r="L126" s="27">
        <f t="shared" si="6"/>
        <v>5932897.9884326756</v>
      </c>
      <c r="M126" s="28">
        <f t="array" ref="M126">PRODUCT(1+C126:C139)-1</f>
        <v>-0.1085383502170767</v>
      </c>
      <c r="N126" s="27">
        <f t="shared" si="7"/>
        <v>34810652.798634008</v>
      </c>
      <c r="O126" s="28">
        <f t="array" ref="O126">PRODUCT(1+C126:C155)-1</f>
        <v>-0.58629952988582956</v>
      </c>
      <c r="P126" s="27">
        <f t="shared" si="8"/>
        <v>-15769356.377101591</v>
      </c>
      <c r="Q126" s="28">
        <f t="array" ref="Q126">PRODUCT(1+C126:C215)-1</f>
        <v>-0.67765567765567769</v>
      </c>
      <c r="R126" s="27">
        <f t="shared" si="9"/>
        <v>-275812630.59510922</v>
      </c>
      <c r="S126" s="28">
        <f t="array" ref="S126">PRODUCT(1+C126:C305)-1</f>
        <v>10.62264150943396</v>
      </c>
    </row>
    <row r="127" spans="1:19" x14ac:dyDescent="0.2">
      <c r="A127" s="21">
        <v>44363</v>
      </c>
      <c r="B127" s="22">
        <f>-DATA!Q128</f>
        <v>-650216.58884674718</v>
      </c>
      <c r="C127" s="23">
        <f>IFERROR(VLOOKUP($A127,DATA!$A$5:$F$329,3,FALSE),"")</f>
        <v>7.4074074074073959E-2</v>
      </c>
      <c r="D127" s="23">
        <f>IFERROR(VLOOKUP($A128+7,DATA!$A$5:$F$329,4,FALSE),"")</f>
        <v>-0.22061191626409016</v>
      </c>
      <c r="E127" s="25">
        <f>IFERROR(VLOOKUP($A128+7,DATA!$A$5:$I$329,7,FALSE),"")</f>
        <v>0.89645698123637596</v>
      </c>
      <c r="F127" s="23">
        <f>IFERROR(VLOOKUP($A127+30,DATA!$A$5:$F$329,5,FALSE),"")</f>
        <v>-8.9955022488759084E-3</v>
      </c>
      <c r="G127" s="26">
        <f>IFERROR(VLOOKUP($A127+30,DATA!$A$5:$I$329,8,FALSE),"")</f>
        <v>0.66886551295062879</v>
      </c>
      <c r="H127" s="23">
        <f>IFERROR(VLOOKUP($A127+90,DATA!$A$5:$F$329,6,FALSE),"")</f>
        <v>4.5907046476761657</v>
      </c>
      <c r="I127" s="26">
        <f>IFERROR(VLOOKUP($A127+90,DATA!$A$5:$I$329,9,FALSE),"")</f>
        <v>0.30391916774472522</v>
      </c>
      <c r="J127" s="27">
        <f t="shared" si="5"/>
        <v>815326.99616774346</v>
      </c>
      <c r="K127" s="28">
        <f t="array" ref="K127">PRODUCT(1+C127:C133)-1</f>
        <v>0.18683274021352325</v>
      </c>
      <c r="L127" s="27">
        <f t="shared" si="6"/>
        <v>6718613.207495681</v>
      </c>
      <c r="M127" s="28">
        <f t="array" ref="M127">PRODUCT(1+C127:C140)-1</f>
        <v>6.3795853269537739E-2</v>
      </c>
      <c r="N127" s="27">
        <f t="shared" si="7"/>
        <v>32608743.242592495</v>
      </c>
      <c r="O127" s="28">
        <f t="array" ref="O127">PRODUCT(1+C127:C156)-1</f>
        <v>-0.59054634745242485</v>
      </c>
      <c r="P127" s="27">
        <f t="shared" si="8"/>
        <v>-19227683.916327931</v>
      </c>
      <c r="Q127" s="28">
        <f t="array" ref="Q127">PRODUCT(1+C127:C216)-1</f>
        <v>-0.64120494889725688</v>
      </c>
      <c r="R127" s="27">
        <f t="shared" si="9"/>
        <v>-278954488.70127702</v>
      </c>
      <c r="S127" s="28">
        <f t="array" ref="S127">PRODUCT(1+C127:C306)-1</f>
        <v>12.89583333333333</v>
      </c>
    </row>
    <row r="128" spans="1:19" x14ac:dyDescent="0.2">
      <c r="A128" s="21">
        <v>44362</v>
      </c>
      <c r="B128" s="22">
        <f>-DATA!Q129</f>
        <v>-572264.95204993105</v>
      </c>
      <c r="C128" s="23">
        <f>IFERROR(VLOOKUP($A128,DATA!$A$5:$F$329,3,FALSE),"")</f>
        <v>2.1381578947368363E-2</v>
      </c>
      <c r="D128" s="23">
        <f>IFERROR(VLOOKUP($A129+7,DATA!$A$5:$F$329,4,FALSE),"")</f>
        <v>-3.453947368421062E-2</v>
      </c>
      <c r="E128" s="25">
        <f>IFERROR(VLOOKUP($A129+7,DATA!$A$5:$I$329,7,FALSE),"")</f>
        <v>0.66930681224748778</v>
      </c>
      <c r="F128" s="23">
        <f>IFERROR(VLOOKUP($A128+30,DATA!$A$5:$F$329,5,FALSE),"")</f>
        <v>0.11755233494363915</v>
      </c>
      <c r="G128" s="26">
        <f>IFERROR(VLOOKUP($A128+30,DATA!$A$5:$I$329,8,FALSE),"")</f>
        <v>0.65449463881254111</v>
      </c>
      <c r="H128" s="23">
        <f>IFERROR(VLOOKUP($A128+90,DATA!$A$5:$F$329,6,FALSE),"")</f>
        <v>5.3510466988727847</v>
      </c>
      <c r="I128" s="26">
        <f>IFERROR(VLOOKUP($A128+90,DATA!$A$5:$I$329,9,FALSE),"")</f>
        <v>0.2971879731201823</v>
      </c>
      <c r="J128" s="27">
        <f t="shared" si="5"/>
        <v>1272437.4471830507</v>
      </c>
      <c r="K128" s="28">
        <f t="array" ref="K128">PRODUCT(1+C128:C134)-1</f>
        <v>0.12296564195298365</v>
      </c>
      <c r="L128" s="27">
        <f t="shared" si="6"/>
        <v>7864642.7329689804</v>
      </c>
      <c r="M128" s="28">
        <f t="array" ref="M128">PRODUCT(1+C128:C141)-1</f>
        <v>-5.1908396946564794E-2</v>
      </c>
      <c r="N128" s="27">
        <f t="shared" si="7"/>
        <v>32941194.648579396</v>
      </c>
      <c r="O128" s="28">
        <f t="array" ref="O128">PRODUCT(1+C128:C157)-1</f>
        <v>-0.59036939313984149</v>
      </c>
      <c r="P128" s="27">
        <f t="shared" si="8"/>
        <v>-21955194.872653026</v>
      </c>
      <c r="Q128" s="28">
        <f t="array" ref="Q128">PRODUCT(1+C128:C217)-1</f>
        <v>-0.6898101898101896</v>
      </c>
      <c r="R128" s="27">
        <f t="shared" si="9"/>
        <v>-283244693.54583967</v>
      </c>
      <c r="S128" s="28">
        <f t="array" ref="S128">PRODUCT(1+C128:C307)-1</f>
        <v>11.420000000000014</v>
      </c>
    </row>
    <row r="129" spans="1:19" x14ac:dyDescent="0.2">
      <c r="A129" s="21">
        <v>44361</v>
      </c>
      <c r="B129" s="22">
        <f>-DATA!Q130</f>
        <v>2516079.0883618356</v>
      </c>
      <c r="C129" s="23">
        <f>IFERROR(VLOOKUP($A129,DATA!$A$5:$F$329,3,FALSE),"")</f>
        <v>0.10746812386156646</v>
      </c>
      <c r="D129" s="23">
        <f>IFERROR(VLOOKUP($A130+7,DATA!$A$5:$F$329,4,FALSE),"")</f>
        <v>4.735883424408005E-2</v>
      </c>
      <c r="E129" s="25">
        <f>IFERROR(VLOOKUP($A130+7,DATA!$A$5:$I$329,7,FALSE),"")</f>
        <v>0.82759590528399507</v>
      </c>
      <c r="F129" s="23">
        <f>IFERROR(VLOOKUP($A129+30,DATA!$A$5:$F$329,5,FALSE),"")</f>
        <v>0.16776315789473673</v>
      </c>
      <c r="G129" s="26">
        <f>IFERROR(VLOOKUP($A129+30,DATA!$A$5:$I$329,8,FALSE),"")</f>
        <v>0.65402142442245625</v>
      </c>
      <c r="H129" s="23">
        <f>IFERROR(VLOOKUP($A129+90,DATA!$A$5:$F$329,6,FALSE),"")</f>
        <v>5.4177631578947389</v>
      </c>
      <c r="I129" s="26">
        <f>IFERROR(VLOOKUP($A129+90,DATA!$A$5:$I$329,9,FALSE),"")</f>
        <v>0.29666230938832489</v>
      </c>
      <c r="J129" s="27">
        <f t="shared" si="5"/>
        <v>3214567.6708356417</v>
      </c>
      <c r="K129" s="28">
        <f t="array" ref="K129">PRODUCT(1+C129:C135)-1</f>
        <v>-2.5641025641025661E-2</v>
      </c>
      <c r="L129" s="27">
        <f t="shared" si="6"/>
        <v>9004122.5612321682</v>
      </c>
      <c r="M129" s="28">
        <f t="array" ref="M129">PRODUCT(1+C129:C142)-1</f>
        <v>-2.0933977455716457E-2</v>
      </c>
      <c r="N129" s="27">
        <f t="shared" si="7"/>
        <v>35012335.215638742</v>
      </c>
      <c r="O129" s="28">
        <f t="array" ref="O129">PRODUCT(1+C129:C158)-1</f>
        <v>-0.62994522215459536</v>
      </c>
      <c r="P129" s="27">
        <f t="shared" si="8"/>
        <v>-23803296.119775131</v>
      </c>
      <c r="Q129" s="28">
        <f t="array" ref="Q129">PRODUCT(1+C129:C218)-1</f>
        <v>-0.62745098039215708</v>
      </c>
      <c r="R129" s="27">
        <f t="shared" si="9"/>
        <v>-288474957.73359901</v>
      </c>
      <c r="S129" s="28">
        <f t="array" ref="S129">PRODUCT(1+C129:C308)-1</f>
        <v>11.666666666666664</v>
      </c>
    </row>
    <row r="130" spans="1:19" x14ac:dyDescent="0.2">
      <c r="A130" s="21">
        <v>44360</v>
      </c>
      <c r="B130" s="22">
        <f>-DATA!Q131</f>
        <v>-3055674.7807284305</v>
      </c>
      <c r="C130" s="23">
        <f>IFERROR(VLOOKUP($A130,DATA!$A$5:$F$329,3,FALSE),"")</f>
        <v>-5.4347826086955653E-3</v>
      </c>
      <c r="D130" s="23">
        <f>IFERROR(VLOOKUP($A131+7,DATA!$A$5:$F$329,4,FALSE),"")</f>
        <v>7.2463768115941907E-2</v>
      </c>
      <c r="E130" s="25">
        <f>IFERROR(VLOOKUP($A131+7,DATA!$A$5:$I$329,7,FALSE),"")</f>
        <v>0.82839272541858433</v>
      </c>
      <c r="F130" s="23">
        <f>IFERROR(VLOOKUP($A130+30,DATA!$A$5:$F$329,5,FALSE),"")</f>
        <v>0.44626593806921577</v>
      </c>
      <c r="G130" s="26">
        <f>IFERROR(VLOOKUP($A130+30,DATA!$A$5:$I$329,8,FALSE),"")</f>
        <v>0.68293628226093273</v>
      </c>
      <c r="H130" s="23">
        <f>IFERROR(VLOOKUP($A130+90,DATA!$A$5:$F$329,6,FALSE),"")</f>
        <v>6.8979963570127412</v>
      </c>
      <c r="I130" s="26">
        <f>IFERROR(VLOOKUP($A130+90,DATA!$A$5:$I$329,9,FALSE),"")</f>
        <v>0.31632465621973427</v>
      </c>
      <c r="J130" s="27">
        <f t="shared" si="5"/>
        <v>1881655.5427610148</v>
      </c>
      <c r="K130" s="28">
        <f t="array" ref="K130">PRODUCT(1+C130:C136)-1</f>
        <v>-9.2561983471074361E-2</v>
      </c>
      <c r="L130" s="27">
        <f t="shared" si="6"/>
        <v>8334264.3290255051</v>
      </c>
      <c r="M130" s="28">
        <f t="array" ref="M130">PRODUCT(1+C130:C143)-1</f>
        <v>0</v>
      </c>
      <c r="N130" s="27">
        <f t="shared" si="7"/>
        <v>31613170.049259368</v>
      </c>
      <c r="O130" s="28">
        <f t="array" ref="O130">PRODUCT(1+C130:C159)-1</f>
        <v>-0.65384615384615374</v>
      </c>
      <c r="P130" s="27">
        <f t="shared" si="8"/>
        <v>-28660356.64966888</v>
      </c>
      <c r="Q130" s="28">
        <f t="array" ref="Q130">PRODUCT(1+C130:C219)-1</f>
        <v>-0.65794392523364487</v>
      </c>
      <c r="R130" s="27">
        <f t="shared" si="9"/>
        <v>-290853926.82573628</v>
      </c>
      <c r="S130" s="28">
        <f t="array" ref="S130">PRODUCT(1+C130:C309)-1</f>
        <v>10.680851063829801</v>
      </c>
    </row>
    <row r="131" spans="1:19" x14ac:dyDescent="0.2">
      <c r="A131" s="21">
        <v>44359</v>
      </c>
      <c r="B131" s="22">
        <f>-DATA!Q132</f>
        <v>2129546.7667660853</v>
      </c>
      <c r="C131" s="23">
        <f>IFERROR(VLOOKUP($A131,DATA!$A$5:$F$329,3,FALSE),"")</f>
        <v>-8.7603305785123986E-2</v>
      </c>
      <c r="D131" s="23">
        <f>IFERROR(VLOOKUP($A132+7,DATA!$A$5:$F$329,4,FALSE),"")</f>
        <v>1.8181818181818077E-2</v>
      </c>
      <c r="E131" s="25">
        <f>IFERROR(VLOOKUP($A132+7,DATA!$A$5:$I$329,7,FALSE),"")</f>
        <v>0.63671148438375047</v>
      </c>
      <c r="F131" s="23">
        <f>IFERROR(VLOOKUP($A131+30,DATA!$A$5:$F$329,5,FALSE),"")</f>
        <v>0.52717391304347738</v>
      </c>
      <c r="G131" s="26">
        <f>IFERROR(VLOOKUP($A131+30,DATA!$A$5:$I$329,8,FALSE),"")</f>
        <v>0.67489533037131499</v>
      </c>
      <c r="H131" s="23">
        <f>IFERROR(VLOOKUP($A131+90,DATA!$A$5:$F$329,6,FALSE),"")</f>
        <v>4.5181159420289845</v>
      </c>
      <c r="I131" s="26">
        <f>IFERROR(VLOOKUP($A131+90,DATA!$A$5:$I$329,9,FALSE),"")</f>
        <v>0.42476903593693405</v>
      </c>
      <c r="J131" s="27">
        <f t="shared" si="5"/>
        <v>5575921.8709719907</v>
      </c>
      <c r="K131" s="28">
        <f t="array" ref="K131">PRODUCT(1+C131:C137)-1</f>
        <v>-0.13884555382215291</v>
      </c>
      <c r="L131" s="27">
        <f t="shared" si="6"/>
        <v>11593309.906291468</v>
      </c>
      <c r="M131" s="28">
        <f t="array" ref="M131">PRODUCT(1+C131:C144)-1</f>
        <v>-6.7567567567567766E-2</v>
      </c>
      <c r="N131" s="27">
        <f t="shared" si="7"/>
        <v>38149015.191738561</v>
      </c>
      <c r="O131" s="28">
        <f t="array" ref="O131">PRODUCT(1+C131:C160)-1</f>
        <v>-0.62753036437246967</v>
      </c>
      <c r="P131" s="27">
        <f t="shared" si="8"/>
        <v>-27977800.958652124</v>
      </c>
      <c r="Q131" s="28">
        <f t="array" ref="Q131">PRODUCT(1+C131:C220)-1</f>
        <v>-0.62009635237439809</v>
      </c>
      <c r="R131" s="27">
        <f t="shared" si="9"/>
        <v>-287681749.30297232</v>
      </c>
      <c r="S131" s="28">
        <f t="array" ref="S131">PRODUCT(1+C131:C310)-1</f>
        <v>10.499999999999995</v>
      </c>
    </row>
    <row r="132" spans="1:19" x14ac:dyDescent="0.2">
      <c r="A132" s="21">
        <v>44358</v>
      </c>
      <c r="B132" s="22">
        <f>-DATA!Q133</f>
        <v>-280404.05100735754</v>
      </c>
      <c r="C132" s="23">
        <f>IFERROR(VLOOKUP($A132,DATA!$A$5:$F$329,3,FALSE),"")</f>
        <v>1.001669449081799E-2</v>
      </c>
      <c r="D132" s="23">
        <f>IFERROR(VLOOKUP($A133+7,DATA!$A$5:$F$329,4,FALSE),"")</f>
        <v>2.8380634390650972E-2</v>
      </c>
      <c r="E132" s="25">
        <f>IFERROR(VLOOKUP($A133+7,DATA!$A$5:$I$329,7,FALSE),"")</f>
        <v>0.62144008623285185</v>
      </c>
      <c r="F132" s="23">
        <f>IFERROR(VLOOKUP($A132+30,DATA!$A$5:$F$329,5,FALSE),"")</f>
        <v>0.31239669421487526</v>
      </c>
      <c r="G132" s="26">
        <f>IFERROR(VLOOKUP($A132+30,DATA!$A$5:$I$329,8,FALSE),"")</f>
        <v>0.63773558675446618</v>
      </c>
      <c r="H132" s="23">
        <f>IFERROR(VLOOKUP($A132+90,DATA!$A$5:$F$329,6,FALSE),"")</f>
        <v>3.8578512396694213</v>
      </c>
      <c r="I132" s="26">
        <f>IFERROR(VLOOKUP($A132+90,DATA!$A$5:$I$329,9,FALSE),"")</f>
        <v>0.41694000051891772</v>
      </c>
      <c r="J132" s="27">
        <f t="shared" si="5"/>
        <v>4161330.5898652133</v>
      </c>
      <c r="K132" s="28">
        <f t="array" ref="K132">PRODUCT(1+C132:C138)-1</f>
        <v>-0.21121251629726212</v>
      </c>
      <c r="L132" s="27">
        <f t="shared" si="6"/>
        <v>10359235.384800872</v>
      </c>
      <c r="M132" s="28">
        <f t="array" ref="M132">PRODUCT(1+C132:C145)-1</f>
        <v>-9.7014925373134386E-2</v>
      </c>
      <c r="N132" s="27">
        <f t="shared" si="7"/>
        <v>30911994.197561767</v>
      </c>
      <c r="O132" s="28">
        <f t="array" ref="O132">PRODUCT(1+C132:C161)-1</f>
        <v>-0.62951622780159222</v>
      </c>
      <c r="P132" s="27">
        <f t="shared" si="8"/>
        <v>-32934695.815167043</v>
      </c>
      <c r="Q132" s="28">
        <f t="array" ref="Q132">PRODUCT(1+C132:C221)-1</f>
        <v>-0.57213578500707252</v>
      </c>
      <c r="R132" s="27">
        <f t="shared" si="9"/>
        <v>-289835663.65978378</v>
      </c>
      <c r="S132" s="28">
        <f t="array" ref="S132">PRODUCT(1+C132:C311)-1</f>
        <v>11.604166666666654</v>
      </c>
    </row>
    <row r="133" spans="1:19" x14ac:dyDescent="0.2">
      <c r="A133" s="21">
        <v>44357</v>
      </c>
      <c r="B133" s="22">
        <f>-DATA!Q134</f>
        <v>728261.51367228897</v>
      </c>
      <c r="C133" s="23">
        <f>IFERROR(VLOOKUP($A133,DATA!$A$5:$F$329,3,FALSE),"")</f>
        <v>6.5836298932384407E-2</v>
      </c>
      <c r="D133" s="23">
        <f>IFERROR(VLOOKUP($A134+7,DATA!$A$5:$F$329,4,FALSE),"")</f>
        <v>0.18683274021352325</v>
      </c>
      <c r="E133" s="25">
        <f>IFERROR(VLOOKUP($A134+7,DATA!$A$5:$I$329,7,FALSE),"")</f>
        <v>0.54119244999421012</v>
      </c>
      <c r="F133" s="23">
        <f>IFERROR(VLOOKUP($A133+30,DATA!$A$5:$F$329,5,FALSE),"")</f>
        <v>0.36393989983305541</v>
      </c>
      <c r="G133" s="26">
        <f>IFERROR(VLOOKUP($A133+30,DATA!$A$5:$I$329,8,FALSE),"")</f>
        <v>0.63777363263801756</v>
      </c>
      <c r="H133" s="23">
        <f>IFERROR(VLOOKUP($A133+90,DATA!$A$5:$F$329,6,FALSE),"")</f>
        <v>3.6560934891485779</v>
      </c>
      <c r="I133" s="26">
        <f>IFERROR(VLOOKUP($A133+90,DATA!$A$5:$I$329,9,FALSE),"")</f>
        <v>0.42112395848527046</v>
      </c>
      <c r="J133" s="27">
        <f t="shared" ref="J133:J196" si="10">SUM(B133:B139)</f>
        <v>5538367.5371535122</v>
      </c>
      <c r="K133" s="28">
        <f t="array" ref="K133">PRODUCT(1+C133:C139)-1</f>
        <v>-0.13314037626628072</v>
      </c>
      <c r="L133" s="27">
        <f t="shared" ref="L133:L196" si="11">SUM(B133:B146)</f>
        <v>12757802.125075396</v>
      </c>
      <c r="M133" s="28">
        <f t="array" ref="M133">PRODUCT(1+C133:C146)-1</f>
        <v>-0.18724559023066478</v>
      </c>
      <c r="N133" s="27">
        <f t="shared" ref="N133:N196" si="12">SUM(B133:B162)</f>
        <v>31120060.762015343</v>
      </c>
      <c r="O133" s="28">
        <f t="array" ref="O133">PRODUCT(1+C133:C162)-1</f>
        <v>-0.62468671679197996</v>
      </c>
      <c r="P133" s="27">
        <f t="shared" ref="P133:P196" si="13">SUM(B133:B222)</f>
        <v>-36256253.86214596</v>
      </c>
      <c r="Q133" s="28">
        <f t="array" ref="Q133">PRODUCT(1+C133:C222)-1</f>
        <v>-0.44434137291280185</v>
      </c>
      <c r="R133" s="27">
        <f t="shared" ref="R133:R196" si="14">SUM(B133:B312)</f>
        <v>-289412850.03641975</v>
      </c>
      <c r="S133" s="28">
        <f t="array" ref="S133">PRODUCT(1+C133:C312)-1</f>
        <v>12.021739130434771</v>
      </c>
    </row>
    <row r="134" spans="1:19" x14ac:dyDescent="0.2">
      <c r="A134" s="21">
        <v>44356</v>
      </c>
      <c r="B134" s="22">
        <f>-DATA!Q135</f>
        <v>-193106.13783144017</v>
      </c>
      <c r="C134" s="23">
        <f>IFERROR(VLOOKUP($A134,DATA!$A$5:$F$329,3,FALSE),"")</f>
        <v>1.6274864376130127E-2</v>
      </c>
      <c r="D134" s="23">
        <f>IFERROR(VLOOKUP($A135+7,DATA!$A$5:$F$329,4,FALSE),"")</f>
        <v>0.12296564195298365</v>
      </c>
      <c r="E134" s="25">
        <f>IFERROR(VLOOKUP($A135+7,DATA!$A$5:$I$329,7,FALSE),"")</f>
        <v>0.67075893668413944</v>
      </c>
      <c r="F134" s="23">
        <f>IFERROR(VLOOKUP($A134+30,DATA!$A$5:$F$329,5,FALSE),"")</f>
        <v>0.19395017793594249</v>
      </c>
      <c r="G134" s="26">
        <f>IFERROR(VLOOKUP($A134+30,DATA!$A$5:$I$329,8,FALSE),"")</f>
        <v>0.65432035139927058</v>
      </c>
      <c r="H134" s="23">
        <f>IFERROR(VLOOKUP($A134+90,DATA!$A$5:$F$329,6,FALSE),"")</f>
        <v>4.7704626334519569</v>
      </c>
      <c r="I134" s="26">
        <f>IFERROR(VLOOKUP($A134+90,DATA!$A$5:$I$329,9,FALSE),"")</f>
        <v>0.37876467949107012</v>
      </c>
      <c r="J134" s="27">
        <f t="shared" si="10"/>
        <v>5903286.2113279374</v>
      </c>
      <c r="K134" s="28">
        <f t="array" ref="K134">PRODUCT(1+C134:C140)-1</f>
        <v>-0.10366826156299846</v>
      </c>
      <c r="L134" s="27">
        <f t="shared" si="11"/>
        <v>12979272.267399119</v>
      </c>
      <c r="M134" s="28">
        <f t="array" ref="M134">PRODUCT(1+C134:C147)-1</f>
        <v>-0.15105740181268901</v>
      </c>
      <c r="N134" s="27">
        <f t="shared" si="12"/>
        <v>29998622.261631064</v>
      </c>
      <c r="O134" s="28">
        <f t="array" ref="O134">PRODUCT(1+C134:C163)-1</f>
        <v>-0.66941176470588237</v>
      </c>
      <c r="P134" s="27">
        <f t="shared" si="13"/>
        <v>-40310680.073492616</v>
      </c>
      <c r="Q134" s="28">
        <f t="array" ref="Q134">PRODUCT(1+C134:C223)-1</f>
        <v>-0.49596412556053815</v>
      </c>
      <c r="R134" s="27">
        <f t="shared" si="14"/>
        <v>-316341479.38674933</v>
      </c>
      <c r="S134" s="28">
        <f t="array" ref="S134">PRODUCT(1+C134:C313)-1</f>
        <v>10.708333333333341</v>
      </c>
    </row>
    <row r="135" spans="1:19" x14ac:dyDescent="0.2">
      <c r="A135" s="21">
        <v>44355</v>
      </c>
      <c r="B135" s="22">
        <f>-DATA!Q136</f>
        <v>1369865.27160266</v>
      </c>
      <c r="C135" s="23">
        <f>IFERROR(VLOOKUP($A135,DATA!$A$5:$F$329,3,FALSE),"")</f>
        <v>-0.11378205128205132</v>
      </c>
      <c r="D135" s="23">
        <f>IFERROR(VLOOKUP($A136+7,DATA!$A$5:$F$329,4,FALSE),"")</f>
        <v>-2.5641025641025661E-2</v>
      </c>
      <c r="E135" s="25">
        <f>IFERROR(VLOOKUP($A136+7,DATA!$A$5:$I$329,7,FALSE),"")</f>
        <v>0.77138675152125236</v>
      </c>
      <c r="F135" s="23">
        <f>IFERROR(VLOOKUP($A135+30,DATA!$A$5:$F$329,5,FALSE),"")</f>
        <v>0.28752260397829987</v>
      </c>
      <c r="G135" s="26">
        <f>IFERROR(VLOOKUP($A135+30,DATA!$A$5:$I$329,8,FALSE),"")</f>
        <v>0.64844651800625663</v>
      </c>
      <c r="H135" s="23">
        <f>IFERROR(VLOOKUP($A135+90,DATA!$A$5:$F$329,6,FALSE),"")</f>
        <v>5.2260397830018039</v>
      </c>
      <c r="I135" s="26">
        <f>IFERROR(VLOOKUP($A135+90,DATA!$A$5:$I$329,9,FALSE),"")</f>
        <v>0.38607722844649356</v>
      </c>
      <c r="J135" s="27">
        <f t="shared" si="10"/>
        <v>6592205.2857859302</v>
      </c>
      <c r="K135" s="28">
        <f t="array" ref="K135">PRODUCT(1+C135:C141)-1</f>
        <v>-0.15572519083969472</v>
      </c>
      <c r="L135" s="27">
        <f t="shared" si="11"/>
        <v>17784616.741156891</v>
      </c>
      <c r="M135" s="28">
        <f t="array" ref="M135">PRODUCT(1+C135:C148)-1</f>
        <v>-0.16084977238239762</v>
      </c>
      <c r="N135" s="27">
        <f t="shared" si="12"/>
        <v>29712004.726743251</v>
      </c>
      <c r="O135" s="28">
        <f t="array" ref="O135">PRODUCT(1+C135:C164)-1</f>
        <v>-0.67432273262661946</v>
      </c>
      <c r="P135" s="27">
        <f t="shared" si="13"/>
        <v>-43364483.783923417</v>
      </c>
      <c r="Q135" s="28">
        <f t="array" ref="Q135">PRODUCT(1+C135:C224)-1</f>
        <v>-0.52896081771720671</v>
      </c>
      <c r="R135" s="27">
        <f t="shared" si="14"/>
        <v>-329869699.47628254</v>
      </c>
      <c r="S135" s="28">
        <f t="array" ref="S135">PRODUCT(1+C135:C314)-1</f>
        <v>10.285714285714279</v>
      </c>
    </row>
    <row r="136" spans="1:19" x14ac:dyDescent="0.2">
      <c r="A136" s="21">
        <v>44354</v>
      </c>
      <c r="B136" s="22">
        <f>-DATA!Q137</f>
        <v>1183166.9602872087</v>
      </c>
      <c r="C136" s="23">
        <f>IFERROR(VLOOKUP($A136,DATA!$A$5:$F$329,3,FALSE),"")</f>
        <v>3.1404958677686112E-2</v>
      </c>
      <c r="D136" s="23">
        <f>IFERROR(VLOOKUP($A137+7,DATA!$A$5:$F$329,4,FALSE),"")</f>
        <v>-9.2561983471074361E-2</v>
      </c>
      <c r="E136" s="25">
        <f>IFERROR(VLOOKUP($A137+7,DATA!$A$5:$I$329,7,FALSE),"")</f>
        <v>0.65162413708459577</v>
      </c>
      <c r="F136" s="23">
        <f>IFERROR(VLOOKUP($A136+30,DATA!$A$5:$F$329,5,FALSE),"")</f>
        <v>3.8461538461538325E-2</v>
      </c>
      <c r="G136" s="26">
        <f>IFERROR(VLOOKUP($A136+30,DATA!$A$5:$I$329,8,FALSE),"")</f>
        <v>0.70236792744074061</v>
      </c>
      <c r="H136" s="23">
        <f>IFERROR(VLOOKUP($A136+90,DATA!$A$5:$F$329,6,FALSE),"")</f>
        <v>4.033653846153844</v>
      </c>
      <c r="I136" s="26">
        <f>IFERROR(VLOOKUP($A136+90,DATA!$A$5:$I$329,9,FALSE),"")</f>
        <v>0.4037948794957385</v>
      </c>
      <c r="J136" s="27">
        <f t="shared" si="10"/>
        <v>5789554.8903965252</v>
      </c>
      <c r="K136" s="28">
        <f t="array" ref="K136">PRODUCT(1+C136:C142)-1</f>
        <v>4.8309178743963788E-3</v>
      </c>
      <c r="L136" s="27">
        <f t="shared" si="11"/>
        <v>20973093.146407183</v>
      </c>
      <c r="M136" s="28">
        <f t="array" ref="M136">PRODUCT(1+C136:C149)-1</f>
        <v>0.49282296650717705</v>
      </c>
      <c r="N136" s="27">
        <f t="shared" si="12"/>
        <v>27983834.687363587</v>
      </c>
      <c r="O136" s="28">
        <f t="array" ref="O136">PRODUCT(1+C136:C165)-1</f>
        <v>-0.625</v>
      </c>
      <c r="P136" s="27">
        <f t="shared" si="13"/>
        <v>-47675750.24344869</v>
      </c>
      <c r="Q136" s="28">
        <f t="array" ref="Q136">PRODUCT(1+C136:C225)-1</f>
        <v>-0.35135135135135132</v>
      </c>
      <c r="R136" s="27">
        <f t="shared" si="14"/>
        <v>-330831133.14133632</v>
      </c>
      <c r="S136" s="28">
        <f t="array" ref="S136">PRODUCT(1+C136:C315)-1</f>
        <v>12.276595744680854</v>
      </c>
    </row>
    <row r="137" spans="1:19" x14ac:dyDescent="0.2">
      <c r="A137" s="21">
        <v>44353</v>
      </c>
      <c r="B137" s="22">
        <f>-DATA!Q138</f>
        <v>638591.54748254572</v>
      </c>
      <c r="C137" s="23">
        <f>IFERROR(VLOOKUP($A137,DATA!$A$5:$F$329,3,FALSE),"")</f>
        <v>-5.616224648985968E-2</v>
      </c>
      <c r="D137" s="23">
        <f>IFERROR(VLOOKUP($A138+7,DATA!$A$5:$F$329,4,FALSE),"")</f>
        <v>-0.13884555382215291</v>
      </c>
      <c r="E137" s="25">
        <f>IFERROR(VLOOKUP($A138+7,DATA!$A$5:$I$329,7,FALSE),"")</f>
        <v>0.72933359009908838</v>
      </c>
      <c r="F137" s="23">
        <f>IFERROR(VLOOKUP($A137+30,DATA!$A$5:$F$329,5,FALSE),"")</f>
        <v>1.6528925619834212E-2</v>
      </c>
      <c r="G137" s="26">
        <f>IFERROR(VLOOKUP($A137+30,DATA!$A$5:$I$329,8,FALSE),"")</f>
        <v>0.70582716394490663</v>
      </c>
      <c r="H137" s="23">
        <f>IFERROR(VLOOKUP($A137+90,DATA!$A$5:$F$329,6,FALSE),"")</f>
        <v>4.2347107438016502</v>
      </c>
      <c r="I137" s="26">
        <f>IFERROR(VLOOKUP($A137+90,DATA!$A$5:$I$329,9,FALSE),"")</f>
        <v>0.40388786893419076</v>
      </c>
      <c r="J137" s="27">
        <f t="shared" si="10"/>
        <v>6452608.7862644922</v>
      </c>
      <c r="K137" s="28">
        <f t="array" ref="K137">PRODUCT(1+C137:C143)-1</f>
        <v>0.10200364298724951</v>
      </c>
      <c r="L137" s="27">
        <f t="shared" si="11"/>
        <v>29729918.521968406</v>
      </c>
      <c r="M137" s="28">
        <f t="array" ref="M137">PRODUCT(1+C137:C150)-1</f>
        <v>-8.3333333333333481E-2</v>
      </c>
      <c r="N137" s="27">
        <f t="shared" si="12"/>
        <v>25767934.297974844</v>
      </c>
      <c r="O137" s="28">
        <f t="array" ref="O137">PRODUCT(1+C137:C166)-1</f>
        <v>-0.63880597014925378</v>
      </c>
      <c r="P137" s="27">
        <f t="shared" si="13"/>
        <v>-50434867.760095134</v>
      </c>
      <c r="Q137" s="28">
        <f t="array" ref="Q137">PRODUCT(1+C137:C226)-1</f>
        <v>-0.2684401451027818</v>
      </c>
      <c r="R137" s="27">
        <f t="shared" si="14"/>
        <v>-348155051.72328901</v>
      </c>
      <c r="S137" s="28">
        <f t="array" ref="S137">PRODUCT(1+C137:C316)-1</f>
        <v>10.862745098039204</v>
      </c>
    </row>
    <row r="138" spans="1:19" x14ac:dyDescent="0.2">
      <c r="A138" s="21">
        <v>44352</v>
      </c>
      <c r="B138" s="22">
        <f>-DATA!Q139</f>
        <v>714955.48565930768</v>
      </c>
      <c r="C138" s="23">
        <f>IFERROR(VLOOKUP($A138,DATA!$A$5:$F$329,3,FALSE),"")</f>
        <v>-0.16427640156453716</v>
      </c>
      <c r="D138" s="23">
        <f>IFERROR(VLOOKUP($A139+7,DATA!$A$5:$F$329,4,FALSE),"")</f>
        <v>-0.21121251629726212</v>
      </c>
      <c r="E138" s="25">
        <f>IFERROR(VLOOKUP($A139+7,DATA!$A$5:$I$329,7,FALSE),"")</f>
        <v>0.81155986906463062</v>
      </c>
      <c r="F138" s="23">
        <f>IFERROR(VLOOKUP($A138+30,DATA!$A$5:$F$329,5,FALSE),"")</f>
        <v>-6.86427457098292E-2</v>
      </c>
      <c r="G138" s="26">
        <f>IFERROR(VLOOKUP($A138+30,DATA!$A$5:$I$329,8,FALSE),"")</f>
        <v>0.73443995997200928</v>
      </c>
      <c r="H138" s="23">
        <f>IFERROR(VLOOKUP($A138+90,DATA!$A$5:$F$329,6,FALSE),"")</f>
        <v>4.1466458658346346</v>
      </c>
      <c r="I138" s="26">
        <f>IFERROR(VLOOKUP($A138+90,DATA!$A$5:$I$329,9,FALSE),"")</f>
        <v>0.41445317250271102</v>
      </c>
      <c r="J138" s="27">
        <f t="shared" si="10"/>
        <v>6017388.0353194755</v>
      </c>
      <c r="K138" s="28">
        <f t="array" ref="K138">PRODUCT(1+C138:C144)-1</f>
        <v>8.2770270270270174E-2</v>
      </c>
      <c r="L138" s="27">
        <f t="shared" si="11"/>
        <v>29629043.025066599</v>
      </c>
      <c r="M138" s="28">
        <f t="array" ref="M138">PRODUCT(1+C138:C151)-1</f>
        <v>-0.21253071253071265</v>
      </c>
      <c r="N138" s="27">
        <f t="shared" si="12"/>
        <v>23844079.325563617</v>
      </c>
      <c r="O138" s="28">
        <f t="array" ref="O138">PRODUCT(1+C138:C167)-1</f>
        <v>-0.62360540223135641</v>
      </c>
      <c r="P138" s="27">
        <f t="shared" si="13"/>
        <v>-52091387.524639249</v>
      </c>
      <c r="Q138" s="28">
        <f t="array" ref="Q138">PRODUCT(1+C138:C227)-1</f>
        <v>-0.22584541062801922</v>
      </c>
      <c r="R138" s="27">
        <f t="shared" si="14"/>
        <v>-363388287.50991863</v>
      </c>
      <c r="S138" s="28">
        <f t="array" ref="S138">PRODUCT(1+C138:C317)-1</f>
        <v>11.820000000000014</v>
      </c>
    </row>
    <row r="139" spans="1:19" x14ac:dyDescent="0.2">
      <c r="A139" s="21">
        <v>44351</v>
      </c>
      <c r="B139" s="22">
        <f>-DATA!Q140</f>
        <v>1096632.8962809416</v>
      </c>
      <c r="C139" s="23">
        <f>IFERROR(VLOOKUP($A139,DATA!$A$5:$F$329,3,FALSE),"")</f>
        <v>0.1099855282199711</v>
      </c>
      <c r="D139" s="23">
        <f>IFERROR(VLOOKUP($A140+7,DATA!$A$5:$F$329,4,FALSE),"")</f>
        <v>-0.13314037626628072</v>
      </c>
      <c r="E139" s="25">
        <f>IFERROR(VLOOKUP($A140+7,DATA!$A$5:$I$329,7,FALSE),"")</f>
        <v>0.82397485353160882</v>
      </c>
      <c r="F139" s="23">
        <f>IFERROR(VLOOKUP($A139+30,DATA!$A$5:$F$329,5,FALSE),"")</f>
        <v>-0.24250325945241225</v>
      </c>
      <c r="G139" s="26">
        <f>IFERROR(VLOOKUP($A139+30,DATA!$A$5:$I$329,8,FALSE),"")</f>
        <v>0.73739580949430816</v>
      </c>
      <c r="H139" s="23">
        <f>IFERROR(VLOOKUP($A139+90,DATA!$A$5:$F$329,6,FALSE),"")</f>
        <v>3.1160365058670161</v>
      </c>
      <c r="I139" s="26">
        <f>IFERROR(VLOOKUP($A139+90,DATA!$A$5:$I$329,9,FALSE),"")</f>
        <v>0.43617967405468183</v>
      </c>
      <c r="J139" s="27">
        <f t="shared" si="10"/>
        <v>6197904.7949356595</v>
      </c>
      <c r="K139" s="28">
        <f t="array" ref="K139">PRODUCT(1+C139:C145)-1</f>
        <v>0.14477611940298507</v>
      </c>
      <c r="L139" s="27">
        <f t="shared" si="11"/>
        <v>31180725.088057686</v>
      </c>
      <c r="M139" s="28">
        <f t="array" ref="M139">PRODUCT(1+C139:C152)-1</f>
        <v>-0.25461613216715251</v>
      </c>
      <c r="N139" s="27">
        <f t="shared" si="12"/>
        <v>22425967.456819996</v>
      </c>
      <c r="O139" s="28">
        <f t="array" ref="O139">PRODUCT(1+C139:C168)-1</f>
        <v>-0.52770935960591125</v>
      </c>
      <c r="P139" s="27">
        <f t="shared" si="13"/>
        <v>-54038174.68715293</v>
      </c>
      <c r="Q139" s="28">
        <f t="array" ref="Q139">PRODUCT(1+C139:C228)-1</f>
        <v>-9.8707403055229515E-2</v>
      </c>
      <c r="R139" s="27">
        <f t="shared" si="14"/>
        <v>-369295901.30630696</v>
      </c>
      <c r="S139" s="28">
        <f t="array" ref="S139">PRODUCT(1+C139:C318)-1</f>
        <v>14.039215686274511</v>
      </c>
    </row>
    <row r="140" spans="1:19" x14ac:dyDescent="0.2">
      <c r="A140" s="21">
        <v>44350</v>
      </c>
      <c r="B140" s="22">
        <f>-DATA!Q141</f>
        <v>1093180.1878467137</v>
      </c>
      <c r="C140" s="23">
        <f>IFERROR(VLOOKUP($A140,DATA!$A$5:$F$329,3,FALSE),"")</f>
        <v>0.10207336523125998</v>
      </c>
      <c r="D140" s="23">
        <f>IFERROR(VLOOKUP($A141+7,DATA!$A$5:$F$329,4,FALSE),"")</f>
        <v>-0.10366826156299846</v>
      </c>
      <c r="E140" s="25">
        <f>IFERROR(VLOOKUP($A141+7,DATA!$A$5:$I$329,7,FALSE),"")</f>
        <v>0.97199940947877972</v>
      </c>
      <c r="F140" s="23">
        <f>IFERROR(VLOOKUP($A140+30,DATA!$A$5:$F$329,5,FALSE),"")</f>
        <v>-0.16931982633863984</v>
      </c>
      <c r="G140" s="26">
        <f>IFERROR(VLOOKUP($A140+30,DATA!$A$5:$I$329,8,FALSE),"")</f>
        <v>0.74174162398567134</v>
      </c>
      <c r="H140" s="23">
        <f>IFERROR(VLOOKUP($A140+90,DATA!$A$5:$F$329,6,FALSE),"")</f>
        <v>3.5918958031837915</v>
      </c>
      <c r="I140" s="26">
        <f>IFERROR(VLOOKUP($A140+90,DATA!$A$5:$I$329,9,FALSE),"")</f>
        <v>0.44657848363049785</v>
      </c>
      <c r="J140" s="27">
        <f t="shared" si="10"/>
        <v>7219434.587921882</v>
      </c>
      <c r="K140" s="28">
        <f t="array" ref="K140">PRODUCT(1+C140:C146)-1</f>
        <v>-6.241519674355489E-2</v>
      </c>
      <c r="L140" s="27">
        <f t="shared" si="11"/>
        <v>29759677.500474736</v>
      </c>
      <c r="M140" s="28">
        <f t="array" ref="M140">PRODUCT(1+C140:C153)-1</f>
        <v>-0.29055441478439425</v>
      </c>
      <c r="N140" s="27">
        <f t="shared" si="12"/>
        <v>20997253.868524533</v>
      </c>
      <c r="O140" s="28">
        <f t="array" ref="O140">PRODUCT(1+C140:C169)-1</f>
        <v>-0.59825581395348837</v>
      </c>
      <c r="P140" s="27">
        <f t="shared" si="13"/>
        <v>-56742864.682515502</v>
      </c>
      <c r="Q140" s="28">
        <f t="array" ref="Q140">PRODUCT(1+C140:C229)-1</f>
        <v>-8.2337317397078835E-2</v>
      </c>
      <c r="R140" s="27">
        <f t="shared" si="14"/>
        <v>-376636346.89791924</v>
      </c>
      <c r="S140" s="28">
        <f t="array" ref="S140">PRODUCT(1+C140:C319)-1</f>
        <v>14.355555555555549</v>
      </c>
    </row>
    <row r="141" spans="1:19" x14ac:dyDescent="0.2">
      <c r="A141" s="21">
        <v>44349</v>
      </c>
      <c r="B141" s="22">
        <f>-DATA!Q142</f>
        <v>495812.93662655301</v>
      </c>
      <c r="C141" s="23">
        <f>IFERROR(VLOOKUP($A141,DATA!$A$5:$F$329,3,FALSE),"")</f>
        <v>-4.2748091603053484E-2</v>
      </c>
      <c r="D141" s="23">
        <f>IFERROR(VLOOKUP($A142+7,DATA!$A$5:$F$329,4,FALSE),"")</f>
        <v>-0.15572519083969472</v>
      </c>
      <c r="E141" s="25">
        <f>IFERROR(VLOOKUP($A142+7,DATA!$A$5:$I$329,7,FALSE),"")</f>
        <v>0.97031902095357925</v>
      </c>
      <c r="F141" s="23">
        <f>IFERROR(VLOOKUP($A141+30,DATA!$A$5:$F$329,5,FALSE),"")</f>
        <v>-5.4226475279107178E-2</v>
      </c>
      <c r="G141" s="26">
        <f>IFERROR(VLOOKUP($A141+30,DATA!$A$5:$I$329,8,FALSE),"")</f>
        <v>0.74621983653688084</v>
      </c>
      <c r="H141" s="23">
        <f>IFERROR(VLOOKUP($A141+90,DATA!$A$5:$F$329,6,FALSE),"")</f>
        <v>4.3205741626794243</v>
      </c>
      <c r="I141" s="26">
        <f>IFERROR(VLOOKUP($A141+90,DATA!$A$5:$I$329,9,FALSE),"")</f>
        <v>0.45218157436254758</v>
      </c>
      <c r="J141" s="27">
        <f t="shared" si="10"/>
        <v>7075986.0560711799</v>
      </c>
      <c r="K141" s="28">
        <f t="array" ref="K141">PRODUCT(1+C141:C147)-1</f>
        <v>-5.2870090634441147E-2</v>
      </c>
      <c r="L141" s="27">
        <f t="shared" si="11"/>
        <v>27953592.935146414</v>
      </c>
      <c r="M141" s="28">
        <f t="array" ref="M141">PRODUCT(1+C141:C154)-1</f>
        <v>-0.60240963855421692</v>
      </c>
      <c r="N141" s="27">
        <f t="shared" si="12"/>
        <v>19302324.863796152</v>
      </c>
      <c r="O141" s="28">
        <f t="array" ref="O141">PRODUCT(1+C141:C170)-1</f>
        <v>-0.63482818870122304</v>
      </c>
      <c r="P141" s="27">
        <f t="shared" si="13"/>
        <v>-60702100.919658765</v>
      </c>
      <c r="Q141" s="28">
        <f t="array" ref="Q141">PRODUCT(1+C141:C230)-1</f>
        <v>-0.13517241379310374</v>
      </c>
      <c r="R141" s="27">
        <f t="shared" si="14"/>
        <v>-384189143.02703422</v>
      </c>
      <c r="S141" s="28">
        <f t="array" ref="S141">PRODUCT(1+C141:C320)-1</f>
        <v>11.540000000000001</v>
      </c>
    </row>
    <row r="142" spans="1:19" x14ac:dyDescent="0.2">
      <c r="A142" s="21">
        <v>44348</v>
      </c>
      <c r="B142" s="22">
        <f>-DATA!Q143</f>
        <v>567214.87621325569</v>
      </c>
      <c r="C142" s="23">
        <f>IFERROR(VLOOKUP($A142,DATA!$A$5:$F$329,3,FALSE),"")</f>
        <v>5.4750402576489554E-2</v>
      </c>
      <c r="D142" s="23">
        <f>IFERROR(VLOOKUP($A143+7,DATA!$A$5:$F$329,4,FALSE),"")</f>
        <v>4.8309178743963788E-3</v>
      </c>
      <c r="E142" s="25">
        <f>IFERROR(VLOOKUP($A143+7,DATA!$A$5:$I$329,7,FALSE),"")</f>
        <v>0.94122010304698467</v>
      </c>
      <c r="F142" s="23">
        <f>IFERROR(VLOOKUP($A142+30,DATA!$A$5:$F$329,5,FALSE),"")</f>
        <v>-1.5267175572518665E-3</v>
      </c>
      <c r="G142" s="26">
        <f>IFERROR(VLOOKUP($A142+30,DATA!$A$5:$I$329,8,FALSE),"")</f>
        <v>0.7406181020604331</v>
      </c>
      <c r="H142" s="23">
        <f>IFERROR(VLOOKUP($A142+90,DATA!$A$5:$F$329,6,FALSE),"")</f>
        <v>4.0961832061068693</v>
      </c>
      <c r="I142" s="26">
        <f>IFERROR(VLOOKUP($A142+90,DATA!$A$5:$I$329,9,FALSE),"")</f>
        <v>0.45444424358446323</v>
      </c>
      <c r="J142" s="27">
        <f t="shared" si="10"/>
        <v>11192411.455370957</v>
      </c>
      <c r="K142" s="28">
        <f t="array" ref="K142">PRODUCT(1+C142:C148)-1</f>
        <v>-6.0698027314114444E-3</v>
      </c>
      <c r="L142" s="27">
        <f t="shared" si="11"/>
        <v>27288761.685728054</v>
      </c>
      <c r="M142" s="28">
        <f t="array" ref="M142">PRODUCT(1+C142:C155)-1</f>
        <v>-0.56010745466756218</v>
      </c>
      <c r="N142" s="27">
        <f t="shared" si="12"/>
        <v>18880167.301359445</v>
      </c>
      <c r="O142" s="28">
        <f t="array" ref="O142">PRODUCT(1+C142:C171)-1</f>
        <v>-0.60327074500302835</v>
      </c>
      <c r="P142" s="27">
        <f t="shared" si="13"/>
        <v>-64176280.908637814</v>
      </c>
      <c r="Q142" s="28">
        <f t="array" ref="Q142">PRODUCT(1+C142:C231)-1</f>
        <v>4.6012269938651151E-3</v>
      </c>
      <c r="R142" s="27">
        <f t="shared" si="14"/>
        <v>-540122838.45054805</v>
      </c>
      <c r="S142" s="28">
        <f t="array" ref="S142">PRODUCT(1+C142:C321)-1</f>
        <v>14.975609756097567</v>
      </c>
    </row>
    <row r="143" spans="1:19" x14ac:dyDescent="0.2">
      <c r="A143" s="21">
        <v>44347</v>
      </c>
      <c r="B143" s="22">
        <f>-DATA!Q144</f>
        <v>1846220.8561551743</v>
      </c>
      <c r="C143" s="23">
        <f>IFERROR(VLOOKUP($A143,DATA!$A$5:$F$329,3,FALSE),"")</f>
        <v>0.13114754098360648</v>
      </c>
      <c r="D143" s="23">
        <f>IFERROR(VLOOKUP($A144+7,DATA!$A$5:$F$329,4,FALSE),"")</f>
        <v>0.10200364298724951</v>
      </c>
      <c r="E143" s="25">
        <f>IFERROR(VLOOKUP($A144+7,DATA!$A$5:$I$329,7,FALSE),"")</f>
        <v>0.92693582439814648</v>
      </c>
      <c r="F143" s="23">
        <f>IFERROR(VLOOKUP($A143+30,DATA!$A$5:$F$329,5,FALSE),"")</f>
        <v>-3.2206119162641933E-2</v>
      </c>
      <c r="G143" s="26">
        <f>IFERROR(VLOOKUP($A143+30,DATA!$A$5:$I$329,8,FALSE),"")</f>
        <v>0.7808285468240096</v>
      </c>
      <c r="H143" s="23">
        <f>IFERROR(VLOOKUP($A143+90,DATA!$A$5:$F$329,6,FALSE),"")</f>
        <v>4.6231884057971007</v>
      </c>
      <c r="I143" s="26">
        <f>IFERROR(VLOOKUP($A143+90,DATA!$A$5:$I$329,9,FALSE),"")</f>
        <v>0.45657750809937209</v>
      </c>
      <c r="J143" s="27">
        <f t="shared" si="10"/>
        <v>15183538.256010655</v>
      </c>
      <c r="K143" s="28">
        <f t="array" ref="K143">PRODUCT(1+C143:C149)-1</f>
        <v>0.48564593301435388</v>
      </c>
      <c r="L143" s="27">
        <f t="shared" si="11"/>
        <v>24827102.222256996</v>
      </c>
      <c r="M143" s="28">
        <f t="array" ref="M143">PRODUCT(1+C143:C156)-1</f>
        <v>-0.61878453038674042</v>
      </c>
      <c r="N143" s="27">
        <f t="shared" si="12"/>
        <v>19379373.160082687</v>
      </c>
      <c r="O143" s="28">
        <f t="array" ref="O143">PRODUCT(1+C143:C172)-1</f>
        <v>-0.62769784172661869</v>
      </c>
      <c r="P143" s="27">
        <f t="shared" si="13"/>
        <v>-64843402.051751085</v>
      </c>
      <c r="Q143" s="28">
        <f t="array" ref="Q143">PRODUCT(1+C143:C232)-1</f>
        <v>-7.8635014836794803E-2</v>
      </c>
      <c r="R143" s="27">
        <f t="shared" si="14"/>
        <v>-555248596.28081262</v>
      </c>
      <c r="S143" s="28">
        <f t="array" ref="S143">PRODUCT(1+C143:C322)-1</f>
        <v>14.923076923076938</v>
      </c>
    </row>
    <row r="144" spans="1:19" x14ac:dyDescent="0.2">
      <c r="A144" s="21">
        <v>44346</v>
      </c>
      <c r="B144" s="22">
        <f>-DATA!Q145</f>
        <v>203370.79653752956</v>
      </c>
      <c r="C144" s="23">
        <f>IFERROR(VLOOKUP($A144,DATA!$A$5:$F$329,3,FALSE),"")</f>
        <v>-7.2635135135135087E-2</v>
      </c>
      <c r="D144" s="23">
        <f>IFERROR(VLOOKUP($A145+7,DATA!$A$5:$F$329,4,FALSE),"")</f>
        <v>8.2770270270270174E-2</v>
      </c>
      <c r="E144" s="25">
        <f>IFERROR(VLOOKUP($A145+7,DATA!$A$5:$I$329,7,FALSE),"")</f>
        <v>0.9380713277630961</v>
      </c>
      <c r="F144" s="23">
        <f>IFERROR(VLOOKUP($A144+30,DATA!$A$5:$F$329,5,FALSE),"")</f>
        <v>9.1074681238616506E-3</v>
      </c>
      <c r="G144" s="26">
        <f>IFERROR(VLOOKUP($A144+30,DATA!$A$5:$I$329,8,FALSE),"")</f>
        <v>0.76410099210316207</v>
      </c>
      <c r="H144" s="23">
        <f>IFERROR(VLOOKUP($A144+90,DATA!$A$5:$F$329,6,FALSE),"")</f>
        <v>4.9453551912568265</v>
      </c>
      <c r="I144" s="26">
        <f>IFERROR(VLOOKUP($A144+90,DATA!$A$5:$I$329,9,FALSE),"")</f>
        <v>0.46199469108812119</v>
      </c>
      <c r="J144" s="27">
        <f t="shared" si="10"/>
        <v>23277309.735703912</v>
      </c>
      <c r="K144" s="28">
        <f t="array" ref="K144">PRODUCT(1+C144:C150)-1</f>
        <v>-0.16818181818181821</v>
      </c>
      <c r="L144" s="27">
        <f t="shared" si="11"/>
        <v>22663116.183241978</v>
      </c>
      <c r="M144" s="28">
        <f t="array" ref="M144">PRODUCT(1+C144:C157)-1</f>
        <v>-0.63786279683377312</v>
      </c>
      <c r="N144" s="27">
        <f t="shared" si="12"/>
        <v>15193583.032375716</v>
      </c>
      <c r="O144" s="28">
        <f t="array" ref="O144">PRODUCT(1+C144:C173)-1</f>
        <v>-0.66256914566687142</v>
      </c>
      <c r="P144" s="27">
        <f t="shared" si="13"/>
        <v>-68067374.939291403</v>
      </c>
      <c r="Q144" s="28">
        <f t="array" ref="Q144">PRODUCT(1+C144:C233)-1</f>
        <v>2.6168224299065512E-2</v>
      </c>
      <c r="R144" s="27">
        <f t="shared" si="14"/>
        <v>-557250168.54620671</v>
      </c>
      <c r="S144" s="28">
        <f t="array" ref="S144">PRODUCT(1+C144:C323)-1</f>
        <v>12.725000000000009</v>
      </c>
    </row>
    <row r="145" spans="1:19" x14ac:dyDescent="0.2">
      <c r="A145" s="21">
        <v>44345</v>
      </c>
      <c r="B145" s="22">
        <f>-DATA!Q146</f>
        <v>895472.24527549103</v>
      </c>
      <c r="C145" s="23">
        <f>IFERROR(VLOOKUP($A145,DATA!$A$5:$F$329,3,FALSE),"")</f>
        <v>-0.11641791044776117</v>
      </c>
      <c r="D145" s="23">
        <f>IFERROR(VLOOKUP($A146+7,DATA!$A$5:$F$329,4,FALSE),"")</f>
        <v>0.14477611940298507</v>
      </c>
      <c r="E145" s="25">
        <f>IFERROR(VLOOKUP($A146+7,DATA!$A$5:$I$329,7,FALSE),"")</f>
        <v>0.91315118726867484</v>
      </c>
      <c r="F145" s="23">
        <f>IFERROR(VLOOKUP($A145+30,DATA!$A$5:$F$329,5,FALSE),"")</f>
        <v>-8.4459459459459429E-2</v>
      </c>
      <c r="G145" s="26">
        <f>IFERROR(VLOOKUP($A145+30,DATA!$A$5:$I$329,8,FALSE),"")</f>
        <v>0.76697969587736092</v>
      </c>
      <c r="H145" s="23">
        <f>IFERROR(VLOOKUP($A145+90,DATA!$A$5:$F$329,6,FALSE),"")</f>
        <v>3.621621621621621</v>
      </c>
      <c r="I145" s="26">
        <f>IFERROR(VLOOKUP($A145+90,DATA!$A$5:$I$329,9,FALSE),"")</f>
        <v>0.45940950285954568</v>
      </c>
      <c r="J145" s="27">
        <f t="shared" si="10"/>
        <v>23611654.989747122</v>
      </c>
      <c r="K145" s="28">
        <f t="array" ref="K145">PRODUCT(1+C145:C151)-1</f>
        <v>-0.27272727272727282</v>
      </c>
      <c r="L145" s="27">
        <f t="shared" si="11"/>
        <v>23958621.001713872</v>
      </c>
      <c r="M145" s="28">
        <f t="array" ref="M145">PRODUCT(1+C145:C158)-1</f>
        <v>-0.63968350578210598</v>
      </c>
      <c r="N145" s="27">
        <f t="shared" si="12"/>
        <v>13901188.561928125</v>
      </c>
      <c r="O145" s="28">
        <f t="array" ref="O145">PRODUCT(1+C145:C174)-1</f>
        <v>-0.64824717765894224</v>
      </c>
      <c r="P145" s="27">
        <f t="shared" si="13"/>
        <v>-72265149.88065663</v>
      </c>
      <c r="Q145" s="28">
        <f t="array" ref="Q145">PRODUCT(1+C145:C234)-1</f>
        <v>-8.3752093802341721E-3</v>
      </c>
      <c r="R145" s="27">
        <f t="shared" si="14"/>
        <v>-557765521.10102701</v>
      </c>
      <c r="S145" s="28">
        <f t="array" ref="S145">PRODUCT(1+C145:C324)-1</f>
        <v>14.578947368421057</v>
      </c>
    </row>
    <row r="146" spans="1:19" x14ac:dyDescent="0.2">
      <c r="A146" s="21">
        <v>44344</v>
      </c>
      <c r="B146" s="22">
        <f>-DATA!Q147</f>
        <v>2118162.6892671655</v>
      </c>
      <c r="C146" s="23">
        <f>IFERROR(VLOOKUP($A146,DATA!$A$5:$F$329,3,FALSE),"")</f>
        <v>-9.0909090909090939E-2</v>
      </c>
      <c r="D146" s="23">
        <f>IFERROR(VLOOKUP($A147+7,DATA!$A$5:$F$329,4,FALSE),"")</f>
        <v>-6.241519674355489E-2</v>
      </c>
      <c r="E146" s="25">
        <f>IFERROR(VLOOKUP($A147+7,DATA!$A$5:$I$329,7,FALSE),"")</f>
        <v>0.87834686252807304</v>
      </c>
      <c r="F146" s="23">
        <f>IFERROR(VLOOKUP($A146+30,DATA!$A$5:$F$329,5,FALSE),"")</f>
        <v>-0.22537313432835804</v>
      </c>
      <c r="G146" s="26">
        <f>IFERROR(VLOOKUP($A146+30,DATA!$A$5:$I$329,8,FALSE),"")</f>
        <v>0.7895899431747897</v>
      </c>
      <c r="H146" s="23">
        <f>IFERROR(VLOOKUP($A146+90,DATA!$A$5:$F$329,6,FALSE),"")</f>
        <v>3.5044776119402981</v>
      </c>
      <c r="I146" s="26">
        <f>IFERROR(VLOOKUP($A146+90,DATA!$A$5:$I$329,9,FALSE),"")</f>
        <v>0.4715265063445202</v>
      </c>
      <c r="J146" s="27">
        <f t="shared" si="10"/>
        <v>24982820.293122027</v>
      </c>
      <c r="K146" s="28">
        <f t="array" ref="K146">PRODUCT(1+C146:C152)-1</f>
        <v>-0.34888241010689969</v>
      </c>
      <c r="L146" s="27">
        <f t="shared" si="11"/>
        <v>22180062.678420842</v>
      </c>
      <c r="M146" s="28">
        <f t="array" ref="M146">PRODUCT(1+C146:C159)-1</f>
        <v>-0.57755359394703654</v>
      </c>
      <c r="N146" s="27">
        <f t="shared" si="12"/>
        <v>12190695.497964744</v>
      </c>
      <c r="O146" s="28">
        <f t="array" ref="O146">PRODUCT(1+C146:C175)-1</f>
        <v>-0.62125494629734312</v>
      </c>
      <c r="P146" s="27">
        <f t="shared" si="13"/>
        <v>-76479736.016042873</v>
      </c>
      <c r="Q146" s="28">
        <f t="array" ref="Q146">PRODUCT(1+C146:C235)-1</f>
        <v>0.13945578231292544</v>
      </c>
      <c r="R146" s="27">
        <f t="shared" si="14"/>
        <v>-558559453.76135993</v>
      </c>
      <c r="S146" s="28">
        <f t="array" ref="S146">PRODUCT(1+C146:C325)-1</f>
        <v>16.631578947368418</v>
      </c>
    </row>
    <row r="147" spans="1:19" x14ac:dyDescent="0.2">
      <c r="A147" s="21">
        <v>44343</v>
      </c>
      <c r="B147" s="22">
        <f>-DATA!Q148</f>
        <v>949731.65599601076</v>
      </c>
      <c r="C147" s="23">
        <f>IFERROR(VLOOKUP($A147,DATA!$A$5:$F$329,3,FALSE),"")</f>
        <v>0.11329305135951651</v>
      </c>
      <c r="D147" s="23">
        <f>IFERROR(VLOOKUP($A148+7,DATA!$A$5:$F$329,4,FALSE),"")</f>
        <v>-5.2870090634441147E-2</v>
      </c>
      <c r="E147" s="25">
        <f>IFERROR(VLOOKUP($A148+7,DATA!$A$5:$I$329,7,FALSE),"")</f>
        <v>0.88141987345121608</v>
      </c>
      <c r="F147" s="23">
        <f>IFERROR(VLOOKUP($A147+30,DATA!$A$5:$F$329,5,FALSE),"")</f>
        <v>-0.299864314789688</v>
      </c>
      <c r="G147" s="26">
        <f>IFERROR(VLOOKUP($A147+30,DATA!$A$5:$I$329,8,FALSE),"")</f>
        <v>0.7839600149385213</v>
      </c>
      <c r="H147" s="23">
        <f>IFERROR(VLOOKUP($A147+90,DATA!$A$5:$F$329,6,FALSE),"")</f>
        <v>3.0542740841248275</v>
      </c>
      <c r="I147" s="26">
        <f>IFERROR(VLOOKUP($A147+90,DATA!$A$5:$I$329,9,FALSE),"")</f>
        <v>0.47571620327031583</v>
      </c>
      <c r="J147" s="27">
        <f t="shared" si="10"/>
        <v>22540242.912552852</v>
      </c>
      <c r="K147" s="28">
        <f t="array" ref="K147">PRODUCT(1+C147:C153)-1</f>
        <v>-0.24332648870636564</v>
      </c>
      <c r="L147" s="27">
        <f t="shared" si="11"/>
        <v>23542070.350904446</v>
      </c>
      <c r="M147" s="28">
        <f t="array" ref="M147">PRODUCT(1+C147:C160)-1</f>
        <v>-0.50269905533063441</v>
      </c>
      <c r="N147" s="27">
        <f t="shared" si="12"/>
        <v>8008172.4367355853</v>
      </c>
      <c r="O147" s="28">
        <f t="array" ref="O147">PRODUCT(1+C147:C176)-1</f>
        <v>-0.58196256381168465</v>
      </c>
      <c r="P147" s="27">
        <f t="shared" si="13"/>
        <v>-82382401.590128556</v>
      </c>
      <c r="Q147" s="28">
        <f t="array" ref="Q147">PRODUCT(1+C147:C236)-1</f>
        <v>0.23244147157190564</v>
      </c>
      <c r="R147" s="27">
        <f t="shared" si="14"/>
        <v>-560540783.45716238</v>
      </c>
      <c r="S147" s="28">
        <f t="array" ref="S147">PRODUCT(1+C147:C326)-1</f>
        <v>18.394736842105253</v>
      </c>
    </row>
    <row r="148" spans="1:19" x14ac:dyDescent="0.2">
      <c r="A148" s="21">
        <v>44342</v>
      </c>
      <c r="B148" s="22">
        <f>-DATA!Q149</f>
        <v>4612238.3359263306</v>
      </c>
      <c r="C148" s="23">
        <f>IFERROR(VLOOKUP($A148,DATA!$A$5:$F$329,3,FALSE),"")</f>
        <v>4.5523520485584168E-3</v>
      </c>
      <c r="D148" s="23">
        <f>IFERROR(VLOOKUP($A149+7,DATA!$A$5:$F$329,4,FALSE),"")</f>
        <v>-6.0698027314114444E-3</v>
      </c>
      <c r="E148" s="25">
        <f>IFERROR(VLOOKUP($A149+7,DATA!$A$5:$I$329,7,FALSE),"")</f>
        <v>0.87659805799301205</v>
      </c>
      <c r="F148" s="23">
        <f>IFERROR(VLOOKUP($A148+30,DATA!$A$5:$F$329,5,FALSE),"")</f>
        <v>-0.17975830815710003</v>
      </c>
      <c r="G148" s="26">
        <f>IFERROR(VLOOKUP($A148+30,DATA!$A$5:$I$329,8,FALSE),"")</f>
        <v>0.79121002773241067</v>
      </c>
      <c r="H148" s="23">
        <f>IFERROR(VLOOKUP($A148+90,DATA!$A$5:$F$329,6,FALSE),"")</f>
        <v>3.4864048338368541</v>
      </c>
      <c r="I148" s="26">
        <f>IFERROR(VLOOKUP($A148+90,DATA!$A$5:$I$329,9,FALSE),"")</f>
        <v>0.48049845750151693</v>
      </c>
      <c r="J148" s="27">
        <f t="shared" si="10"/>
        <v>20877606.879075237</v>
      </c>
      <c r="K148" s="28">
        <f t="array" ref="K148">PRODUCT(1+C148:C154)-1</f>
        <v>-0.58021559923906141</v>
      </c>
      <c r="L148" s="27">
        <f t="shared" si="11"/>
        <v>17484864.467497714</v>
      </c>
      <c r="M148" s="28">
        <f t="array" ref="M148">PRODUCT(1+C148:C161)-1</f>
        <v>-0.59461114513165936</v>
      </c>
      <c r="N148" s="27">
        <f t="shared" si="12"/>
        <v>6213995.026153014</v>
      </c>
      <c r="O148" s="28">
        <f t="array" ref="O148">PRODUCT(1+C148:C177)-1</f>
        <v>-0.62556561085972828</v>
      </c>
      <c r="P148" s="27">
        <f t="shared" si="13"/>
        <v>-87840681.834619761</v>
      </c>
      <c r="Q148" s="28">
        <f t="array" ref="Q148">PRODUCT(1+C148:C237)-1</f>
        <v>-1.3412816691505181E-2</v>
      </c>
      <c r="R148" s="27">
        <f t="shared" si="14"/>
        <v>-566315683.73737562</v>
      </c>
      <c r="S148" s="28">
        <f t="array" ref="S148">PRODUCT(1+C148:C327)-1</f>
        <v>17.914285714285722</v>
      </c>
    </row>
    <row r="149" spans="1:19" x14ac:dyDescent="0.2">
      <c r="A149" s="21">
        <v>44341</v>
      </c>
      <c r="B149" s="22">
        <f>-DATA!Q150</f>
        <v>4558341.6768529527</v>
      </c>
      <c r="C149" s="23">
        <f>IFERROR(VLOOKUP($A149,DATA!$A$5:$F$329,3,FALSE),"")</f>
        <v>0.57655502392344515</v>
      </c>
      <c r="D149" s="23">
        <f>IFERROR(VLOOKUP($A150+7,DATA!$A$5:$F$329,4,FALSE),"")</f>
        <v>0.48564593301435388</v>
      </c>
      <c r="E149" s="25">
        <f>IFERROR(VLOOKUP($A150+7,DATA!$A$5:$I$329,7,FALSE),"")</f>
        <v>0.94290883499908862</v>
      </c>
      <c r="F149" s="23">
        <f>IFERROR(VLOOKUP($A149+30,DATA!$A$5:$F$329,5,FALSE),"")</f>
        <v>-0.21092564491654064</v>
      </c>
      <c r="G149" s="26">
        <f>IFERROR(VLOOKUP($A149+30,DATA!$A$5:$I$329,8,FALSE),"")</f>
        <v>0.78763162808987397</v>
      </c>
      <c r="H149" s="23">
        <f>IFERROR(VLOOKUP($A149+90,DATA!$A$5:$F$329,6,FALSE),"")</f>
        <v>3.1972685887708616</v>
      </c>
      <c r="I149" s="26">
        <f>IFERROR(VLOOKUP($A149+90,DATA!$A$5:$I$329,9,FALSE),"")</f>
        <v>0.48162576289906162</v>
      </c>
      <c r="J149" s="27">
        <f t="shared" si="10"/>
        <v>16096350.230357103</v>
      </c>
      <c r="K149" s="28">
        <f t="array" ref="K149">PRODUCT(1+C149:C155)-1</f>
        <v>-0.55742108797850909</v>
      </c>
      <c r="L149" s="27">
        <f t="shared" si="11"/>
        <v>12800288.645017605</v>
      </c>
      <c r="M149" s="28">
        <f t="array" ref="M149">PRODUCT(1+C149:C162)-1</f>
        <v>-0.58709273182957378</v>
      </c>
      <c r="N149" s="27">
        <f t="shared" si="12"/>
        <v>1535525.8046291207</v>
      </c>
      <c r="O149" s="28">
        <f t="array" ref="O149">PRODUCT(1+C149:C178)-1</f>
        <v>-0.58025477707006368</v>
      </c>
      <c r="P149" s="27">
        <f t="shared" si="13"/>
        <v>-95213564.076790616</v>
      </c>
      <c r="Q149" s="28">
        <f t="array" ref="Q149">PRODUCT(1+C149:C238)-1</f>
        <v>-1.4947683109118204E-2</v>
      </c>
      <c r="R149" s="27">
        <f t="shared" si="14"/>
        <v>-577503621.69631016</v>
      </c>
      <c r="S149" s="28">
        <f t="array" ref="S149">PRODUCT(1+C149:C328)-1</f>
        <v>15.073170731707311</v>
      </c>
    </row>
    <row r="150" spans="1:19" x14ac:dyDescent="0.2">
      <c r="A150" s="21">
        <v>44340</v>
      </c>
      <c r="B150" s="22">
        <f>-DATA!Q151</f>
        <v>9939992.335848432</v>
      </c>
      <c r="C150" s="23">
        <f>IFERROR(VLOOKUP($A150,DATA!$A$5:$F$329,3,FALSE),"")</f>
        <v>-0.3666666666666667</v>
      </c>
      <c r="D150" s="23">
        <f>IFERROR(VLOOKUP($A151+7,DATA!$A$5:$F$329,4,FALSE),"")</f>
        <v>-0.16818181818181821</v>
      </c>
      <c r="E150" s="25">
        <f>IFERROR(VLOOKUP($A151+7,DATA!$A$5:$I$329,7,FALSE),"")</f>
        <v>0.94409466319164292</v>
      </c>
      <c r="F150" s="23">
        <f>IFERROR(VLOOKUP($A150+30,DATA!$A$5:$F$329,5,FALSE),"")</f>
        <v>0.11722488038277512</v>
      </c>
      <c r="G150" s="26">
        <f>IFERROR(VLOOKUP($A150+30,DATA!$A$5:$I$329,8,FALSE),"")</f>
        <v>0.74302816004508876</v>
      </c>
      <c r="H150" s="23">
        <f>IFERROR(VLOOKUP($A150+90,DATA!$A$5:$F$329,6,FALSE),"")</f>
        <v>5.6004784688995191</v>
      </c>
      <c r="I150" s="26">
        <f>IFERROR(VLOOKUP($A150+90,DATA!$A$5:$I$329,9,FALSE),"")</f>
        <v>0.52993908420132985</v>
      </c>
      <c r="J150" s="27">
        <f t="shared" si="10"/>
        <v>9643563.9662463441</v>
      </c>
      <c r="K150" s="28">
        <f t="array" ref="K150">PRODUCT(1+C150:C156)-1</f>
        <v>-0.74340085942295886</v>
      </c>
      <c r="L150" s="27">
        <f t="shared" si="11"/>
        <v>7848769.9814526597</v>
      </c>
      <c r="M150" s="28">
        <f t="array" ref="M150">PRODUCT(1+C150:C163)-1</f>
        <v>-0.75411764705882356</v>
      </c>
      <c r="N150" s="27">
        <f t="shared" si="12"/>
        <v>-2597058.155363909</v>
      </c>
      <c r="O150" s="28">
        <f t="array" ref="O150">PRODUCT(1+C150:C179)-1</f>
        <v>-0.70227920227920215</v>
      </c>
      <c r="P150" s="27">
        <f t="shared" si="13"/>
        <v>-100567329.59036539</v>
      </c>
      <c r="Q150" s="28">
        <f t="array" ref="Q150">PRODUCT(1+C150:C239)-1</f>
        <v>-0.40624999999999967</v>
      </c>
      <c r="R150" s="27">
        <f t="shared" si="14"/>
        <v>-582061963.3731631</v>
      </c>
      <c r="S150" s="28">
        <f t="array" ref="S150">PRODUCT(1+C150:C329)-1</f>
        <v>9.1951219512195177</v>
      </c>
    </row>
    <row r="151" spans="1:19" x14ac:dyDescent="0.2">
      <c r="A151" s="21">
        <v>44339</v>
      </c>
      <c r="B151" s="22">
        <f>-DATA!Q152</f>
        <v>537716.05058073997</v>
      </c>
      <c r="C151" s="23">
        <f>IFERROR(VLOOKUP($A151,DATA!$A$5:$F$329,3,FALSE),"")</f>
        <v>-0.18918918918918926</v>
      </c>
      <c r="D151" s="23">
        <f>IFERROR(VLOOKUP($A152+7,DATA!$A$5:$F$329,4,FALSE),"")</f>
        <v>-0.27272727272727282</v>
      </c>
      <c r="E151" s="25">
        <f>IFERROR(VLOOKUP($A152+7,DATA!$A$5:$I$329,7,FALSE),"")</f>
        <v>0.88935369196763903</v>
      </c>
      <c r="F151" s="23">
        <f>IFERROR(VLOOKUP($A151+30,DATA!$A$5:$F$329,5,FALSE),"")</f>
        <v>-0.26666666666666672</v>
      </c>
      <c r="G151" s="26">
        <f>IFERROR(VLOOKUP($A151+30,DATA!$A$5:$I$329,8,FALSE),"")</f>
        <v>0.75549508222175499</v>
      </c>
      <c r="H151" s="23">
        <f>IFERROR(VLOOKUP($A151+90,DATA!$A$5:$F$329,6,FALSE),"")</f>
        <v>3.6136363636363571</v>
      </c>
      <c r="I151" s="26">
        <f>IFERROR(VLOOKUP($A151+90,DATA!$A$5:$I$329,9,FALSE),"")</f>
        <v>0.5524402995456773</v>
      </c>
      <c r="J151" s="27">
        <f t="shared" si="10"/>
        <v>-614193.55246193369</v>
      </c>
      <c r="K151" s="28">
        <f t="array" ref="K151">PRODUCT(1+C151:C157)-1</f>
        <v>-0.56464379947229548</v>
      </c>
      <c r="L151" s="27">
        <f t="shared" si="11"/>
        <v>-2570946.0271150297</v>
      </c>
      <c r="M151" s="28">
        <f t="array" ref="M151">PRODUCT(1+C151:C164)-1</f>
        <v>-0.61130742049469955</v>
      </c>
      <c r="N151" s="27">
        <f t="shared" si="12"/>
        <v>-13762800.144281151</v>
      </c>
      <c r="O151" s="28">
        <f t="array" ref="O151">PRODUCT(1+C151:C180)-1</f>
        <v>-0.51824817518248145</v>
      </c>
      <c r="P151" s="27">
        <f t="shared" si="13"/>
        <v>-113870092.71856155</v>
      </c>
      <c r="Q151" s="28">
        <f t="array" ref="Q151">PRODUCT(1+C151:C240)-1</f>
        <v>7.1428571428571841E-2</v>
      </c>
      <c r="R151" s="27">
        <f t="shared" si="14"/>
        <v>-592001955.70901155</v>
      </c>
      <c r="S151" s="28">
        <f t="array" ref="S151">PRODUCT(1+C151:C330)-1</f>
        <v>15.097560975609785</v>
      </c>
    </row>
    <row r="152" spans="1:19" x14ac:dyDescent="0.2">
      <c r="A152" s="21">
        <v>44338</v>
      </c>
      <c r="B152" s="22">
        <f>-DATA!Q153</f>
        <v>2266637.5486503947</v>
      </c>
      <c r="C152" s="23">
        <f>IFERROR(VLOOKUP($A152,DATA!$A$5:$F$329,3,FALSE),"")</f>
        <v>-0.20894071914480061</v>
      </c>
      <c r="D152" s="23">
        <f>IFERROR(VLOOKUP($A153+7,DATA!$A$5:$F$329,4,FALSE),"")</f>
        <v>-0.34888241010689969</v>
      </c>
      <c r="E152" s="25">
        <f>IFERROR(VLOOKUP($A153+7,DATA!$A$5:$I$329,7,FALSE),"")</f>
        <v>0.92506888963453171</v>
      </c>
      <c r="F152" s="23">
        <f>IFERROR(VLOOKUP($A152+30,DATA!$A$5:$F$329,5,FALSE),"")</f>
        <v>-0.27886977886977915</v>
      </c>
      <c r="G152" s="26">
        <f>IFERROR(VLOOKUP($A152+30,DATA!$A$5:$I$329,8,FALSE),"")</f>
        <v>0.71979383617759307</v>
      </c>
      <c r="H152" s="23">
        <f>IFERROR(VLOOKUP($A152+90,DATA!$A$5:$F$329,6,FALSE),"")</f>
        <v>2.6363636363636349</v>
      </c>
      <c r="I152" s="26">
        <f>IFERROR(VLOOKUP($A152+90,DATA!$A$5:$I$329,9,FALSE),"")</f>
        <v>0.54381292850214336</v>
      </c>
      <c r="J152" s="27">
        <f t="shared" si="10"/>
        <v>346966.01196674793</v>
      </c>
      <c r="K152" s="28">
        <f t="array" ref="K152">PRODUCT(1+C152:C158)-1</f>
        <v>-0.50456482045039552</v>
      </c>
      <c r="L152" s="27">
        <f t="shared" si="11"/>
        <v>-3466966.8454727656</v>
      </c>
      <c r="M152" s="28">
        <f t="array" ref="M152">PRODUCT(1+C152:C165)-1</f>
        <v>-0.51081730769230749</v>
      </c>
      <c r="N152" s="27">
        <f t="shared" si="12"/>
        <v>-15865628.808749313</v>
      </c>
      <c r="O152" s="28">
        <f t="array" ref="O152">PRODUCT(1+C152:C181)-1</f>
        <v>-0.38750940556809588</v>
      </c>
      <c r="P152" s="27">
        <f t="shared" si="13"/>
        <v>-118012115.4561913</v>
      </c>
      <c r="Q152" s="28">
        <f t="array" ref="Q152">PRODUCT(1+C152:C241)-1</f>
        <v>0.36120401337792729</v>
      </c>
      <c r="R152" s="27">
        <f t="shared" si="14"/>
        <v>-592539671.75959229</v>
      </c>
      <c r="S152" s="28">
        <f t="array" ref="S152">PRODUCT(1+C152:C331)-1</f>
        <v>18.853658536585382</v>
      </c>
    </row>
    <row r="153" spans="1:19" x14ac:dyDescent="0.2">
      <c r="A153" s="21">
        <v>44337</v>
      </c>
      <c r="B153" s="22">
        <f>-DATA!Q154</f>
        <v>-324414.69130200945</v>
      </c>
      <c r="C153" s="23">
        <f>IFERROR(VLOOKUP($A153,DATA!$A$5:$F$329,3,FALSE),"")</f>
        <v>5.6468172484599455E-2</v>
      </c>
      <c r="D153" s="23">
        <f>IFERROR(VLOOKUP($A154+7,DATA!$A$5:$F$329,4,FALSE),"")</f>
        <v>-0.24332648870636564</v>
      </c>
      <c r="E153" s="25">
        <f>IFERROR(VLOOKUP($A154+7,DATA!$A$5:$I$329,7,FALSE),"")</f>
        <v>0.8514550088243179</v>
      </c>
      <c r="F153" s="23">
        <f>IFERROR(VLOOKUP($A153+30,DATA!$A$5:$F$329,5,FALSE),"")</f>
        <v>-0.4412050534499512</v>
      </c>
      <c r="G153" s="26">
        <f>IFERROR(VLOOKUP($A153+30,DATA!$A$5:$I$329,8,FALSE),"")</f>
        <v>0.73764182665921463</v>
      </c>
      <c r="H153" s="23">
        <f>IFERROR(VLOOKUP($A153+90,DATA!$A$5:$F$329,6,FALSE),"")</f>
        <v>2.0233236151603475</v>
      </c>
      <c r="I153" s="26">
        <f>IFERROR(VLOOKUP($A153+90,DATA!$A$5:$I$329,9,FALSE),"")</f>
        <v>0.57230000460148556</v>
      </c>
      <c r="J153" s="27">
        <f t="shared" si="10"/>
        <v>-2802757.6147011868</v>
      </c>
      <c r="K153" s="28">
        <f t="array" ref="K153">PRODUCT(1+C153:C159)-1</f>
        <v>-0.35119798234552346</v>
      </c>
      <c r="L153" s="27">
        <f t="shared" si="11"/>
        <v>-6766337.8232246991</v>
      </c>
      <c r="M153" s="28">
        <f t="array" ref="M153">PRODUCT(1+C153:C166)-1</f>
        <v>-0.38567164179104485</v>
      </c>
      <c r="N153" s="27">
        <f t="shared" si="12"/>
        <v>-18453473.889635134</v>
      </c>
      <c r="O153" s="28">
        <f t="array" ref="O153">PRODUCT(1+C153:C182)-1</f>
        <v>-0.23380491437081197</v>
      </c>
      <c r="P153" s="27">
        <f t="shared" si="13"/>
        <v>-123466092.70136705</v>
      </c>
      <c r="Q153" s="28">
        <f t="array" ref="Q153">PRODUCT(1+C153:C242)-1</f>
        <v>0.6204724409448803</v>
      </c>
      <c r="R153" s="27">
        <f t="shared" si="14"/>
        <v>-594806309.30824268</v>
      </c>
      <c r="S153" s="28">
        <f t="array" ref="S153">PRODUCT(1+C153:C332)-1</f>
        <v>24.097560975609728</v>
      </c>
    </row>
    <row r="154" spans="1:19" x14ac:dyDescent="0.2">
      <c r="A154" s="21">
        <v>44336</v>
      </c>
      <c r="B154" s="22">
        <f>-DATA!Q155</f>
        <v>-712904.37748160446</v>
      </c>
      <c r="C154" s="23">
        <f>IFERROR(VLOOKUP($A154,DATA!$A$5:$F$329,3,FALSE),"")</f>
        <v>-0.3823715916296766</v>
      </c>
      <c r="D154" s="23">
        <f>IFERROR(VLOOKUP($A155+7,DATA!$A$5:$F$329,4,FALSE),"")</f>
        <v>-0.58021559923906141</v>
      </c>
      <c r="E154" s="25">
        <f>IFERROR(VLOOKUP($A155+7,DATA!$A$5:$I$329,7,FALSE),"")</f>
        <v>0.86352866196051414</v>
      </c>
      <c r="F154" s="23">
        <f>IFERROR(VLOOKUP($A154+30,DATA!$A$5:$F$329,5,FALSE),"")</f>
        <v>-0.3921971252566735</v>
      </c>
      <c r="G154" s="26">
        <f>IFERROR(VLOOKUP($A154+30,DATA!$A$5:$I$329,8,FALSE),"")</f>
        <v>0.72466505280994198</v>
      </c>
      <c r="H154" s="23">
        <f>IFERROR(VLOOKUP($A154+90,DATA!$A$5:$F$329,6,FALSE),"")</f>
        <v>1.583162217659134</v>
      </c>
      <c r="I154" s="26">
        <f>IFERROR(VLOOKUP($A154+90,DATA!$A$5:$I$329,9,FALSE),"")</f>
        <v>0.5756211296015159</v>
      </c>
      <c r="J154" s="27">
        <f t="shared" si="10"/>
        <v>1001827.438351592</v>
      </c>
      <c r="K154" s="28">
        <f t="array" ref="K154">PRODUCT(1+C154:C160)-1</f>
        <v>-0.34278002699055343</v>
      </c>
      <c r="L154" s="27">
        <f t="shared" si="11"/>
        <v>-7727186.5568513693</v>
      </c>
      <c r="M154" s="28">
        <f t="array" ref="M154">PRODUCT(1+C154:C167)-1</f>
        <v>-0.42806811509101583</v>
      </c>
      <c r="N154" s="27">
        <f t="shared" si="12"/>
        <v>-19097231.679293308</v>
      </c>
      <c r="O154" s="28">
        <f t="array" ref="O154">PRODUCT(1+C154:C183)-1</f>
        <v>-0.30028735632183901</v>
      </c>
      <c r="P154" s="27">
        <f t="shared" si="13"/>
        <v>-125612577.61356165</v>
      </c>
      <c r="Q154" s="28">
        <f t="array" ref="Q154">PRODUCT(1+C154:C243)-1</f>
        <v>0.45373134328358167</v>
      </c>
      <c r="R154" s="27">
        <f t="shared" si="14"/>
        <v>-594481894.61694062</v>
      </c>
      <c r="S154" s="28">
        <f t="array" ref="S154">PRODUCT(1+C154:C333)-1</f>
        <v>22.756097560975601</v>
      </c>
    </row>
    <row r="155" spans="1:19" x14ac:dyDescent="0.2">
      <c r="A155" s="21">
        <v>44335</v>
      </c>
      <c r="B155" s="22">
        <f>-DATA!Q156</f>
        <v>-169018.31279180438</v>
      </c>
      <c r="C155" s="23">
        <f>IFERROR(VLOOKUP($A155,DATA!$A$5:$F$329,3,FALSE),"")</f>
        <v>5.9100067159167047E-2</v>
      </c>
      <c r="D155" s="23">
        <f>IFERROR(VLOOKUP($A156+7,DATA!$A$5:$F$329,4,FALSE),"")</f>
        <v>-0.55742108797850909</v>
      </c>
      <c r="E155" s="25">
        <f>IFERROR(VLOOKUP($A156+7,DATA!$A$5:$I$329,7,FALSE),"")</f>
        <v>0.85399768806070064</v>
      </c>
      <c r="F155" s="23">
        <f>IFERROR(VLOOKUP($A155+30,DATA!$A$5:$F$329,5,FALSE),"")</f>
        <v>-0.60938490805326573</v>
      </c>
      <c r="G155" s="26">
        <f>IFERROR(VLOOKUP($A155+30,DATA!$A$5:$I$329,8,FALSE),"")</f>
        <v>0.7790002866773722</v>
      </c>
      <c r="H155" s="23">
        <f>IFERROR(VLOOKUP($A155+90,DATA!$A$5:$F$329,6,FALSE),"")</f>
        <v>0.40139505389980901</v>
      </c>
      <c r="I155" s="26">
        <f>IFERROR(VLOOKUP($A155+90,DATA!$A$5:$I$329,9,FALSE),"")</f>
        <v>0.63864699753131871</v>
      </c>
      <c r="J155" s="27">
        <f t="shared" si="10"/>
        <v>-3392742.4115775269</v>
      </c>
      <c r="K155" s="28">
        <f t="array" ref="K155">PRODUCT(1+C155:C161)-1</f>
        <v>-3.4292712798530189E-2</v>
      </c>
      <c r="L155" s="27">
        <f t="shared" si="11"/>
        <v>-7717438.5624540783</v>
      </c>
      <c r="M155" s="28">
        <f t="array" ref="M155">PRODUCT(1+C155:C168)-1</f>
        <v>-2.894088669950734E-2</v>
      </c>
      <c r="N155" s="27">
        <f t="shared" si="12"/>
        <v>-18900131.61709334</v>
      </c>
      <c r="O155" s="28">
        <f t="array" ref="O155">PRODUCT(1+C155:C184)-1</f>
        <v>0.17598806860551774</v>
      </c>
      <c r="P155" s="27">
        <f t="shared" si="13"/>
        <v>-127312974.00065331</v>
      </c>
      <c r="Q155" s="28">
        <f t="array" ref="Q155">PRODUCT(1+C155:C244)-1</f>
        <v>1.1514324693042277</v>
      </c>
      <c r="R155" s="27">
        <f t="shared" si="14"/>
        <v>-593768990.23945904</v>
      </c>
      <c r="S155" s="28">
        <f t="array" ref="S155">PRODUCT(1+C155:C334)-1</f>
        <v>37.463414634146297</v>
      </c>
    </row>
    <row r="156" spans="1:19" x14ac:dyDescent="0.2">
      <c r="A156" s="21">
        <v>44334</v>
      </c>
      <c r="B156" s="22">
        <f>-DATA!Q157</f>
        <v>-1894444.5872578067</v>
      </c>
      <c r="C156" s="23">
        <f>IFERROR(VLOOKUP($A156,DATA!$A$5:$F$329,3,FALSE),"")</f>
        <v>-8.594229588704716E-2</v>
      </c>
      <c r="D156" s="23">
        <f>IFERROR(VLOOKUP($A157+7,DATA!$A$5:$F$329,4,FALSE),"")</f>
        <v>-0.74340085942295886</v>
      </c>
      <c r="E156" s="25">
        <f>IFERROR(VLOOKUP($A157+7,DATA!$A$5:$I$329,7,FALSE),"")</f>
        <v>0.76304157806659323</v>
      </c>
      <c r="F156" s="23">
        <f>IFERROR(VLOOKUP($A156+30,DATA!$A$5:$F$329,5,FALSE),"")</f>
        <v>-0.58629952988582956</v>
      </c>
      <c r="G156" s="26">
        <f>IFERROR(VLOOKUP($A156+30,DATA!$A$5:$I$329,8,FALSE),"")</f>
        <v>0.77255122646552543</v>
      </c>
      <c r="H156" s="23">
        <f>IFERROR(VLOOKUP($A156+90,DATA!$A$5:$F$329,6,FALSE),"")</f>
        <v>0.29348556077904475</v>
      </c>
      <c r="I156" s="26">
        <f>IFERROR(VLOOKUP($A156+90,DATA!$A$5:$I$329,9,FALSE),"")</f>
        <v>0.6481978906660959</v>
      </c>
      <c r="J156" s="27">
        <f t="shared" si="10"/>
        <v>-3296061.5853394987</v>
      </c>
      <c r="K156" s="28">
        <f t="array" ref="K156">PRODUCT(1+C156:C162)-1</f>
        <v>-6.704260651629057E-2</v>
      </c>
      <c r="L156" s="27">
        <f t="shared" si="11"/>
        <v>-7880500.9416767964</v>
      </c>
      <c r="M156" s="28">
        <f t="array" ref="M156">PRODUCT(1+C156:C169)-1</f>
        <v>-0.13430232558139521</v>
      </c>
      <c r="N156" s="27">
        <f t="shared" si="12"/>
        <v>-20063135.050102826</v>
      </c>
      <c r="O156" s="28">
        <f t="array" ref="O156">PRODUCT(1+C156:C185)-1</f>
        <v>-2.1038790269559349E-2</v>
      </c>
      <c r="P156" s="27">
        <f t="shared" si="13"/>
        <v>-130232459.68109745</v>
      </c>
      <c r="Q156" s="28">
        <f t="array" ref="Q156">PRODUCT(1+C156:C245)-1</f>
        <v>1.2872503840245768</v>
      </c>
      <c r="R156" s="27">
        <f t="shared" si="14"/>
        <v>-593599971.92666721</v>
      </c>
      <c r="S156" s="28">
        <f t="array" ref="S156">PRODUCT(1+C156:C335)-1</f>
        <v>35.317073170731682</v>
      </c>
    </row>
    <row r="157" spans="1:19" x14ac:dyDescent="0.2">
      <c r="A157" s="21">
        <v>44333</v>
      </c>
      <c r="B157" s="22">
        <f>-DATA!Q158</f>
        <v>-317765.18285984348</v>
      </c>
      <c r="C157" s="23">
        <f>IFERROR(VLOOKUP($A157,DATA!$A$5:$F$329,3,FALSE),"")</f>
        <v>7.4538258575197913E-2</v>
      </c>
      <c r="D157" s="23">
        <f>IFERROR(VLOOKUP($A158+7,DATA!$A$5:$F$329,4,FALSE),"")</f>
        <v>-0.56464379947229548</v>
      </c>
      <c r="E157" s="25">
        <f>IFERROR(VLOOKUP($A158+7,DATA!$A$5:$I$329,7,FALSE),"")</f>
        <v>0.76902730100302852</v>
      </c>
      <c r="F157" s="23">
        <f>IFERROR(VLOOKUP($A157+30,DATA!$A$5:$F$329,5,FALSE),"")</f>
        <v>-0.59054634745242485</v>
      </c>
      <c r="G157" s="26">
        <f>IFERROR(VLOOKUP($A157+30,DATA!$A$5:$I$329,8,FALSE),"")</f>
        <v>0.77202100537502527</v>
      </c>
      <c r="H157" s="23">
        <f>IFERROR(VLOOKUP($A157+90,DATA!$A$5:$F$329,6,FALSE),"")</f>
        <v>6.5070595457334957E-2</v>
      </c>
      <c r="I157" s="26">
        <f>IFERROR(VLOOKUP($A157+90,DATA!$A$5:$I$329,9,FALSE),"")</f>
        <v>0.65478067569059861</v>
      </c>
      <c r="J157" s="27">
        <f t="shared" si="10"/>
        <v>-1794793.9847936854</v>
      </c>
      <c r="K157" s="28">
        <f t="array" ref="K157">PRODUCT(1+C157:C163)-1</f>
        <v>-4.1764705882352926E-2</v>
      </c>
      <c r="L157" s="27">
        <f t="shared" si="11"/>
        <v>-6587805.1713006562</v>
      </c>
      <c r="M157" s="28">
        <f t="array" ref="M157">PRODUCT(1+C157:C170)-1</f>
        <v>-5.1252184041933657E-2</v>
      </c>
      <c r="N157" s="27">
        <f t="shared" si="12"/>
        <v>-17300155.681759246</v>
      </c>
      <c r="O157" s="28">
        <f t="array" ref="O157">PRODUCT(1+C157:C186)-1</f>
        <v>3.0360531309298056E-2</v>
      </c>
      <c r="P157" s="27">
        <f t="shared" si="13"/>
        <v>-131213995.8636678</v>
      </c>
      <c r="Q157" s="28">
        <f t="array" ref="Q157">PRODUCT(1+C157:C246)-1</f>
        <v>1.9999999999999991</v>
      </c>
      <c r="R157" s="27">
        <f t="shared" si="14"/>
        <v>-591705527.33940947</v>
      </c>
      <c r="S157" s="28">
        <f t="array" ref="S157">PRODUCT(1+C157:C336)-1</f>
        <v>38.731707317073166</v>
      </c>
    </row>
    <row r="158" spans="1:19" x14ac:dyDescent="0.2">
      <c r="A158" s="21">
        <v>44332</v>
      </c>
      <c r="B158" s="22">
        <f>-DATA!Q159</f>
        <v>1498875.6150094217</v>
      </c>
      <c r="C158" s="23">
        <f>IFERROR(VLOOKUP($A158,DATA!$A$5:$F$329,3,FALSE),"")</f>
        <v>-7.7297626293365784E-2</v>
      </c>
      <c r="D158" s="23">
        <f>IFERROR(VLOOKUP($A159+7,DATA!$A$5:$F$329,4,FALSE),"")</f>
        <v>-0.50456482045039552</v>
      </c>
      <c r="E158" s="25">
        <f>IFERROR(VLOOKUP($A159+7,DATA!$A$5:$I$329,7,FALSE),"")</f>
        <v>0.85095534292369812</v>
      </c>
      <c r="F158" s="23">
        <f>IFERROR(VLOOKUP($A158+30,DATA!$A$5:$F$329,5,FALSE),"")</f>
        <v>-0.59036939313984149</v>
      </c>
      <c r="G158" s="26">
        <f>IFERROR(VLOOKUP($A158+30,DATA!$A$5:$I$329,8,FALSE),"")</f>
        <v>0.77258598062555028</v>
      </c>
      <c r="H158" s="23">
        <f>IFERROR(VLOOKUP($A158+90,DATA!$A$5:$F$329,6,FALSE),"")</f>
        <v>0.17018469656991853</v>
      </c>
      <c r="I158" s="26">
        <f>IFERROR(VLOOKUP($A158+90,DATA!$A$5:$I$329,9,FALSE),"")</f>
        <v>0.65248422994815702</v>
      </c>
      <c r="J158" s="27">
        <f t="shared" si="10"/>
        <v>-1956752.4746530959</v>
      </c>
      <c r="K158" s="28">
        <f t="array" ref="K158">PRODUCT(1+C158:C164)-1</f>
        <v>-0.10718492343934027</v>
      </c>
      <c r="L158" s="27">
        <f t="shared" si="11"/>
        <v>-6196384.6142509673</v>
      </c>
      <c r="M158" s="28">
        <f t="array" ref="M158">PRODUCT(1+C158:C171)-1</f>
        <v>-8.1768625075711587E-2</v>
      </c>
      <c r="N158" s="27">
        <f t="shared" si="12"/>
        <v>-18389481.635747533</v>
      </c>
      <c r="O158" s="28">
        <f t="array" ref="O158">PRODUCT(1+C158:C187)-1</f>
        <v>-9.8692033293698356E-2</v>
      </c>
      <c r="P158" s="27">
        <f t="shared" si="13"/>
        <v>-134511443.11715382</v>
      </c>
      <c r="Q158" s="28">
        <f t="array" ref="Q158">PRODUCT(1+C158:C247)-1</f>
        <v>1.673721340388008</v>
      </c>
      <c r="R158" s="27">
        <f t="shared" si="14"/>
        <v>-591387762.15654957</v>
      </c>
      <c r="S158" s="28">
        <f t="array" ref="S158">PRODUCT(1+C158:C337)-1</f>
        <v>35.975609756097576</v>
      </c>
    </row>
    <row r="159" spans="1:19" x14ac:dyDescent="0.2">
      <c r="A159" s="21">
        <v>44331</v>
      </c>
      <c r="B159" s="22">
        <f>-DATA!Q160</f>
        <v>-883086.07801754016</v>
      </c>
      <c r="C159" s="23">
        <f>IFERROR(VLOOKUP($A159,DATA!$A$5:$F$329,3,FALSE),"")</f>
        <v>3.5939470365699888E-2</v>
      </c>
      <c r="D159" s="23">
        <f>IFERROR(VLOOKUP($A160+7,DATA!$A$5:$F$329,4,FALSE),"")</f>
        <v>-0.35119798234552346</v>
      </c>
      <c r="E159" s="25">
        <f>IFERROR(VLOOKUP($A160+7,DATA!$A$5:$I$329,7,FALSE),"")</f>
        <v>0.84696790722157378</v>
      </c>
      <c r="F159" s="23">
        <f>IFERROR(VLOOKUP($A159+30,DATA!$A$5:$F$329,5,FALSE),"")</f>
        <v>-0.62994522215459536</v>
      </c>
      <c r="G159" s="26">
        <f>IFERROR(VLOOKUP($A159+30,DATA!$A$5:$I$329,8,FALSE),"")</f>
        <v>0.77206913755071649</v>
      </c>
      <c r="H159" s="23">
        <f>IFERROR(VLOOKUP($A159+90,DATA!$A$5:$F$329,6,FALSE),"")</f>
        <v>1.0346926354229291E-2</v>
      </c>
      <c r="I159" s="26">
        <f>IFERROR(VLOOKUP($A159+90,DATA!$A$5:$I$329,9,FALSE),"")</f>
        <v>0.65572535292526479</v>
      </c>
      <c r="J159" s="27">
        <f t="shared" si="10"/>
        <v>-3813932.8574395138</v>
      </c>
      <c r="K159" s="28">
        <f t="array" ref="K159">PRODUCT(1+C159:C165)-1</f>
        <v>-1.2620192307692069E-2</v>
      </c>
      <c r="L159" s="27">
        <f t="shared" si="11"/>
        <v>-6628839.4943238953</v>
      </c>
      <c r="M159" s="28">
        <f t="array" ref="M159">PRODUCT(1+C159:C172)-1</f>
        <v>-1.4988009592325824E-2</v>
      </c>
      <c r="N159" s="27">
        <f t="shared" si="12"/>
        <v>-20229943.614009276</v>
      </c>
      <c r="O159" s="28">
        <f t="array" ref="O159">PRODUCT(1+C159:C188)-1</f>
        <v>7.8791858174655394E-2</v>
      </c>
      <c r="P159" s="27">
        <f t="shared" si="13"/>
        <v>-140427261.17073977</v>
      </c>
      <c r="Q159" s="28">
        <f t="array" ref="Q159">PRODUCT(1+C159:C248)-1</f>
        <v>1.9391771019678017</v>
      </c>
      <c r="R159" s="27">
        <f t="shared" si="14"/>
        <v>-592886637.771559</v>
      </c>
      <c r="S159" s="28">
        <f t="array" ref="S159">PRODUCT(1+C159:C338)-1</f>
        <v>39.073170731707314</v>
      </c>
    </row>
    <row r="160" spans="1:19" x14ac:dyDescent="0.2">
      <c r="A160" s="21">
        <v>44330</v>
      </c>
      <c r="B160" s="22">
        <f>-DATA!Q161</f>
        <v>3480170.3617507694</v>
      </c>
      <c r="C160" s="23">
        <f>IFERROR(VLOOKUP($A160,DATA!$A$5:$F$329,3,FALSE),"")</f>
        <v>7.0175438596491224E-2</v>
      </c>
      <c r="D160" s="23">
        <f>IFERROR(VLOOKUP($A161+7,DATA!$A$5:$F$329,4,FALSE),"")</f>
        <v>-0.34278002699055343</v>
      </c>
      <c r="E160" s="25">
        <f>IFERROR(VLOOKUP($A161+7,DATA!$A$5:$I$329,7,FALSE),"")</f>
        <v>0.98104402083919273</v>
      </c>
      <c r="F160" s="23">
        <f>IFERROR(VLOOKUP($A160+30,DATA!$A$5:$F$329,5,FALSE),"")</f>
        <v>-0.65384615384615374</v>
      </c>
      <c r="G160" s="26">
        <f>IFERROR(VLOOKUP($A160+30,DATA!$A$5:$I$329,8,FALSE),"")</f>
        <v>0.77729462075787814</v>
      </c>
      <c r="H160" s="23">
        <f>IFERROR(VLOOKUP($A160+90,DATA!$A$5:$F$329,6,FALSE),"")</f>
        <v>7.9445145018915087E-2</v>
      </c>
      <c r="I160" s="26">
        <f>IFERROR(VLOOKUP($A160+90,DATA!$A$5:$I$329,9,FALSE),"")</f>
        <v>0.6549466920647361</v>
      </c>
      <c r="J160" s="27">
        <f t="shared" si="10"/>
        <v>-3963580.2085235128</v>
      </c>
      <c r="K160" s="28">
        <f t="array" ref="K160">PRODUCT(1+C160:C166)-1</f>
        <v>-5.3134328358208749E-2</v>
      </c>
      <c r="L160" s="27">
        <f t="shared" si="11"/>
        <v>-8085322.6878581457</v>
      </c>
      <c r="M160" s="28">
        <f t="array" ref="M160">PRODUCT(1+C160:C173)-1</f>
        <v>-2.5199754148739761E-2</v>
      </c>
      <c r="N160" s="27">
        <f t="shared" si="12"/>
        <v>-19766594.344556112</v>
      </c>
      <c r="O160" s="28">
        <f t="array" ref="O160">PRODUCT(1+C160:C189)-1</f>
        <v>1.3418530351437807E-2</v>
      </c>
      <c r="P160" s="27">
        <f t="shared" si="13"/>
        <v>-145717468.82922554</v>
      </c>
      <c r="Q160" s="28">
        <f t="array" ref="Q160">PRODUCT(1+C160:C249)-1</f>
        <v>1.7775831873905443</v>
      </c>
      <c r="R160" s="27">
        <f t="shared" si="14"/>
        <v>-592003551.69354153</v>
      </c>
      <c r="S160" s="28">
        <f t="array" ref="S160">PRODUCT(1+C160:C339)-1</f>
        <v>37.682926829268297</v>
      </c>
    </row>
    <row r="161" spans="1:19" x14ac:dyDescent="0.2">
      <c r="A161" s="21">
        <v>44329</v>
      </c>
      <c r="B161" s="22">
        <f>-DATA!Q162</f>
        <v>-5107474.2274107235</v>
      </c>
      <c r="C161" s="23">
        <f>IFERROR(VLOOKUP($A161,DATA!$A$5:$F$329,3,FALSE),"")</f>
        <v>-9.2467850581751221E-2</v>
      </c>
      <c r="D161" s="23">
        <f>IFERROR(VLOOKUP($A162+7,DATA!$A$5:$F$329,4,FALSE),"")</f>
        <v>-3.4292712798530189E-2</v>
      </c>
      <c r="E161" s="25">
        <f>IFERROR(VLOOKUP($A162+7,DATA!$A$5:$I$329,7,FALSE),"")</f>
        <v>0.89768116196054115</v>
      </c>
      <c r="F161" s="23">
        <f>IFERROR(VLOOKUP($A161+30,DATA!$A$5:$F$329,5,FALSE),"")</f>
        <v>-0.62753036437246967</v>
      </c>
      <c r="G161" s="26">
        <f>IFERROR(VLOOKUP($A161+30,DATA!$A$5:$I$329,8,FALSE),"")</f>
        <v>0.78301087724513407</v>
      </c>
      <c r="H161" s="23">
        <f>IFERROR(VLOOKUP($A161+90,DATA!$A$5:$F$329,6,FALSE),"")</f>
        <v>0.125506072874493</v>
      </c>
      <c r="I161" s="26">
        <f>IFERROR(VLOOKUP($A161+90,DATA!$A$5:$I$329,9,FALSE),"")</f>
        <v>0.65390538462951542</v>
      </c>
      <c r="J161" s="27">
        <f t="shared" si="10"/>
        <v>-8729013.9952029623</v>
      </c>
      <c r="K161" s="28">
        <f t="array" ref="K161">PRODUCT(1+C161:C167)-1</f>
        <v>-0.12977099236641199</v>
      </c>
      <c r="L161" s="27">
        <f t="shared" si="11"/>
        <v>-12654516.723518981</v>
      </c>
      <c r="M161" s="28">
        <f t="array" ref="M161">PRODUCT(1+C161:C174)-1</f>
        <v>-0.11942959001782483</v>
      </c>
      <c r="N161" s="27">
        <f t="shared" si="12"/>
        <v>-24037267.383762639</v>
      </c>
      <c r="O161" s="28">
        <f t="array" ref="O161">PRODUCT(1+C161:C190)-1</f>
        <v>1.1604095563140238E-2</v>
      </c>
      <c r="P161" s="27">
        <f t="shared" si="13"/>
        <v>-154685838.76405805</v>
      </c>
      <c r="Q161" s="28">
        <f t="array" ref="Q161">PRODUCT(1+C161:C250)-1</f>
        <v>1.6847826086956519</v>
      </c>
      <c r="R161" s="27">
        <f t="shared" si="14"/>
        <v>-595483722.05529225</v>
      </c>
      <c r="S161" s="28">
        <f t="array" ref="S161">PRODUCT(1+C161:C340)-1</f>
        <v>35.146341463414615</v>
      </c>
    </row>
    <row r="162" spans="1:19" x14ac:dyDescent="0.2">
      <c r="A162" s="21">
        <v>44328</v>
      </c>
      <c r="B162" s="22">
        <f>-DATA!Q163</f>
        <v>-72337.486553776151</v>
      </c>
      <c r="C162" s="23">
        <f>IFERROR(VLOOKUP($A162,DATA!$A$5:$F$329,3,FALSE),"")</f>
        <v>2.3182957393483639E-2</v>
      </c>
      <c r="D162" s="23">
        <f>IFERROR(VLOOKUP($A163+7,DATA!$A$5:$F$329,4,FALSE),"")</f>
        <v>-6.704260651629057E-2</v>
      </c>
      <c r="E162" s="25">
        <f>IFERROR(VLOOKUP($A163+7,DATA!$A$5:$I$329,7,FALSE),"")</f>
        <v>0.86868830260874141</v>
      </c>
      <c r="F162" s="23">
        <f>IFERROR(VLOOKUP($A162+30,DATA!$A$5:$F$329,5,FALSE),"")</f>
        <v>-0.62951622780159222</v>
      </c>
      <c r="G162" s="26">
        <f>IFERROR(VLOOKUP($A162+30,DATA!$A$5:$I$329,8,FALSE),"")</f>
        <v>0.76820676984993819</v>
      </c>
      <c r="H162" s="23">
        <f>IFERROR(VLOOKUP($A162+90,DATA!$A$5:$F$329,6,FALSE),"")</f>
        <v>-0.14513165952235152</v>
      </c>
      <c r="I162" s="26">
        <f>IFERROR(VLOOKUP($A162+90,DATA!$A$5:$I$329,9,FALSE),"")</f>
        <v>0.66623501714788103</v>
      </c>
      <c r="J162" s="27">
        <f t="shared" si="10"/>
        <v>-4324696.1508765509</v>
      </c>
      <c r="K162" s="28">
        <f t="array" ref="K162">PRODUCT(1+C162:C168)-1</f>
        <v>5.5418719211823841E-3</v>
      </c>
      <c r="L162" s="27">
        <f t="shared" si="11"/>
        <v>-8362063.3147961395</v>
      </c>
      <c r="M162" s="28">
        <f t="array" ref="M162">PRODUCT(1+C162:C175)-1</f>
        <v>-7.6879592990390044E-2</v>
      </c>
      <c r="N162" s="27">
        <f t="shared" si="12"/>
        <v>-19591499.720763605</v>
      </c>
      <c r="O162" s="28">
        <f t="array" ref="O162">PRODUCT(1+C162:C191)-1</f>
        <v>8.002645502645489E-2</v>
      </c>
      <c r="P162" s="27">
        <f t="shared" si="13"/>
        <v>-154386677.31732509</v>
      </c>
      <c r="Q162" s="28">
        <f t="array" ref="Q162">PRODUCT(1+C162:C251)-1</f>
        <v>1.6770491803278671</v>
      </c>
      <c r="R162" s="27">
        <f t="shared" si="14"/>
        <v>-590376247.82788157</v>
      </c>
      <c r="S162" s="28">
        <f t="array" ref="S162">PRODUCT(1+C162:C341)-1</f>
        <v>38.82926829268289</v>
      </c>
    </row>
    <row r="163" spans="1:19" x14ac:dyDescent="0.2">
      <c r="A163" s="21">
        <v>44327</v>
      </c>
      <c r="B163" s="22">
        <f>-DATA!Q164</f>
        <v>-393176.98671199323</v>
      </c>
      <c r="C163" s="23">
        <f>IFERROR(VLOOKUP($A163,DATA!$A$5:$F$329,3,FALSE),"")</f>
        <v>-6.1176470588235277E-2</v>
      </c>
      <c r="D163" s="23">
        <f>IFERROR(VLOOKUP($A164+7,DATA!$A$5:$F$329,4,FALSE),"")</f>
        <v>-4.1764705882352926E-2</v>
      </c>
      <c r="E163" s="25">
        <f>IFERROR(VLOOKUP($A164+7,DATA!$A$5:$I$329,7,FALSE),"")</f>
        <v>0.85066805969288928</v>
      </c>
      <c r="F163" s="23">
        <f>IFERROR(VLOOKUP($A163+30,DATA!$A$5:$F$329,5,FALSE),"")</f>
        <v>-0.62468671679197996</v>
      </c>
      <c r="G163" s="26">
        <f>IFERROR(VLOOKUP($A163+30,DATA!$A$5:$I$329,8,FALSE),"")</f>
        <v>0.76916006920344004</v>
      </c>
      <c r="H163" s="23">
        <f>IFERROR(VLOOKUP($A163+90,DATA!$A$5:$F$329,6,FALSE),"")</f>
        <v>-0.15601503759398516</v>
      </c>
      <c r="I163" s="26">
        <f>IFERROR(VLOOKUP($A163+90,DATA!$A$5:$I$329,9,FALSE),"")</f>
        <v>0.66871245558596404</v>
      </c>
      <c r="J163" s="27">
        <f t="shared" si="10"/>
        <v>-4584439.3563372986</v>
      </c>
      <c r="K163" s="28">
        <f t="array" ref="K163">PRODUCT(1+C163:C169)-1</f>
        <v>-7.2093023255813904E-2</v>
      </c>
      <c r="L163" s="27">
        <f t="shared" si="11"/>
        <v>-10354086.200204358</v>
      </c>
      <c r="M163" s="28">
        <f t="array" ref="M163">PRODUCT(1+C163:C176)-1</f>
        <v>-9.4724900737379381E-2</v>
      </c>
      <c r="N163" s="27">
        <f t="shared" si="12"/>
        <v>-20227199.804654889</v>
      </c>
      <c r="O163" s="28">
        <f t="array" ref="O163">PRODUCT(1+C163:C192)-1</f>
        <v>3.1007751937984995E-2</v>
      </c>
      <c r="P163" s="27">
        <f t="shared" si="13"/>
        <v>-157383902.97382236</v>
      </c>
      <c r="Q163" s="28">
        <f t="array" ref="Q163">PRODUCT(1+C163:C252)-1</f>
        <v>1.4478527607361982</v>
      </c>
      <c r="R163" s="27">
        <f t="shared" si="14"/>
        <v>-590303910.34132779</v>
      </c>
      <c r="S163" s="28">
        <f t="array" ref="S163">PRODUCT(1+C163:C342)-1</f>
        <v>37.926829268292714</v>
      </c>
    </row>
    <row r="164" spans="1:19" x14ac:dyDescent="0.2">
      <c r="A164" s="21">
        <v>44326</v>
      </c>
      <c r="B164" s="22">
        <f>-DATA!Q165</f>
        <v>-479723.67271925422</v>
      </c>
      <c r="C164" s="23">
        <f>IFERROR(VLOOKUP($A164,DATA!$A$5:$F$329,3,FALSE),"")</f>
        <v>1.1778563015312216E-3</v>
      </c>
      <c r="D164" s="23">
        <f>IFERROR(VLOOKUP($A165+7,DATA!$A$5:$F$329,4,FALSE),"")</f>
        <v>-0.10718492343934027</v>
      </c>
      <c r="E164" s="25">
        <f>IFERROR(VLOOKUP($A165+7,DATA!$A$5:$I$329,7,FALSE),"")</f>
        <v>0.8659611700363411</v>
      </c>
      <c r="F164" s="23">
        <f>IFERROR(VLOOKUP($A164+30,DATA!$A$5:$F$329,5,FALSE),"")</f>
        <v>-0.66941176470588237</v>
      </c>
      <c r="G164" s="26">
        <f>IFERROR(VLOOKUP($A164+30,DATA!$A$5:$I$329,8,FALSE),"")</f>
        <v>0.80701678393037601</v>
      </c>
      <c r="H164" s="23">
        <f>IFERROR(VLOOKUP($A164+90,DATA!$A$5:$F$329,6,FALSE),"")</f>
        <v>-0.14058823529411801</v>
      </c>
      <c r="I164" s="26">
        <f>IFERROR(VLOOKUP($A164+90,DATA!$A$5:$I$329,9,FALSE),"")</f>
        <v>0.66956854488992301</v>
      </c>
      <c r="J164" s="27">
        <f t="shared" si="10"/>
        <v>-4793011.1865069708</v>
      </c>
      <c r="K164" s="28">
        <f t="array" ref="K164">PRODUCT(1+C164:C170)-1</f>
        <v>-9.9009900990099098E-3</v>
      </c>
      <c r="L164" s="27">
        <f t="shared" si="11"/>
        <v>-10805354.968078926</v>
      </c>
      <c r="M164" s="28">
        <f t="array" ref="M164">PRODUCT(1+C164:C177)-1</f>
        <v>-3.8461538461538325E-2</v>
      </c>
      <c r="N164" s="27">
        <f t="shared" si="12"/>
        <v>-20017332.962940447</v>
      </c>
      <c r="O164" s="28">
        <f t="array" ref="O164">PRODUCT(1+C164:C193)-1</f>
        <v>8.5568326947637496E-2</v>
      </c>
      <c r="P164" s="27">
        <f t="shared" si="13"/>
        <v>-159966745.07747746</v>
      </c>
      <c r="Q164" s="28">
        <f t="array" ref="Q164">PRODUCT(1+C164:C253)-1</f>
        <v>1.9513888888888893</v>
      </c>
      <c r="R164" s="27">
        <f t="shared" si="14"/>
        <v>-589910733.35461581</v>
      </c>
      <c r="S164" s="28">
        <f t="array" ref="S164">PRODUCT(1+C164:C343)-1</f>
        <v>40.463414634146339</v>
      </c>
    </row>
    <row r="165" spans="1:19" x14ac:dyDescent="0.2">
      <c r="A165" s="21">
        <v>44325</v>
      </c>
      <c r="B165" s="22">
        <f>-DATA!Q166</f>
        <v>-358304.76777699584</v>
      </c>
      <c r="C165" s="23">
        <f>IFERROR(VLOOKUP($A165,DATA!$A$5:$F$329,3,FALSE),"")</f>
        <v>2.0432692307692291E-2</v>
      </c>
      <c r="D165" s="23">
        <f>IFERROR(VLOOKUP($A166+7,DATA!$A$5:$F$329,4,FALSE),"")</f>
        <v>-1.2620192307692069E-2</v>
      </c>
      <c r="E165" s="25">
        <f>IFERROR(VLOOKUP($A166+7,DATA!$A$5:$I$329,7,FALSE),"")</f>
        <v>0.84593168661028939</v>
      </c>
      <c r="F165" s="23">
        <f>IFERROR(VLOOKUP($A165+30,DATA!$A$5:$F$329,5,FALSE),"")</f>
        <v>-0.67432273262661946</v>
      </c>
      <c r="G165" s="26">
        <f>IFERROR(VLOOKUP($A165+30,DATA!$A$5:$I$329,8,FALSE),"")</f>
        <v>0.80688309605825181</v>
      </c>
      <c r="H165" s="23">
        <f>IFERROR(VLOOKUP($A165+90,DATA!$A$5:$F$329,6,FALSE),"")</f>
        <v>-0.14428739693757409</v>
      </c>
      <c r="I165" s="26">
        <f>IFERROR(VLOOKUP($A165+90,DATA!$A$5:$I$329,9,FALSE),"")</f>
        <v>0.67301695191678634</v>
      </c>
      <c r="J165" s="27">
        <f t="shared" si="10"/>
        <v>-4239632.1395978713</v>
      </c>
      <c r="K165" s="28">
        <f t="array" ref="K165">PRODUCT(1+C165:C171)-1</f>
        <v>2.8467595396729273E-2</v>
      </c>
      <c r="L165" s="27">
        <f t="shared" si="11"/>
        <v>-10391862.180957237</v>
      </c>
      <c r="M165" s="28">
        <f t="array" ref="M165">PRODUCT(1+C165:C178)-1</f>
        <v>8.152866242038237E-2</v>
      </c>
      <c r="N165" s="27">
        <f t="shared" si="12"/>
        <v>-20293720.740291148</v>
      </c>
      <c r="O165" s="28">
        <f t="array" ref="O165">PRODUCT(1+C165:C194)-1</f>
        <v>7.7411167512690948E-2</v>
      </c>
      <c r="P165" s="27">
        <f t="shared" si="13"/>
        <v>-160882072.10724294</v>
      </c>
      <c r="Q165" s="28">
        <f t="array" ref="Q165">PRODUCT(1+C165:C254)-1</f>
        <v>4.567213114754102</v>
      </c>
      <c r="R165" s="27">
        <f t="shared" si="14"/>
        <v>-589431009.68189645</v>
      </c>
      <c r="S165" s="28">
        <f t="array" ref="S165">PRODUCT(1+C165:C344)-1</f>
        <v>40.414634146341477</v>
      </c>
    </row>
    <row r="166" spans="1:19" x14ac:dyDescent="0.2">
      <c r="A166" s="21">
        <v>44324</v>
      </c>
      <c r="B166" s="22">
        <f>-DATA!Q167</f>
        <v>-1032733.4291015393</v>
      </c>
      <c r="C166" s="23">
        <f>IFERROR(VLOOKUP($A166,DATA!$A$5:$F$329,3,FALSE),"")</f>
        <v>-6.5671641791044122E-3</v>
      </c>
      <c r="D166" s="23">
        <f>IFERROR(VLOOKUP($A167+7,DATA!$A$5:$F$329,4,FALSE),"")</f>
        <v>-5.3134328358208749E-2</v>
      </c>
      <c r="E166" s="25">
        <f>IFERROR(VLOOKUP($A167+7,DATA!$A$5:$I$329,7,FALSE),"")</f>
        <v>0.81520057077133767</v>
      </c>
      <c r="F166" s="23">
        <f>IFERROR(VLOOKUP($A166+30,DATA!$A$5:$F$329,5,FALSE),"")</f>
        <v>-0.625</v>
      </c>
      <c r="G166" s="26">
        <f>IFERROR(VLOOKUP($A166+30,DATA!$A$5:$I$329,8,FALSE),"")</f>
        <v>0.80321608614481999</v>
      </c>
      <c r="H166" s="23">
        <f>IFERROR(VLOOKUP($A166+90,DATA!$A$5:$F$329,6,FALSE),"")</f>
        <v>-0.125000000000001</v>
      </c>
      <c r="I166" s="26">
        <f>IFERROR(VLOOKUP($A166+90,DATA!$A$5:$I$329,9,FALSE),"")</f>
        <v>0.67785791203236434</v>
      </c>
      <c r="J166" s="27">
        <f t="shared" si="10"/>
        <v>-2814906.636884382</v>
      </c>
      <c r="K166" s="28">
        <f t="array" ref="K166">PRODUCT(1+C166:C172)-1</f>
        <v>-2.3980815347721673E-3</v>
      </c>
      <c r="L166" s="27">
        <f t="shared" si="11"/>
        <v>-9607799.6963203214</v>
      </c>
      <c r="M166" s="28">
        <f t="array" ref="M166">PRODUCT(1+C166:C179)-1</f>
        <v>0.18518518518518534</v>
      </c>
      <c r="N166" s="27">
        <f t="shared" si="12"/>
        <v>-20209910.216362309</v>
      </c>
      <c r="O166" s="28">
        <f t="array" ref="O166">PRODUCT(1+C166:C195)-1</f>
        <v>7.424144609425376E-2</v>
      </c>
      <c r="P166" s="27">
        <f t="shared" si="13"/>
        <v>-160513356.42401147</v>
      </c>
      <c r="Q166" s="28">
        <f t="array" ref="Q166">PRODUCT(1+C166:C255)-1</f>
        <v>5.2089552238805954</v>
      </c>
      <c r="R166" s="27">
        <f t="shared" si="14"/>
        <v>-589072704.91411948</v>
      </c>
      <c r="S166" s="28">
        <f t="array" ref="S166">PRODUCT(1+C166:C345)-1</f>
        <v>39.585365853658494</v>
      </c>
    </row>
    <row r="167" spans="1:19" x14ac:dyDescent="0.2">
      <c r="A167" s="21">
        <v>44323</v>
      </c>
      <c r="B167" s="22">
        <f>-DATA!Q168</f>
        <v>-1285263.4249286794</v>
      </c>
      <c r="C167" s="23">
        <f>IFERROR(VLOOKUP($A167,DATA!$A$5:$F$329,3,FALSE),"")</f>
        <v>-1.6441573693482203E-2</v>
      </c>
      <c r="D167" s="23">
        <f>IFERROR(VLOOKUP($A168+7,DATA!$A$5:$F$329,4,FALSE),"")</f>
        <v>-0.12977099236641199</v>
      </c>
      <c r="E167" s="25">
        <f>IFERROR(VLOOKUP($A168+7,DATA!$A$5:$I$329,7,FALSE),"")</f>
        <v>0.94047561847142891</v>
      </c>
      <c r="F167" s="23">
        <f>IFERROR(VLOOKUP($A167+30,DATA!$A$5:$F$329,5,FALSE),"")</f>
        <v>-0.63880597014925378</v>
      </c>
      <c r="G167" s="26">
        <f>IFERROR(VLOOKUP($A167+30,DATA!$A$5:$I$329,8,FALSE),"")</f>
        <v>0.79979522380368151</v>
      </c>
      <c r="H167" s="23">
        <f>IFERROR(VLOOKUP($A167+90,DATA!$A$5:$F$329,6,FALSE),"")</f>
        <v>-0.13134328358209035</v>
      </c>
      <c r="I167" s="26">
        <f>IFERROR(VLOOKUP($A167+90,DATA!$A$5:$I$329,9,FALSE),"")</f>
        <v>0.67866745950542928</v>
      </c>
      <c r="J167" s="27">
        <f t="shared" si="10"/>
        <v>-4121742.4793346333</v>
      </c>
      <c r="K167" s="28">
        <f t="array" ref="K167">PRODUCT(1+C167:C173)-1</f>
        <v>2.9502151198524951E-2</v>
      </c>
      <c r="L167" s="27">
        <f t="shared" si="11"/>
        <v>-9800815.9202875849</v>
      </c>
      <c r="M167" s="28">
        <f t="array" ref="M167">PRODUCT(1+C167:C180)-1</f>
        <v>0.22262773722627749</v>
      </c>
      <c r="N167" s="27">
        <f t="shared" si="12"/>
        <v>-20129285.510777567</v>
      </c>
      <c r="O167" s="28">
        <f t="array" ref="O167">PRODUCT(1+C167:C196)-1</f>
        <v>1.195457262402666E-3</v>
      </c>
      <c r="P167" s="27">
        <f t="shared" si="13"/>
        <v>-159770371.89716655</v>
      </c>
      <c r="Q167" s="28">
        <f t="array" ref="Q167">PRODUCT(1+C167:C256)-1</f>
        <v>4.8159722222222188</v>
      </c>
      <c r="R167" s="27">
        <f t="shared" si="14"/>
        <v>-588039971.48501801</v>
      </c>
      <c r="S167" s="28">
        <f t="array" ref="S167">PRODUCT(1+C167:C346)-1</f>
        <v>39.853658536585343</v>
      </c>
    </row>
    <row r="168" spans="1:19" x14ac:dyDescent="0.2">
      <c r="A168" s="21">
        <v>44322</v>
      </c>
      <c r="B168" s="22">
        <f>-DATA!Q169</f>
        <v>-703156.38308431278</v>
      </c>
      <c r="C168" s="23">
        <f>IFERROR(VLOOKUP($A168,DATA!$A$5:$F$329,3,FALSE),"")</f>
        <v>4.8645320197044484E-2</v>
      </c>
      <c r="D168" s="23">
        <f>IFERROR(VLOOKUP($A169+7,DATA!$A$5:$F$329,4,FALSE),"")</f>
        <v>5.5418719211823841E-3</v>
      </c>
      <c r="E168" s="25">
        <f>IFERROR(VLOOKUP($A169+7,DATA!$A$5:$I$329,7,FALSE),"")</f>
        <v>0.91832305642363177</v>
      </c>
      <c r="F168" s="23">
        <f>IFERROR(VLOOKUP($A168+30,DATA!$A$5:$F$329,5,FALSE),"")</f>
        <v>-0.62360540223135641</v>
      </c>
      <c r="G168" s="26">
        <f>IFERROR(VLOOKUP($A168+30,DATA!$A$5:$I$329,8,FALSE),"")</f>
        <v>0.79977799309709641</v>
      </c>
      <c r="H168" s="23">
        <f>IFERROR(VLOOKUP($A168+90,DATA!$A$5:$F$329,6,FALSE),"")</f>
        <v>-0.14386376981796922</v>
      </c>
      <c r="I168" s="26">
        <f>IFERROR(VLOOKUP($A168+90,DATA!$A$5:$I$329,9,FALSE),"")</f>
        <v>0.68216238071349888</v>
      </c>
      <c r="J168" s="27">
        <f t="shared" si="10"/>
        <v>-3925502.7283160146</v>
      </c>
      <c r="K168" s="28">
        <f t="array" ref="K168">PRODUCT(1+C168:C174)-1</f>
        <v>1.1883541295306221E-2</v>
      </c>
      <c r="L168" s="27">
        <f t="shared" si="11"/>
        <v>-10080665.109246327</v>
      </c>
      <c r="M168" s="28">
        <f t="array" ref="M168">PRODUCT(1+C168:C181)-1</f>
        <v>0.28141459744168595</v>
      </c>
      <c r="N168" s="27">
        <f t="shared" si="12"/>
        <v>-19785856.935807656</v>
      </c>
      <c r="O168" s="28">
        <f t="array" ref="O168">PRODUCT(1+C168:C197)-1</f>
        <v>-2.7968036529680051E-2</v>
      </c>
      <c r="P168" s="27">
        <f t="shared" si="13"/>
        <v>-157939183.80826649</v>
      </c>
      <c r="Q168" s="28">
        <f t="array" ref="Q168">PRODUCT(1+C168:C257)-1</f>
        <v>5.4264150943396237</v>
      </c>
      <c r="R168" s="27">
        <f t="shared" si="14"/>
        <v>-586754708.06008923</v>
      </c>
      <c r="S168" s="28">
        <f t="array" ref="S168">PRODUCT(1+C168:C347)-1</f>
        <v>40.536585365853654</v>
      </c>
    </row>
    <row r="169" spans="1:19" x14ac:dyDescent="0.2">
      <c r="A169" s="21">
        <v>44321</v>
      </c>
      <c r="B169" s="22">
        <f>-DATA!Q170</f>
        <v>-332080.69201452396</v>
      </c>
      <c r="C169" s="23">
        <f>IFERROR(VLOOKUP($A169,DATA!$A$5:$F$329,3,FALSE),"")</f>
        <v>-5.5813953488372148E-2</v>
      </c>
      <c r="D169" s="23">
        <f>IFERROR(VLOOKUP($A170+7,DATA!$A$5:$F$329,4,FALSE),"")</f>
        <v>-7.2093023255813904E-2</v>
      </c>
      <c r="E169" s="25">
        <f>IFERROR(VLOOKUP($A170+7,DATA!$A$5:$I$329,7,FALSE),"")</f>
        <v>0.94595313098611156</v>
      </c>
      <c r="F169" s="23">
        <f>IFERROR(VLOOKUP($A169+30,DATA!$A$5:$F$329,5,FALSE),"")</f>
        <v>-0.52770935960591125</v>
      </c>
      <c r="G169" s="26">
        <f>IFERROR(VLOOKUP($A169+30,DATA!$A$5:$I$329,8,FALSE),"")</f>
        <v>0.77944045582749943</v>
      </c>
      <c r="H169" s="23">
        <f>IFERROR(VLOOKUP($A169+90,DATA!$A$5:$F$329,6,FALSE),"")</f>
        <v>-0.23522167487684753</v>
      </c>
      <c r="I169" s="26">
        <f>IFERROR(VLOOKUP($A169+90,DATA!$A$5:$I$329,9,FALSE),"")</f>
        <v>0.69445881896701656</v>
      </c>
      <c r="J169" s="27">
        <f t="shared" si="10"/>
        <v>-4037367.1639195895</v>
      </c>
      <c r="K169" s="28">
        <f t="array" ref="K169">PRODUCT(1+C169:C175)-1</f>
        <v>-8.19672131147543E-2</v>
      </c>
      <c r="L169" s="27">
        <f t="shared" si="11"/>
        <v>-9698716.2583974395</v>
      </c>
      <c r="M169" s="28">
        <f t="array" ref="M169">PRODUCT(1+C169:C182)-1</f>
        <v>0.20923306031273281</v>
      </c>
      <c r="N169" s="27">
        <f t="shared" si="12"/>
        <v>-19701529.320860982</v>
      </c>
      <c r="O169" s="28">
        <f t="array" ref="O169">PRODUCT(1+C169:C198)-1</f>
        <v>-0.10671067106710641</v>
      </c>
      <c r="P169" s="27">
        <f t="shared" si="13"/>
        <v>-157453296.85698348</v>
      </c>
      <c r="Q169" s="28">
        <f t="array" ref="Q169">PRODUCT(1+C169:C258)-1</f>
        <v>6.6603773584905674</v>
      </c>
      <c r="R169" s="27">
        <f t="shared" si="14"/>
        <v>-586051551.67700493</v>
      </c>
      <c r="S169" s="28">
        <f t="array" ref="S169">PRODUCT(1+C169:C348)-1</f>
        <v>38.609756097560982</v>
      </c>
    </row>
    <row r="170" spans="1:19" x14ac:dyDescent="0.2">
      <c r="A170" s="21">
        <v>44320</v>
      </c>
      <c r="B170" s="22">
        <f>-DATA!Q171</f>
        <v>-601748.81688166503</v>
      </c>
      <c r="C170" s="23">
        <f>IFERROR(VLOOKUP($A170,DATA!$A$5:$F$329,3,FALSE),"")</f>
        <v>1.7472335468839972E-3</v>
      </c>
      <c r="D170" s="23">
        <f>IFERROR(VLOOKUP($A171+7,DATA!$A$5:$F$329,4,FALSE),"")</f>
        <v>-9.9009900990099098E-3</v>
      </c>
      <c r="E170" s="25">
        <f>IFERROR(VLOOKUP($A171+7,DATA!$A$5:$I$329,7,FALSE),"")</f>
        <v>0.9675991912227454</v>
      </c>
      <c r="F170" s="23">
        <f>IFERROR(VLOOKUP($A170+30,DATA!$A$5:$F$329,5,FALSE),"")</f>
        <v>-0.59825581395348837</v>
      </c>
      <c r="G170" s="26">
        <f>IFERROR(VLOOKUP($A170+30,DATA!$A$5:$I$329,8,FALSE),"")</f>
        <v>0.76933689835469177</v>
      </c>
      <c r="H170" s="23">
        <f>IFERROR(VLOOKUP($A170+90,DATA!$A$5:$F$329,6,FALSE),"")</f>
        <v>-0.31279069767441881</v>
      </c>
      <c r="I170" s="26">
        <f>IFERROR(VLOOKUP($A170+90,DATA!$A$5:$I$329,9,FALSE),"")</f>
        <v>0.69649092343208052</v>
      </c>
      <c r="J170" s="27">
        <f t="shared" si="10"/>
        <v>-5769646.8438670579</v>
      </c>
      <c r="K170" s="28">
        <f t="array" ref="K170">PRODUCT(1+C170:C176)-1</f>
        <v>-2.4390243902439046E-2</v>
      </c>
      <c r="L170" s="27">
        <f t="shared" si="11"/>
        <v>-10334808.047343103</v>
      </c>
      <c r="M170" s="28">
        <f t="array" ref="M170">PRODUCT(1+C170:C183)-1</f>
        <v>0.23563218390804597</v>
      </c>
      <c r="N170" s="27">
        <f t="shared" si="12"/>
        <v>-19788345.935013987</v>
      </c>
      <c r="O170" s="28">
        <f t="array" ref="O170">PRODUCT(1+C170:C199)-1</f>
        <v>-4.3913285158421189E-2</v>
      </c>
      <c r="P170" s="27">
        <f t="shared" si="13"/>
        <v>-156319350.07309318</v>
      </c>
      <c r="Q170" s="28">
        <f t="array" ref="Q170">PRODUCT(1+C170:C259)-1</f>
        <v>6.4137931034482802</v>
      </c>
      <c r="R170" s="27">
        <f t="shared" si="14"/>
        <v>-585719470.98499048</v>
      </c>
      <c r="S170" s="28">
        <f t="array" ref="S170">PRODUCT(1+C170:C349)-1</f>
        <v>40.951219512195102</v>
      </c>
    </row>
    <row r="171" spans="1:19" x14ac:dyDescent="0.2">
      <c r="A171" s="21">
        <v>44319</v>
      </c>
      <c r="B171" s="22">
        <f>-DATA!Q172</f>
        <v>73655.374189845053</v>
      </c>
      <c r="C171" s="23">
        <f>IFERROR(VLOOKUP($A171,DATA!$A$5:$F$329,3,FALSE),"")</f>
        <v>3.9975772259236875E-2</v>
      </c>
      <c r="D171" s="23">
        <f>IFERROR(VLOOKUP($A172+7,DATA!$A$5:$F$329,4,FALSE),"")</f>
        <v>2.8467595396729273E-2</v>
      </c>
      <c r="E171" s="25">
        <f>IFERROR(VLOOKUP($A172+7,DATA!$A$5:$I$329,7,FALSE),"")</f>
        <v>0.75074231358610788</v>
      </c>
      <c r="F171" s="23">
        <f>IFERROR(VLOOKUP($A171+30,DATA!$A$5:$F$329,5,FALSE),"")</f>
        <v>-0.63482818870122304</v>
      </c>
      <c r="G171" s="26">
        <f>IFERROR(VLOOKUP($A171+30,DATA!$A$5:$I$329,8,FALSE),"")</f>
        <v>0.7643612951818044</v>
      </c>
      <c r="H171" s="23">
        <f>IFERROR(VLOOKUP($A171+90,DATA!$A$5:$F$329,6,FALSE),"")</f>
        <v>-0.36750145602795647</v>
      </c>
      <c r="I171" s="26">
        <f>IFERROR(VLOOKUP($A171+90,DATA!$A$5:$I$329,9,FALSE),"")</f>
        <v>0.70892534152109554</v>
      </c>
      <c r="J171" s="27">
        <f t="shared" si="10"/>
        <v>-6012343.7815719545</v>
      </c>
      <c r="K171" s="28">
        <f t="array" ref="K171">PRODUCT(1+C171:C177)-1</f>
        <v>-2.8846153846153744E-2</v>
      </c>
      <c r="L171" s="27">
        <f t="shared" si="11"/>
        <v>-10248863.545743071</v>
      </c>
      <c r="M171" s="28">
        <f t="array" ref="M171">PRODUCT(1+C171:C184)-1</f>
        <v>0.28038777032065632</v>
      </c>
      <c r="N171" s="27">
        <f t="shared" si="12"/>
        <v>-19139835.527604062</v>
      </c>
      <c r="O171" s="28">
        <f t="array" ref="O171">PRODUCT(1+C171:C200)-1</f>
        <v>-6.8872017353579507E-2</v>
      </c>
      <c r="P171" s="27">
        <f t="shared" si="13"/>
        <v>-156049544.57590312</v>
      </c>
      <c r="Q171" s="28">
        <f t="array" ref="Q171">PRODUCT(1+C171:C260)-1</f>
        <v>8.5921787709497224</v>
      </c>
      <c r="R171" s="27">
        <f t="shared" si="14"/>
        <v>-585117722.16810882</v>
      </c>
      <c r="S171" s="28">
        <f t="array" ref="S171">PRODUCT(1+C171:C350)-1</f>
        <v>40.878048780487781</v>
      </c>
    </row>
    <row r="172" spans="1:19" x14ac:dyDescent="0.2">
      <c r="A172" s="21">
        <v>44318</v>
      </c>
      <c r="B172" s="22">
        <f>-DATA!Q173</f>
        <v>1066420.7349364934</v>
      </c>
      <c r="C172" s="23">
        <f>IFERROR(VLOOKUP($A172,DATA!$A$5:$F$329,3,FALSE),"")</f>
        <v>-1.0191846522781711E-2</v>
      </c>
      <c r="D172" s="23">
        <f>IFERROR(VLOOKUP($A173+7,DATA!$A$5:$F$329,4,FALSE),"")</f>
        <v>-2.3980815347721673E-3</v>
      </c>
      <c r="E172" s="25">
        <f>IFERROR(VLOOKUP($A173+7,DATA!$A$5:$I$329,7,FALSE),"")</f>
        <v>0.73347880227369922</v>
      </c>
      <c r="F172" s="23">
        <f>IFERROR(VLOOKUP($A172+30,DATA!$A$5:$F$329,5,FALSE),"")</f>
        <v>-0.60327074500302835</v>
      </c>
      <c r="G172" s="26">
        <f>IFERROR(VLOOKUP($A172+30,DATA!$A$5:$I$329,8,FALSE),"")</f>
        <v>0.76061481084324778</v>
      </c>
      <c r="H172" s="23">
        <f>IFERROR(VLOOKUP($A172+90,DATA!$A$5:$F$329,6,FALSE),"")</f>
        <v>-0.34221683827983118</v>
      </c>
      <c r="I172" s="26">
        <f>IFERROR(VLOOKUP($A172+90,DATA!$A$5:$I$329,9,FALSE),"")</f>
        <v>0.70637699265229392</v>
      </c>
      <c r="J172" s="27">
        <f t="shared" si="10"/>
        <v>-6152230.0413593641</v>
      </c>
      <c r="K172" s="28">
        <f t="array" ref="K172">PRODUCT(1+C172:C178)-1</f>
        <v>5.1592356687898189E-2</v>
      </c>
      <c r="L172" s="27">
        <f t="shared" si="11"/>
        <v>-11654540.665734209</v>
      </c>
      <c r="M172" s="28">
        <f t="array" ref="M172">PRODUCT(1+C172:C185)-1</f>
        <v>8.5470085470085166E-2</v>
      </c>
      <c r="N172" s="27">
        <f t="shared" si="12"/>
        <v>-20465777.591135908</v>
      </c>
      <c r="O172" s="28">
        <f t="array" ref="O172">PRODUCT(1+C172:C201)-1</f>
        <v>-0.10369163952225879</v>
      </c>
      <c r="P172" s="27">
        <f t="shared" si="13"/>
        <v>-156016168.42466268</v>
      </c>
      <c r="Q172" s="28">
        <f t="array" ref="Q172">PRODUCT(1+C172:C261)-1</f>
        <v>10.231292517006798</v>
      </c>
      <c r="R172" s="27">
        <f t="shared" si="14"/>
        <v>-585191377.54229867</v>
      </c>
      <c r="S172" s="28">
        <f t="array" ref="S172">PRODUCT(1+C172:C351)-1</f>
        <v>39.26829268292677</v>
      </c>
    </row>
    <row r="173" spans="1:19" x14ac:dyDescent="0.2">
      <c r="A173" s="21">
        <v>44317</v>
      </c>
      <c r="B173" s="22">
        <f>-DATA!Q174</f>
        <v>-2339569.2715517911</v>
      </c>
      <c r="C173" s="23">
        <f>IFERROR(VLOOKUP($A173,DATA!$A$5:$F$329,3,FALSE),"")</f>
        <v>2.5199754148740094E-2</v>
      </c>
      <c r="D173" s="23">
        <f>IFERROR(VLOOKUP($A174+7,DATA!$A$5:$F$329,4,FALSE),"")</f>
        <v>2.9502151198524951E-2</v>
      </c>
      <c r="E173" s="25">
        <f>IFERROR(VLOOKUP($A174+7,DATA!$A$5:$I$329,7,FALSE),"")</f>
        <v>0.73928753040974293</v>
      </c>
      <c r="F173" s="23">
        <f>IFERROR(VLOOKUP($A173+30,DATA!$A$5:$F$329,5,FALSE),"")</f>
        <v>-0.62769784172661869</v>
      </c>
      <c r="G173" s="26">
        <f>IFERROR(VLOOKUP($A173+30,DATA!$A$5:$I$329,8,FALSE),"")</f>
        <v>0.76168754871394306</v>
      </c>
      <c r="H173" s="23">
        <f>IFERROR(VLOOKUP($A173+90,DATA!$A$5:$F$329,6,FALSE),"")</f>
        <v>-0.33693045563549218</v>
      </c>
      <c r="I173" s="26">
        <f>IFERROR(VLOOKUP($A173+90,DATA!$A$5:$I$329,9,FALSE),"")</f>
        <v>0.71337112509933576</v>
      </c>
      <c r="J173" s="27">
        <f t="shared" si="10"/>
        <v>-6792893.0594359366</v>
      </c>
      <c r="K173" s="28">
        <f t="array" ref="K173">PRODUCT(1+C173:C179)-1</f>
        <v>0.18803418803418803</v>
      </c>
      <c r="L173" s="27">
        <f t="shared" si="11"/>
        <v>-11852426.619584924</v>
      </c>
      <c r="M173" s="28">
        <f t="array" ref="M173">PRODUCT(1+C173:C186)-1</f>
        <v>5.5028462998102379E-2</v>
      </c>
      <c r="N173" s="27">
        <f t="shared" si="12"/>
        <v>-22969557.535213079</v>
      </c>
      <c r="O173" s="28">
        <f t="array" ref="O173">PRODUCT(1+C173:C202)-1</f>
        <v>-0.1051502145922748</v>
      </c>
      <c r="P173" s="27">
        <f t="shared" si="13"/>
        <v>-156735080.04822522</v>
      </c>
      <c r="Q173" s="28">
        <f t="array" ref="Q173">PRODUCT(1+C173:C262)-1</f>
        <v>10.664335664335661</v>
      </c>
      <c r="R173" s="27">
        <f t="shared" si="14"/>
        <v>-586257798.27723515</v>
      </c>
      <c r="S173" s="28">
        <f t="array" ref="S173">PRODUCT(1+C173:C352)-1</f>
        <v>39.682926829268276</v>
      </c>
    </row>
    <row r="174" spans="1:19" x14ac:dyDescent="0.2">
      <c r="A174" s="21">
        <v>44316</v>
      </c>
      <c r="B174" s="22">
        <f>-DATA!Q175</f>
        <v>-1089023.6739100602</v>
      </c>
      <c r="C174" s="23">
        <f>IFERROR(VLOOKUP($A174,DATA!$A$5:$F$329,3,FALSE),"")</f>
        <v>-3.3273915626856776E-2</v>
      </c>
      <c r="D174" s="23">
        <f>IFERROR(VLOOKUP($A175+7,DATA!$A$5:$F$329,4,FALSE),"")</f>
        <v>1.1883541295306221E-2</v>
      </c>
      <c r="E174" s="25">
        <f>IFERROR(VLOOKUP($A175+7,DATA!$A$5:$I$329,7,FALSE),"")</f>
        <v>0.74352791081874381</v>
      </c>
      <c r="F174" s="23">
        <f>IFERROR(VLOOKUP($A174+30,DATA!$A$5:$F$329,5,FALSE),"")</f>
        <v>-0.66256914566687142</v>
      </c>
      <c r="G174" s="26">
        <f>IFERROR(VLOOKUP($A174+30,DATA!$A$5:$I$329,8,FALSE),"")</f>
        <v>0.73525900712094061</v>
      </c>
      <c r="H174" s="23">
        <f>IFERROR(VLOOKUP($A174+90,DATA!$A$5:$F$329,6,FALSE),"")</f>
        <v>-0.3208358942839582</v>
      </c>
      <c r="I174" s="26">
        <f>IFERROR(VLOOKUP($A174+90,DATA!$A$5:$I$329,9,FALSE),"")</f>
        <v>0.70525885261016408</v>
      </c>
      <c r="J174" s="27">
        <f t="shared" si="10"/>
        <v>-5679073.4409529511</v>
      </c>
      <c r="K174" s="28">
        <f t="array" ref="K174">PRODUCT(1+C174:C180)-1</f>
        <v>0.18759124087591261</v>
      </c>
      <c r="L174" s="27">
        <f t="shared" si="11"/>
        <v>-10919948.484881269</v>
      </c>
      <c r="M174" s="28">
        <f t="array" ref="M174">PRODUCT(1+C174:C187)-1</f>
        <v>-3.2699167657550765E-2</v>
      </c>
      <c r="N174" s="27">
        <f t="shared" si="12"/>
        <v>-22214831.748592507</v>
      </c>
      <c r="O174" s="28">
        <f t="array" ref="O174">PRODUCT(1+C174:C203)-1</f>
        <v>-0.12573885008060237</v>
      </c>
      <c r="P174" s="27">
        <f t="shared" si="13"/>
        <v>-154594016.2207891</v>
      </c>
      <c r="Q174" s="28">
        <f t="array" ref="Q174">PRODUCT(1+C174:C263)-1</f>
        <v>10.068027210884347</v>
      </c>
      <c r="R174" s="27">
        <f t="shared" si="14"/>
        <v>-583918229.0056833</v>
      </c>
      <c r="S174" s="28">
        <f t="array" ref="S174">PRODUCT(1+C174:C353)-1</f>
        <v>38.682926829268247</v>
      </c>
    </row>
    <row r="175" spans="1:19" x14ac:dyDescent="0.2">
      <c r="A175" s="21">
        <v>44315</v>
      </c>
      <c r="B175" s="22">
        <f>-DATA!Q176</f>
        <v>-815020.81868788786</v>
      </c>
      <c r="C175" s="23">
        <f>IFERROR(VLOOKUP($A175,DATA!$A$5:$F$329,3,FALSE),"")</f>
        <v>-4.8615036743923312E-2</v>
      </c>
      <c r="D175" s="23">
        <f>IFERROR(VLOOKUP($A176+7,DATA!$A$5:$F$329,4,FALSE),"")</f>
        <v>-8.19672131147543E-2</v>
      </c>
      <c r="E175" s="25">
        <f>IFERROR(VLOOKUP($A176+7,DATA!$A$5:$I$329,7,FALSE),"")</f>
        <v>0.56964363152076669</v>
      </c>
      <c r="F175" s="23">
        <f>IFERROR(VLOOKUP($A175+30,DATA!$A$5:$F$329,5,FALSE),"")</f>
        <v>-0.64824717765894224</v>
      </c>
      <c r="G175" s="26">
        <f>IFERROR(VLOOKUP($A175+30,DATA!$A$5:$I$329,8,FALSE),"")</f>
        <v>0.73462377172947413</v>
      </c>
      <c r="H175" s="23">
        <f>IFERROR(VLOOKUP($A175+90,DATA!$A$5:$F$329,6,FALSE),"")</f>
        <v>-0.43850267379679131</v>
      </c>
      <c r="I175" s="26">
        <f>IFERROR(VLOOKUP($A175+90,DATA!$A$5:$I$329,9,FALSE),"")</f>
        <v>0.70620049075669289</v>
      </c>
      <c r="J175" s="27">
        <f t="shared" si="10"/>
        <v>-6155162.380930312</v>
      </c>
      <c r="K175" s="28">
        <f t="array" ref="K175">PRODUCT(1+C175:C181)-1</f>
        <v>0.26636568848758468</v>
      </c>
      <c r="L175" s="27">
        <f t="shared" si="11"/>
        <v>-10172511.174223529</v>
      </c>
      <c r="M175" s="28">
        <f t="array" ref="M175">PRODUCT(1+C175:C188)-1</f>
        <v>0.10505581089954052</v>
      </c>
      <c r="N175" s="27">
        <f t="shared" si="12"/>
        <v>-21960905.527358171</v>
      </c>
      <c r="O175" s="28">
        <f t="array" ref="O175">PRODUCT(1+C175:C204)-1</f>
        <v>-0.10999471179270226</v>
      </c>
      <c r="P175" s="27">
        <f t="shared" si="13"/>
        <v>-155309719.81536174</v>
      </c>
      <c r="Q175" s="28">
        <f t="array" ref="Q175">PRODUCT(1+C175:C264)-1</f>
        <v>10.606896551724139</v>
      </c>
      <c r="R175" s="27">
        <f t="shared" si="14"/>
        <v>-582829205.33177328</v>
      </c>
      <c r="S175" s="28">
        <f t="array" ref="S175">PRODUCT(1+C175:C354)-1</f>
        <v>40.048780487804869</v>
      </c>
    </row>
    <row r="176" spans="1:19" x14ac:dyDescent="0.2">
      <c r="A176" s="21">
        <v>44314</v>
      </c>
      <c r="B176" s="22">
        <f>-DATA!Q177</f>
        <v>-2064360.3719619925</v>
      </c>
      <c r="C176" s="23">
        <f>IFERROR(VLOOKUP($A176,DATA!$A$5:$F$329,3,FALSE),"")</f>
        <v>3.40328984685212E-3</v>
      </c>
      <c r="D176" s="23">
        <f>IFERROR(VLOOKUP($A177+7,DATA!$A$5:$F$329,4,FALSE),"")</f>
        <v>-2.4390243902439046E-2</v>
      </c>
      <c r="E176" s="25">
        <f>IFERROR(VLOOKUP($A177+7,DATA!$A$5:$I$329,7,FALSE),"")</f>
        <v>0.36387160557006237</v>
      </c>
      <c r="F176" s="23">
        <f>IFERROR(VLOOKUP($A176+30,DATA!$A$5:$F$329,5,FALSE),"")</f>
        <v>-0.62125494629734312</v>
      </c>
      <c r="G176" s="26">
        <f>IFERROR(VLOOKUP($A176+30,DATA!$A$5:$I$329,8,FALSE),"")</f>
        <v>0.73081236539976679</v>
      </c>
      <c r="H176" s="23">
        <f>IFERROR(VLOOKUP($A176+90,DATA!$A$5:$F$329,6,FALSE),"")</f>
        <v>-0.5200678349349922</v>
      </c>
      <c r="I176" s="26">
        <f>IFERROR(VLOOKUP($A176+90,DATA!$A$5:$I$329,9,FALSE),"")</f>
        <v>0.70193386018034576</v>
      </c>
      <c r="J176" s="27">
        <f t="shared" si="10"/>
        <v>-5661349.09447785</v>
      </c>
      <c r="K176" s="28">
        <f t="array" ref="K176">PRODUCT(1+C176:C182)-1</f>
        <v>0.31720029784065562</v>
      </c>
      <c r="L176" s="27">
        <f t="shared" si="11"/>
        <v>-9777227.1641000155</v>
      </c>
      <c r="M176" s="28">
        <f t="array" ref="M176">PRODUCT(1+C176:C189)-1</f>
        <v>0.13035143769968083</v>
      </c>
      <c r="N176" s="27">
        <f t="shared" si="12"/>
        <v>-22453177.103412773</v>
      </c>
      <c r="O176" s="28">
        <f t="array" ref="O176">PRODUCT(1+C176:C205)-1</f>
        <v>-4.5846817691477471E-2</v>
      </c>
      <c r="P176" s="27">
        <f t="shared" si="13"/>
        <v>-155299114.68262541</v>
      </c>
      <c r="Q176" s="28">
        <f t="array" ref="Q176">PRODUCT(1+C176:C265)-1</f>
        <v>14.794642857142867</v>
      </c>
      <c r="R176" s="27">
        <f t="shared" si="14"/>
        <v>-582014184.51308537</v>
      </c>
      <c r="S176" s="28">
        <f t="array" ref="S176">PRODUCT(1+C176:C355)-1</f>
        <v>42.146341463414657</v>
      </c>
    </row>
    <row r="177" spans="1:19" x14ac:dyDescent="0.2">
      <c r="A177" s="21">
        <v>44313</v>
      </c>
      <c r="B177" s="22">
        <f>-DATA!Q178</f>
        <v>-844445.7545865617</v>
      </c>
      <c r="C177" s="23">
        <f>IFERROR(VLOOKUP($A177,DATA!$A$5:$F$329,3,FALSE),"")</f>
        <v>-2.8280542986425239E-3</v>
      </c>
      <c r="D177" s="23">
        <f>IFERROR(VLOOKUP($A178+7,DATA!$A$5:$F$329,4,FALSE),"")</f>
        <v>-2.8846153846153744E-2</v>
      </c>
      <c r="E177" s="25">
        <f>IFERROR(VLOOKUP($A178+7,DATA!$A$5:$I$329,7,FALSE),"")</f>
        <v>0.26279940195049861</v>
      </c>
      <c r="F177" s="23">
        <f>IFERROR(VLOOKUP($A177+30,DATA!$A$5:$F$329,5,FALSE),"")</f>
        <v>-0.58196256381168465</v>
      </c>
      <c r="G177" s="26">
        <f>IFERROR(VLOOKUP($A177+30,DATA!$A$5:$I$329,8,FALSE),"")</f>
        <v>0.7297854523989149</v>
      </c>
      <c r="H177" s="23">
        <f>IFERROR(VLOOKUP($A177+90,DATA!$A$5:$F$329,6,FALSE),"")</f>
        <v>-0.53091321610890585</v>
      </c>
      <c r="I177" s="26">
        <f>IFERROR(VLOOKUP($A177+90,DATA!$A$5:$I$329,9,FALSE),"")</f>
        <v>0.7035938278069932</v>
      </c>
      <c r="J177" s="27">
        <f t="shared" si="10"/>
        <v>-4565161.2034760453</v>
      </c>
      <c r="K177" s="28">
        <f t="array" ref="K177">PRODUCT(1+C177:C183)-1</f>
        <v>0.26652298850574718</v>
      </c>
      <c r="L177" s="27">
        <f t="shared" si="11"/>
        <v>-8503369.4695937783</v>
      </c>
      <c r="M177" s="28">
        <f t="array" ref="M177">PRODUCT(1+C177:C190)-1</f>
        <v>0.20341296928327623</v>
      </c>
      <c r="N177" s="27">
        <f t="shared" si="12"/>
        <v>-22404195.890473731</v>
      </c>
      <c r="O177" s="28">
        <f t="array" ref="O177">PRODUCT(1+C177:C206)-1</f>
        <v>-5.8226495726495742E-2</v>
      </c>
      <c r="P177" s="27">
        <f t="shared" si="13"/>
        <v>-159938143.12633196</v>
      </c>
      <c r="Q177" s="28">
        <f t="array" ref="Q177">PRODUCT(1+C177:C266)-1</f>
        <v>13.104000000000006</v>
      </c>
      <c r="R177" s="27">
        <f t="shared" si="14"/>
        <v>-579949824.14112341</v>
      </c>
      <c r="S177" s="28">
        <f t="array" ref="S177">PRODUCT(1+C177:C356)-1</f>
        <v>42</v>
      </c>
    </row>
    <row r="178" spans="1:19" x14ac:dyDescent="0.2">
      <c r="A178" s="21">
        <v>44312</v>
      </c>
      <c r="B178" s="22">
        <f>-DATA!Q179</f>
        <v>-66230.885597564513</v>
      </c>
      <c r="C178" s="23">
        <f>IFERROR(VLOOKUP($A178,DATA!$A$5:$F$329,3,FALSE),"")</f>
        <v>0.12611464968152863</v>
      </c>
      <c r="D178" s="23">
        <f>IFERROR(VLOOKUP($A179+7,DATA!$A$5:$F$329,4,FALSE),"")</f>
        <v>5.1592356687898189E-2</v>
      </c>
      <c r="E178" s="25">
        <f>IFERROR(VLOOKUP($A179+7,DATA!$A$5:$I$329,7,FALSE),"")</f>
        <v>-8.951635512913779E-2</v>
      </c>
      <c r="F178" s="23">
        <f>IFERROR(VLOOKUP($A178+30,DATA!$A$5:$F$329,5,FALSE),"")</f>
        <v>-0.62556561085972828</v>
      </c>
      <c r="G178" s="26">
        <f>IFERROR(VLOOKUP($A178+30,DATA!$A$5:$I$329,8,FALSE),"")</f>
        <v>0.6850242691820746</v>
      </c>
      <c r="H178" s="23">
        <f>IFERROR(VLOOKUP($A178+90,DATA!$A$5:$F$329,6,FALSE),"")</f>
        <v>-0.52262443438914041</v>
      </c>
      <c r="I178" s="26">
        <f>IFERROR(VLOOKUP($A178+90,DATA!$A$5:$I$329,9,FALSE),"")</f>
        <v>0.68855243442476466</v>
      </c>
      <c r="J178" s="27">
        <f t="shared" si="10"/>
        <v>-4236519.764171117</v>
      </c>
      <c r="K178" s="28">
        <f t="array" ref="K178">PRODUCT(1+C178:C184)-1</f>
        <v>0.31841909023117054</v>
      </c>
      <c r="L178" s="27">
        <f t="shared" si="11"/>
        <v>-8320630.2794189109</v>
      </c>
      <c r="M178" s="28">
        <f t="array" ref="M178">PRODUCT(1+C178:C191)-1</f>
        <v>0.1693121693121693</v>
      </c>
      <c r="N178" s="27">
        <f t="shared" si="12"/>
        <v>-23657347.392117891</v>
      </c>
      <c r="O178" s="28">
        <f t="array" ref="O178">PRODUCT(1+C178:C207)-1</f>
        <v>-4.432432432432476E-2</v>
      </c>
      <c r="P178" s="27">
        <f t="shared" si="13"/>
        <v>-160801391.57695907</v>
      </c>
      <c r="Q178" s="28">
        <f t="array" ref="Q178">PRODUCT(1+C178:C267)-1</f>
        <v>19.321839080459768</v>
      </c>
      <c r="R178" s="27">
        <f t="shared" si="14"/>
        <v>-579105378.38653684</v>
      </c>
      <c r="S178" s="28">
        <f t="array" ref="S178">PRODUCT(1+C178:C357)-1</f>
        <v>42.121951219512198</v>
      </c>
    </row>
    <row r="179" spans="1:19" x14ac:dyDescent="0.2">
      <c r="A179" s="21">
        <v>44311</v>
      </c>
      <c r="B179" s="22">
        <f>-DATA!Q180</f>
        <v>425757.71685992077</v>
      </c>
      <c r="C179" s="23">
        <f>IFERROR(VLOOKUP($A179,DATA!$A$5:$F$329,3,FALSE),"")</f>
        <v>0.11823361823361833</v>
      </c>
      <c r="D179" s="23">
        <f>IFERROR(VLOOKUP($A180+7,DATA!$A$5:$F$329,4,FALSE),"")</f>
        <v>0.18803418803418803</v>
      </c>
      <c r="E179" s="25">
        <f>IFERROR(VLOOKUP($A180+7,DATA!$A$5:$I$329,7,FALSE),"")</f>
        <v>-0.28764725139438946</v>
      </c>
      <c r="F179" s="23">
        <f>IFERROR(VLOOKUP($A179+30,DATA!$A$5:$F$329,5,FALSE),"")</f>
        <v>-0.58025477707006368</v>
      </c>
      <c r="G179" s="26">
        <f>IFERROR(VLOOKUP($A179+30,DATA!$A$5:$I$329,8,FALSE),"")</f>
        <v>0.66683992266291281</v>
      </c>
      <c r="H179" s="23">
        <f>IFERROR(VLOOKUP($A179+90,DATA!$A$5:$F$329,6,FALSE),"")</f>
        <v>-0.50573248407643312</v>
      </c>
      <c r="I179" s="26">
        <f>IFERROR(VLOOKUP($A179+90,DATA!$A$5:$I$329,9,FALSE),"")</f>
        <v>0.67644331740883279</v>
      </c>
      <c r="J179" s="27">
        <f t="shared" si="10"/>
        <v>-5502310.6243748441</v>
      </c>
      <c r="K179" s="28">
        <f t="array" ref="K179">PRODUCT(1+C179:C185)-1</f>
        <v>3.2215647600262631E-2</v>
      </c>
      <c r="L179" s="27">
        <f t="shared" si="11"/>
        <v>-8962436.9642664045</v>
      </c>
      <c r="M179" s="28">
        <f t="array" ref="M179">PRODUCT(1+C179:C192)-1</f>
        <v>1.4211886304908994E-2</v>
      </c>
      <c r="N179" s="27">
        <f t="shared" si="12"/>
        <v>-25765734.776485395</v>
      </c>
      <c r="O179" s="28">
        <f t="array" ref="O179">PRODUCT(1+C179:C208)-1</f>
        <v>-3.6218538980970716E-2</v>
      </c>
      <c r="P179" s="27">
        <f t="shared" si="13"/>
        <v>-188531481.16449827</v>
      </c>
      <c r="Q179" s="28">
        <f t="array" ref="Q179">PRODUCT(1+C179:C268)-1</f>
        <v>16.252747252747238</v>
      </c>
      <c r="R179" s="27">
        <f t="shared" si="14"/>
        <v>-579039147.50093925</v>
      </c>
      <c r="S179" s="28">
        <f t="array" ref="S179">PRODUCT(1+C179:C358)-1</f>
        <v>37.292682926829244</v>
      </c>
    </row>
    <row r="180" spans="1:19" x14ac:dyDescent="0.2">
      <c r="A180" s="21">
        <v>44310</v>
      </c>
      <c r="B180" s="22">
        <f>-DATA!Q181</f>
        <v>-1225749.6530688046</v>
      </c>
      <c r="C180" s="23">
        <f>IFERROR(VLOOKUP($A180,DATA!$A$5:$F$329,3,FALSE),"")</f>
        <v>2.481751824817513E-2</v>
      </c>
      <c r="D180" s="23">
        <f>IFERROR(VLOOKUP($A181+7,DATA!$A$5:$F$329,4,FALSE),"")</f>
        <v>0.18759124087591261</v>
      </c>
      <c r="E180" s="25">
        <f>IFERROR(VLOOKUP($A181+7,DATA!$A$5:$I$329,7,FALSE),"")</f>
        <v>-0.32006017281277627</v>
      </c>
      <c r="F180" s="23">
        <f>IFERROR(VLOOKUP($A180+30,DATA!$A$5:$F$329,5,FALSE),"")</f>
        <v>-0.70227920227920215</v>
      </c>
      <c r="G180" s="26">
        <f>IFERROR(VLOOKUP($A180+30,DATA!$A$5:$I$329,8,FALSE),"")</f>
        <v>0.59448735942748088</v>
      </c>
      <c r="H180" s="23">
        <f>IFERROR(VLOOKUP($A180+90,DATA!$A$5:$F$329,6,FALSE),"")</f>
        <v>-0.47507122507122568</v>
      </c>
      <c r="I180" s="26">
        <f>IFERROR(VLOOKUP($A180+90,DATA!$A$5:$I$329,9,FALSE),"")</f>
        <v>0.66653960201370266</v>
      </c>
      <c r="J180" s="27">
        <f t="shared" si="10"/>
        <v>-5059533.5601489851</v>
      </c>
      <c r="K180" s="28">
        <f t="array" ref="K180">PRODUCT(1+C180:C186)-1</f>
        <v>-0.11195445920303648</v>
      </c>
      <c r="L180" s="27">
        <f t="shared" si="11"/>
        <v>-9571504.8261238765</v>
      </c>
      <c r="M180" s="28">
        <f t="array" ref="M180">PRODUCT(1+C180:C193)-1</f>
        <v>-0.10344827586206928</v>
      </c>
      <c r="N180" s="27">
        <f t="shared" si="12"/>
        <v>-27411191.009130646</v>
      </c>
      <c r="O180" s="28">
        <f t="array" ref="O180">PRODUCT(1+C180:C209)-1</f>
        <v>-0.14754098360655787</v>
      </c>
      <c r="P180" s="27">
        <f t="shared" si="13"/>
        <v>-190911751.68032193</v>
      </c>
      <c r="Q180" s="28">
        <f t="array" ref="Q180">PRODUCT(1+C180:C269)-1</f>
        <v>14.599999999999998</v>
      </c>
      <c r="R180" s="27">
        <f t="shared" si="14"/>
        <v>-579464905.21779919</v>
      </c>
      <c r="S180" s="28">
        <f t="array" ref="S180">PRODUCT(1+C180:C359)-1</f>
        <v>33.243902439024382</v>
      </c>
    </row>
    <row r="181" spans="1:19" x14ac:dyDescent="0.2">
      <c r="A181" s="21">
        <v>44309</v>
      </c>
      <c r="B181" s="22">
        <f>-DATA!Q182</f>
        <v>-1565112.6138874216</v>
      </c>
      <c r="C181" s="23">
        <f>IFERROR(VLOOKUP($A181,DATA!$A$5:$F$329,3,FALSE),"")</f>
        <v>3.0850263355906682E-2</v>
      </c>
      <c r="D181" s="23">
        <f>IFERROR(VLOOKUP($A182+7,DATA!$A$5:$F$329,4,FALSE),"")</f>
        <v>0.26636568848758468</v>
      </c>
      <c r="E181" s="25">
        <f>IFERROR(VLOOKUP($A182+7,DATA!$A$5:$I$329,7,FALSE),"")</f>
        <v>-0.41901918979230451</v>
      </c>
      <c r="F181" s="23">
        <f>IFERROR(VLOOKUP($A181+30,DATA!$A$5:$F$329,5,FALSE),"")</f>
        <v>-0.51824817518248145</v>
      </c>
      <c r="G181" s="26">
        <f>IFERROR(VLOOKUP($A181+30,DATA!$A$5:$I$329,8,FALSE),"")</f>
        <v>0.58625846526461189</v>
      </c>
      <c r="H181" s="23">
        <f>IFERROR(VLOOKUP($A181+90,DATA!$A$5:$F$329,6,FALSE),"")</f>
        <v>-0.51313868613138691</v>
      </c>
      <c r="I181" s="26">
        <f>IFERROR(VLOOKUP($A181+90,DATA!$A$5:$I$329,9,FALSE),"")</f>
        <v>0.66784166878752793</v>
      </c>
      <c r="J181" s="27">
        <f t="shared" si="10"/>
        <v>-5240875.0439283168</v>
      </c>
      <c r="K181" s="28">
        <f t="array" ref="K181">PRODUCT(1+C181:C187)-1</f>
        <v>-0.18549346016646862</v>
      </c>
      <c r="L181" s="27">
        <f t="shared" si="11"/>
        <v>-9101866.623125026</v>
      </c>
      <c r="M181" s="28">
        <f t="array" ref="M181">PRODUCT(1+C181:C194)-1</f>
        <v>-0.13071065989847719</v>
      </c>
      <c r="N181" s="27">
        <f t="shared" si="12"/>
        <v>-27680047.69446525</v>
      </c>
      <c r="O181" s="28">
        <f t="array" ref="O181">PRODUCT(1+C181:C210)-1</f>
        <v>-0.19174041297935107</v>
      </c>
      <c r="P181" s="27">
        <f t="shared" si="13"/>
        <v>-199319630.19553718</v>
      </c>
      <c r="Q181" s="28">
        <f t="array" ref="Q181">PRODUCT(1+C181:C270)-1</f>
        <v>15.913580246913575</v>
      </c>
      <c r="R181" s="27">
        <f t="shared" si="14"/>
        <v>-578239155.56473041</v>
      </c>
      <c r="S181" s="28">
        <f t="array" ref="S181">PRODUCT(1+C181:C360)-1</f>
        <v>32.414634146341442</v>
      </c>
    </row>
    <row r="182" spans="1:19" x14ac:dyDescent="0.2">
      <c r="A182" s="21">
        <v>44308</v>
      </c>
      <c r="B182" s="22">
        <f>-DATA!Q183</f>
        <v>-321207.53223542619</v>
      </c>
      <c r="C182" s="23">
        <f>IFERROR(VLOOKUP($A182,DATA!$A$5:$F$329,3,FALSE),"")</f>
        <v>-1.0424422933730471E-2</v>
      </c>
      <c r="D182" s="23">
        <f>IFERROR(VLOOKUP($A183+7,DATA!$A$5:$F$329,4,FALSE),"")</f>
        <v>0.31720029784065562</v>
      </c>
      <c r="E182" s="25">
        <f>IFERROR(VLOOKUP($A183+7,DATA!$A$5:$I$329,7,FALSE),"")</f>
        <v>-0.35879036385435081</v>
      </c>
      <c r="F182" s="23">
        <f>IFERROR(VLOOKUP($A182+30,DATA!$A$5:$F$329,5,FALSE),"")</f>
        <v>-0.38750940556809588</v>
      </c>
      <c r="G182" s="26">
        <f>IFERROR(VLOOKUP($A182+30,DATA!$A$5:$I$329,8,FALSE),"")</f>
        <v>0.62128380332179745</v>
      </c>
      <c r="H182" s="23">
        <f>IFERROR(VLOOKUP($A182+90,DATA!$A$5:$F$329,6,FALSE),"")</f>
        <v>-0.55605718585402553</v>
      </c>
      <c r="I182" s="26">
        <f>IFERROR(VLOOKUP($A182+90,DATA!$A$5:$I$329,9,FALSE),"")</f>
        <v>0.65623671628148306</v>
      </c>
      <c r="J182" s="27">
        <f t="shared" si="10"/>
        <v>-4017348.7932932153</v>
      </c>
      <c r="K182" s="28">
        <f t="array" ref="K182">PRODUCT(1+C182:C188)-1</f>
        <v>-0.12738017071569285</v>
      </c>
      <c r="L182" s="27">
        <f t="shared" si="11"/>
        <v>-7811248.2530857613</v>
      </c>
      <c r="M182" s="28">
        <f t="array" ref="M182">PRODUCT(1+C182:C195)-1</f>
        <v>-0.14202711426726955</v>
      </c>
      <c r="N182" s="27">
        <f t="shared" si="12"/>
        <v>-27448530.460381031</v>
      </c>
      <c r="O182" s="28">
        <f t="array" ref="O182">PRODUCT(1+C182:C211)-1</f>
        <v>-0.31494845360824764</v>
      </c>
      <c r="P182" s="27">
        <f t="shared" si="13"/>
        <v>-206238860.50565627</v>
      </c>
      <c r="Q182" s="28">
        <f t="array" ref="Q182">PRODUCT(1+C182:C271)-1</f>
        <v>15.612500000000004</v>
      </c>
      <c r="R182" s="27">
        <f t="shared" si="14"/>
        <v>-576674042.95084298</v>
      </c>
      <c r="S182" s="28">
        <f t="array" ref="S182">PRODUCT(1+C182:C361)-1</f>
        <v>31.414634146341477</v>
      </c>
    </row>
    <row r="183" spans="1:19" x14ac:dyDescent="0.2">
      <c r="A183" s="21">
        <v>44307</v>
      </c>
      <c r="B183" s="22">
        <f>-DATA!Q184</f>
        <v>-968172.48096018704</v>
      </c>
      <c r="C183" s="23">
        <f>IFERROR(VLOOKUP($A183,DATA!$A$5:$F$329,3,FALSE),"")</f>
        <v>-3.5201149425287404E-2</v>
      </c>
      <c r="D183" s="23">
        <f>IFERROR(VLOOKUP($A184+7,DATA!$A$5:$F$329,4,FALSE),"")</f>
        <v>0.26652298850574718</v>
      </c>
      <c r="E183" s="25">
        <f>IFERROR(VLOOKUP($A184+7,DATA!$A$5:$I$329,7,FALSE),"")</f>
        <v>-0.33999910204543776</v>
      </c>
      <c r="F183" s="23">
        <f>IFERROR(VLOOKUP($A183+30,DATA!$A$5:$F$329,5,FALSE),"")</f>
        <v>-0.23380491437081197</v>
      </c>
      <c r="G183" s="26">
        <f>IFERROR(VLOOKUP($A183+30,DATA!$A$5:$I$329,8,FALSE),"")</f>
        <v>0.59127991612194897</v>
      </c>
      <c r="H183" s="23">
        <f>IFERROR(VLOOKUP($A183+90,DATA!$A$5:$F$329,6,FALSE),"")</f>
        <v>-0.55026061057334297</v>
      </c>
      <c r="I183" s="26">
        <f>IFERROR(VLOOKUP($A183+90,DATA!$A$5:$I$329,9,FALSE),"")</f>
        <v>0.65515063188175815</v>
      </c>
      <c r="J183" s="27">
        <f t="shared" si="10"/>
        <v>-4115878.069622166</v>
      </c>
      <c r="K183" s="28">
        <f t="array" ref="K183">PRODUCT(1+C183:C189)-1</f>
        <v>-0.1418530351437699</v>
      </c>
      <c r="L183" s="27">
        <f t="shared" si="11"/>
        <v>-8442149.4443671349</v>
      </c>
      <c r="M183" s="28">
        <f t="array" ref="M183">PRODUCT(1+C183:C196)-1</f>
        <v>-0.19725044829647331</v>
      </c>
      <c r="N183" s="27">
        <f t="shared" si="12"/>
        <v>-28790908.645310633</v>
      </c>
      <c r="O183" s="28">
        <f t="array" ref="O183">PRODUCT(1+C183:C212)-1</f>
        <v>-0.38954545454545475</v>
      </c>
      <c r="P183" s="27">
        <f t="shared" si="13"/>
        <v>-216899529.68089563</v>
      </c>
      <c r="Q183" s="28">
        <f t="array" ref="Q183">PRODUCT(1+C183:C272)-1</f>
        <v>13.758241758241759</v>
      </c>
      <c r="R183" s="27">
        <f t="shared" si="14"/>
        <v>-576352835.41860747</v>
      </c>
      <c r="S183" s="28">
        <f t="array" ref="S183">PRODUCT(1+C183:C362)-1</f>
        <v>31.756097560975597</v>
      </c>
    </row>
    <row r="184" spans="1:19" x14ac:dyDescent="0.2">
      <c r="A184" s="21">
        <v>44306</v>
      </c>
      <c r="B184" s="22">
        <f>-DATA!Q185</f>
        <v>-515804.3152816337</v>
      </c>
      <c r="C184" s="23">
        <f>IFERROR(VLOOKUP($A184,DATA!$A$5:$F$329,3,FALSE),"")</f>
        <v>3.8031319910514449E-2</v>
      </c>
      <c r="D184" s="23">
        <f>IFERROR(VLOOKUP($A185+7,DATA!$A$5:$F$329,4,FALSE),"")</f>
        <v>0.31841909023117054</v>
      </c>
      <c r="E184" s="25">
        <f>IFERROR(VLOOKUP($A185+7,DATA!$A$5:$I$329,7,FALSE),"")</f>
        <v>-0.25765740900117717</v>
      </c>
      <c r="F184" s="23">
        <f>IFERROR(VLOOKUP($A184+30,DATA!$A$5:$F$329,5,FALSE),"")</f>
        <v>-0.30028735632183901</v>
      </c>
      <c r="G184" s="26">
        <f>IFERROR(VLOOKUP($A184+30,DATA!$A$5:$I$329,8,FALSE),"")</f>
        <v>0.57906594788681964</v>
      </c>
      <c r="H184" s="23">
        <f>IFERROR(VLOOKUP($A184+90,DATA!$A$5:$F$329,6,FALSE),"")</f>
        <v>-0.52514367816091945</v>
      </c>
      <c r="I184" s="26">
        <f>IFERROR(VLOOKUP($A184+90,DATA!$A$5:$I$329,9,FALSE),"")</f>
        <v>0.65190866351471621</v>
      </c>
      <c r="J184" s="27">
        <f t="shared" si="10"/>
        <v>-3938208.2661177344</v>
      </c>
      <c r="K184" s="28">
        <f t="array" ref="K184">PRODUCT(1+C184:C190)-1</f>
        <v>-4.9829351535836119E-2</v>
      </c>
      <c r="L184" s="27">
        <f t="shared" si="11"/>
        <v>-8415811.8133657146</v>
      </c>
      <c r="M184" s="28">
        <f t="array" ref="M184">PRODUCT(1+C184:C197)-1</f>
        <v>-0.20547945205479434</v>
      </c>
      <c r="N184" s="27">
        <f t="shared" si="12"/>
        <v>-29191985.412880596</v>
      </c>
      <c r="O184" s="28">
        <f t="array" ref="O184">PRODUCT(1+C184:C213)-1</f>
        <v>-0.33619456366237488</v>
      </c>
      <c r="P184" s="27">
        <f t="shared" si="13"/>
        <v>-219065101.11401916</v>
      </c>
      <c r="Q184" s="28">
        <f t="array" ref="Q184">PRODUCT(1+C184:C273)-1</f>
        <v>14.296703296703296</v>
      </c>
      <c r="R184" s="27">
        <f t="shared" si="14"/>
        <v>-575384662.93764734</v>
      </c>
      <c r="S184" s="28">
        <f t="array" ref="S184">PRODUCT(1+C184:C363)-1</f>
        <v>32.951219512195109</v>
      </c>
    </row>
    <row r="185" spans="1:19" x14ac:dyDescent="0.2">
      <c r="A185" s="21">
        <v>44305</v>
      </c>
      <c r="B185" s="22">
        <f>-DATA!Q186</f>
        <v>-1332021.7458012919</v>
      </c>
      <c r="C185" s="23">
        <f>IFERROR(VLOOKUP($A185,DATA!$A$5:$F$329,3,FALSE),"")</f>
        <v>-0.11834319526627224</v>
      </c>
      <c r="D185" s="23">
        <f>IFERROR(VLOOKUP($A186+7,DATA!$A$5:$F$329,4,FALSE),"")</f>
        <v>3.2215647600262631E-2</v>
      </c>
      <c r="E185" s="25">
        <f>IFERROR(VLOOKUP($A186+7,DATA!$A$5:$I$329,7,FALSE),"")</f>
        <v>0.42528288886033028</v>
      </c>
      <c r="F185" s="23">
        <f>IFERROR(VLOOKUP($A185+30,DATA!$A$5:$F$329,5,FALSE),"")</f>
        <v>0.17598806860551774</v>
      </c>
      <c r="G185" s="26">
        <f>IFERROR(VLOOKUP($A185+30,DATA!$A$5:$I$329,8,FALSE),"")</f>
        <v>0.38561687535520217</v>
      </c>
      <c r="H185" s="23">
        <f>IFERROR(VLOOKUP($A185+90,DATA!$A$5:$F$329,6,FALSE),"")</f>
        <v>-0.51603281133482515</v>
      </c>
      <c r="I185" s="26">
        <f>IFERROR(VLOOKUP($A185+90,DATA!$A$5:$I$329,9,FALSE),"")</f>
        <v>0.65083113503567103</v>
      </c>
      <c r="J185" s="27">
        <f t="shared" si="10"/>
        <v>-4084110.5152477948</v>
      </c>
      <c r="K185" s="28">
        <f t="array" ref="K185">PRODUCT(1+C185:C191)-1</f>
        <v>-0.11309523809523803</v>
      </c>
      <c r="L185" s="27">
        <f t="shared" si="11"/>
        <v>-8518836.2662217226</v>
      </c>
      <c r="M185" s="28">
        <f t="array" ref="M185">PRODUCT(1+C185:C198)-1</f>
        <v>-0.26237623762376239</v>
      </c>
      <c r="N185" s="27">
        <f t="shared" si="12"/>
        <v>-30073073.587185752</v>
      </c>
      <c r="O185" s="28">
        <f t="array" ref="O185">PRODUCT(1+C185:C214)-1</f>
        <v>-0.33117206982543645</v>
      </c>
      <c r="P185" s="27">
        <f t="shared" si="13"/>
        <v>-218678109.80944231</v>
      </c>
      <c r="Q185" s="28">
        <f t="array" ref="Q185">PRODUCT(1+C185:C274)-1</f>
        <v>15.76250000000001</v>
      </c>
      <c r="R185" s="27">
        <f t="shared" si="14"/>
        <v>-574868858.62236571</v>
      </c>
      <c r="S185" s="28">
        <f t="array" ref="S185">PRODUCT(1+C185:C364)-1</f>
        <v>31.707317073170742</v>
      </c>
    </row>
    <row r="186" spans="1:19" x14ac:dyDescent="0.2">
      <c r="A186" s="21">
        <v>44304</v>
      </c>
      <c r="B186" s="22">
        <f>-DATA!Q187</f>
        <v>868534.78108577861</v>
      </c>
      <c r="C186" s="23">
        <f>IFERROR(VLOOKUP($A186,DATA!$A$5:$F$329,3,FALSE),"")</f>
        <v>-3.7950664136622403E-2</v>
      </c>
      <c r="D186" s="23">
        <f>IFERROR(VLOOKUP($A187+7,DATA!$A$5:$F$329,4,FALSE),"")</f>
        <v>-0.11195445920303648</v>
      </c>
      <c r="E186" s="25">
        <f>IFERROR(VLOOKUP($A187+7,DATA!$A$5:$I$329,7,FALSE),"")</f>
        <v>0.4662465046806834</v>
      </c>
      <c r="F186" s="23">
        <f>IFERROR(VLOOKUP($A186+30,DATA!$A$5:$F$329,5,FALSE),"")</f>
        <v>-2.1038790269559349E-2</v>
      </c>
      <c r="G186" s="26">
        <f>IFERROR(VLOOKUP($A186+30,DATA!$A$5:$I$329,8,FALSE),"")</f>
        <v>0.44836858277986708</v>
      </c>
      <c r="H186" s="23">
        <f>IFERROR(VLOOKUP($A186+90,DATA!$A$5:$F$329,6,FALSE),"")</f>
        <v>-0.56936226166995407</v>
      </c>
      <c r="I186" s="26">
        <f>IFERROR(VLOOKUP($A186+90,DATA!$A$5:$I$329,9,FALSE),"")</f>
        <v>0.65614878152933576</v>
      </c>
      <c r="J186" s="27">
        <f t="shared" si="10"/>
        <v>-3460126.3398915613</v>
      </c>
      <c r="K186" s="28">
        <f t="array" ref="K186">PRODUCT(1+C186:C192)-1</f>
        <v>-1.7441860465116088E-2</v>
      </c>
      <c r="L186" s="27">
        <f t="shared" si="11"/>
        <v>-7605711.8265879592</v>
      </c>
      <c r="M186" s="28">
        <f t="array" ref="M186">PRODUCT(1+C186:C199)-1</f>
        <v>-0.15453029460811551</v>
      </c>
      <c r="N186" s="27">
        <f t="shared" si="12"/>
        <v>-30516874.125632763</v>
      </c>
      <c r="O186" s="28">
        <f t="array" ref="O186">PRODUCT(1+C186:C215)-1</f>
        <v>-0.20408163265306112</v>
      </c>
      <c r="P186" s="27">
        <f t="shared" si="13"/>
        <v>-217505256.49090648</v>
      </c>
      <c r="Q186" s="28">
        <f t="array" ref="Q186">PRODUCT(1+C186:C275)-1</f>
        <v>17.777777777777779</v>
      </c>
      <c r="R186" s="27">
        <f t="shared" si="14"/>
        <v>-573536836.87656438</v>
      </c>
      <c r="S186" s="28">
        <f t="array" ref="S186">PRODUCT(1+C186:C365)-1</f>
        <v>36.097560975609746</v>
      </c>
    </row>
    <row r="187" spans="1:19" x14ac:dyDescent="0.2">
      <c r="A187" s="21">
        <v>44303</v>
      </c>
      <c r="B187" s="22">
        <f>-DATA!Q188</f>
        <v>-1407091.1368481347</v>
      </c>
      <c r="C187" s="23">
        <f>IFERROR(VLOOKUP($A187,DATA!$A$5:$F$329,3,FALSE),"")</f>
        <v>-6.0047562425683654E-2</v>
      </c>
      <c r="D187" s="23">
        <f>IFERROR(VLOOKUP($A188+7,DATA!$A$5:$F$329,4,FALSE),"")</f>
        <v>-0.18549346016646862</v>
      </c>
      <c r="E187" s="25">
        <f>IFERROR(VLOOKUP($A188+7,DATA!$A$5:$I$329,7,FALSE),"")</f>
        <v>0.41715675425063226</v>
      </c>
      <c r="F187" s="23">
        <f>IFERROR(VLOOKUP($A187+30,DATA!$A$5:$F$329,5,FALSE),"")</f>
        <v>3.0360531309298056E-2</v>
      </c>
      <c r="G187" s="26">
        <f>IFERROR(VLOOKUP($A187+30,DATA!$A$5:$I$329,8,FALSE),"")</f>
        <v>0.41701520549814053</v>
      </c>
      <c r="H187" s="23">
        <f>IFERROR(VLOOKUP($A187+90,DATA!$A$5:$F$329,6,FALSE),"")</f>
        <v>-0.58191018342820988</v>
      </c>
      <c r="I187" s="26">
        <f>IFERROR(VLOOKUP($A187+90,DATA!$A$5:$I$329,9,FALSE),"")</f>
        <v>0.65647808780223771</v>
      </c>
      <c r="J187" s="27">
        <f t="shared" si="10"/>
        <v>-4511971.2659748914</v>
      </c>
      <c r="K187" s="28">
        <f t="array" ref="K187">PRODUCT(1+C187:C193)-1</f>
        <v>9.5785440613025408E-3</v>
      </c>
      <c r="L187" s="27">
        <f t="shared" si="11"/>
        <v>-8427485.0171454754</v>
      </c>
      <c r="M187" s="28">
        <f t="array" ref="M187">PRODUCT(1+C187:C200)-1</f>
        <v>-0.14262472885032573</v>
      </c>
      <c r="N187" s="27">
        <f t="shared" si="12"/>
        <v>-34536271.477161184</v>
      </c>
      <c r="O187" s="28">
        <f t="array" ref="O187">PRODUCT(1+C187:C216)-1</f>
        <v>-0.14954276492738061</v>
      </c>
      <c r="P187" s="27">
        <f t="shared" si="13"/>
        <v>-218006410.48379087</v>
      </c>
      <c r="Q187" s="28">
        <f t="array" ref="Q187">PRODUCT(1+C187:C276)-1</f>
        <v>19.802631578947359</v>
      </c>
      <c r="R187" s="27">
        <f t="shared" si="14"/>
        <v>-574405371.65765023</v>
      </c>
      <c r="S187" s="28">
        <f t="array" ref="S187">PRODUCT(1+C187:C366)-1</f>
        <v>37.560975609756063</v>
      </c>
    </row>
    <row r="188" spans="1:19" x14ac:dyDescent="0.2">
      <c r="A188" s="21">
        <v>44302</v>
      </c>
      <c r="B188" s="22">
        <f>-DATA!Q189</f>
        <v>-341586.36325232056</v>
      </c>
      <c r="C188" s="23">
        <f>IFERROR(VLOOKUP($A188,DATA!$A$5:$F$329,3,FALSE),"")</f>
        <v>0.10439921208141834</v>
      </c>
      <c r="D188" s="23">
        <f>IFERROR(VLOOKUP($A189+7,DATA!$A$5:$F$329,4,FALSE),"")</f>
        <v>-0.12738017071569285</v>
      </c>
      <c r="E188" s="25">
        <f>IFERROR(VLOOKUP($A189+7,DATA!$A$5:$I$329,7,FALSE),"")</f>
        <v>0.70651635410825298</v>
      </c>
      <c r="F188" s="23">
        <f>IFERROR(VLOOKUP($A188+30,DATA!$A$5:$F$329,5,FALSE),"")</f>
        <v>-9.8692033293698356E-2</v>
      </c>
      <c r="G188" s="26">
        <f>IFERROR(VLOOKUP($A188+30,DATA!$A$5:$I$329,8,FALSE),"")</f>
        <v>0.43072364502577187</v>
      </c>
      <c r="H188" s="23">
        <f>IFERROR(VLOOKUP($A188+90,DATA!$A$5:$F$329,6,FALSE),"")</f>
        <v>-0.58739595719381688</v>
      </c>
      <c r="I188" s="26">
        <f>IFERROR(VLOOKUP($A188+90,DATA!$A$5:$I$329,9,FALSE),"")</f>
        <v>0.65654453540589919</v>
      </c>
      <c r="J188" s="27">
        <f t="shared" si="10"/>
        <v>-3860991.5791967087</v>
      </c>
      <c r="K188" s="28">
        <f t="array" ref="K188">PRODUCT(1+C188:C194)-1</f>
        <v>6.7258883248730861E-2</v>
      </c>
      <c r="L188" s="27">
        <f t="shared" si="11"/>
        <v>-8272680.56963934</v>
      </c>
      <c r="M188" s="28">
        <f t="array" ref="M188">PRODUCT(1+C188:C201)-1</f>
        <v>-8.6862106406080719E-2</v>
      </c>
      <c r="N188" s="27">
        <f t="shared" si="12"/>
        <v>-36506907.885484882</v>
      </c>
      <c r="O188" s="28">
        <f t="array" ref="O188">PRODUCT(1+C188:C217)-1</f>
        <v>-0.15984015984016031</v>
      </c>
      <c r="P188" s="27">
        <f t="shared" si="13"/>
        <v>-216361005.61068705</v>
      </c>
      <c r="Q188" s="28">
        <f t="array" ref="Q188">PRODUCT(1+C188:C277)-1</f>
        <v>20.291139240506318</v>
      </c>
      <c r="R188" s="27">
        <f t="shared" si="14"/>
        <v>-572998280.52080202</v>
      </c>
      <c r="S188" s="28">
        <f t="array" ref="S188">PRODUCT(1+C188:C367)-1</f>
        <v>40.024390243902417</v>
      </c>
    </row>
    <row r="189" spans="1:19" x14ac:dyDescent="0.2">
      <c r="A189" s="21">
        <v>44301</v>
      </c>
      <c r="B189" s="22">
        <f>-DATA!Q190</f>
        <v>-419736.80856437644</v>
      </c>
      <c r="C189" s="23">
        <f>IFERROR(VLOOKUP($A189,DATA!$A$5:$F$329,3,FALSE),"")</f>
        <v>-2.6837060702875393E-2</v>
      </c>
      <c r="D189" s="23">
        <f>IFERROR(VLOOKUP($A190+7,DATA!$A$5:$F$329,4,FALSE),"")</f>
        <v>-0.1418530351437699</v>
      </c>
      <c r="E189" s="25">
        <f>IFERROR(VLOOKUP($A190+7,DATA!$A$5:$I$329,7,FALSE),"")</f>
        <v>0.74180686761599324</v>
      </c>
      <c r="F189" s="23">
        <f>IFERROR(VLOOKUP($A189+30,DATA!$A$5:$F$329,5,FALSE),"")</f>
        <v>7.8791858174655394E-2</v>
      </c>
      <c r="G189" s="26">
        <f>IFERROR(VLOOKUP($A189+30,DATA!$A$5:$I$329,8,FALSE),"")</f>
        <v>0.39100936048676727</v>
      </c>
      <c r="H189" s="23">
        <f>IFERROR(VLOOKUP($A189+90,DATA!$A$5:$F$329,6,FALSE),"")</f>
        <v>-0.53381483913328953</v>
      </c>
      <c r="I189" s="26">
        <f>IFERROR(VLOOKUP($A189+90,DATA!$A$5:$I$329,9,FALSE),"")</f>
        <v>0.65655489284006141</v>
      </c>
      <c r="J189" s="27">
        <f t="shared" si="10"/>
        <v>-3793899.459792546</v>
      </c>
      <c r="K189" s="28">
        <f t="array" ref="K189">PRODUCT(1+C189:C195)-1</f>
        <v>-1.6785022595222743E-2</v>
      </c>
      <c r="L189" s="27">
        <f t="shared" si="11"/>
        <v>-9368453.4155277051</v>
      </c>
      <c r="M189" s="28">
        <f t="array" ref="M189">PRODUCT(1+C189:C202)-1</f>
        <v>-0.18293991416309019</v>
      </c>
      <c r="N189" s="27">
        <f t="shared" si="12"/>
        <v>-38585687.721404597</v>
      </c>
      <c r="O189" s="28">
        <f t="array" ref="O189">PRODUCT(1+C189:C218)-1</f>
        <v>-6.6789215686274717E-2</v>
      </c>
      <c r="P189" s="27">
        <f t="shared" si="13"/>
        <v>-217841061.68690816</v>
      </c>
      <c r="Q189" s="28">
        <f t="array" ref="Q189">PRODUCT(1+C189:C278)-1</f>
        <v>17.349397590361448</v>
      </c>
      <c r="R189" s="27">
        <f t="shared" si="14"/>
        <v>-572656694.15754974</v>
      </c>
      <c r="S189" s="28">
        <f t="array" ref="S189">PRODUCT(1+C189:C368)-1</f>
        <v>36.146341463414636</v>
      </c>
    </row>
    <row r="190" spans="1:19" x14ac:dyDescent="0.2">
      <c r="A190" s="21">
        <v>44300</v>
      </c>
      <c r="B190" s="22">
        <f>-DATA!Q191</f>
        <v>-790502.67745575588</v>
      </c>
      <c r="C190" s="23">
        <f>IFERROR(VLOOKUP($A190,DATA!$A$5:$F$329,3,FALSE),"")</f>
        <v>6.8259385665528916E-2</v>
      </c>
      <c r="D190" s="23">
        <f>IFERROR(VLOOKUP($A191+7,DATA!$A$5:$F$329,4,FALSE),"")</f>
        <v>-4.9829351535836119E-2</v>
      </c>
      <c r="E190" s="25">
        <f>IFERROR(VLOOKUP($A191+7,DATA!$A$5:$I$329,7,FALSE),"")</f>
        <v>0.81110386984722238</v>
      </c>
      <c r="F190" s="23">
        <f>IFERROR(VLOOKUP($A190+30,DATA!$A$5:$F$329,5,FALSE),"")</f>
        <v>1.3418530351437807E-2</v>
      </c>
      <c r="G190" s="26">
        <f>IFERROR(VLOOKUP($A190+30,DATA!$A$5:$I$329,8,FALSE),"")</f>
        <v>0.39097362365255295</v>
      </c>
      <c r="H190" s="23">
        <f>IFERROR(VLOOKUP($A190+90,DATA!$A$5:$F$329,6,FALSE),"")</f>
        <v>-0.49265175718849885</v>
      </c>
      <c r="I190" s="26">
        <f>IFERROR(VLOOKUP($A190+90,DATA!$A$5:$I$329,9,FALSE),"")</f>
        <v>0.65746947408423406</v>
      </c>
      <c r="J190" s="27">
        <f t="shared" si="10"/>
        <v>-4326271.3747449694</v>
      </c>
      <c r="K190" s="28">
        <f t="array" ref="K190">PRODUCT(1+C190:C196)-1</f>
        <v>-6.4554692169754957E-2</v>
      </c>
      <c r="L190" s="27">
        <f t="shared" si="11"/>
        <v>-10533560.091894541</v>
      </c>
      <c r="M190" s="28">
        <f t="array" ref="M190">PRODUCT(1+C190:C203)-1</f>
        <v>-0.15905427189682964</v>
      </c>
      <c r="N190" s="27">
        <f t="shared" si="12"/>
        <v>-40506932.354372136</v>
      </c>
      <c r="O190" s="28">
        <f t="array" ref="O190">PRODUCT(1+C190:C219)-1</f>
        <v>-2.4922118380062308E-2</v>
      </c>
      <c r="P190" s="27">
        <f t="shared" si="13"/>
        <v>-216975065.99689204</v>
      </c>
      <c r="Q190" s="28">
        <f t="array" ref="Q190">PRODUCT(1+C190:C279)-1</f>
        <v>18.085365853658555</v>
      </c>
      <c r="R190" s="27">
        <f t="shared" si="14"/>
        <v>-572236957.34898531</v>
      </c>
      <c r="S190" s="28">
        <f t="array" ref="S190">PRODUCT(1+C190:C369)-1</f>
        <v>37.170731707317096</v>
      </c>
    </row>
    <row r="191" spans="1:19" x14ac:dyDescent="0.2">
      <c r="A191" s="21">
        <v>44299</v>
      </c>
      <c r="B191" s="22">
        <f>-DATA!Q192</f>
        <v>-661706.56441169383</v>
      </c>
      <c r="C191" s="23">
        <f>IFERROR(VLOOKUP($A191,DATA!$A$5:$F$329,3,FALSE),"")</f>
        <v>-3.1084656084656048E-2</v>
      </c>
      <c r="D191" s="23">
        <f>IFERROR(VLOOKUP($A192+7,DATA!$A$5:$F$329,4,FALSE),"")</f>
        <v>-0.11309523809523803</v>
      </c>
      <c r="E191" s="25">
        <f>IFERROR(VLOOKUP($A192+7,DATA!$A$5:$I$329,7,FALSE),"")</f>
        <v>0.82243811109489173</v>
      </c>
      <c r="F191" s="23">
        <f>IFERROR(VLOOKUP($A191+30,DATA!$A$5:$F$329,5,FALSE),"")</f>
        <v>1.1604095563140238E-2</v>
      </c>
      <c r="G191" s="26">
        <f>IFERROR(VLOOKUP($A191+30,DATA!$A$5:$I$329,8,FALSE),"")</f>
        <v>0.43113712830310674</v>
      </c>
      <c r="H191" s="23">
        <f>IFERROR(VLOOKUP($A191+90,DATA!$A$5:$F$329,6,FALSE),"")</f>
        <v>-0.42457337883959079</v>
      </c>
      <c r="I191" s="26">
        <f>IFERROR(VLOOKUP($A191+90,DATA!$A$5:$I$329,9,FALSE),"")</f>
        <v>0.65744573446603438</v>
      </c>
      <c r="J191" s="27">
        <f t="shared" si="10"/>
        <v>-4477603.5472479807</v>
      </c>
      <c r="K191" s="28">
        <f t="array" ref="K191">PRODUCT(1+C191:C197)-1</f>
        <v>-0.16381278538812782</v>
      </c>
      <c r="L191" s="27">
        <f t="shared" si="11"/>
        <v>-10578154.867114512</v>
      </c>
      <c r="M191" s="28">
        <f t="array" ref="M191">PRODUCT(1+C191:C204)-1</f>
        <v>-0.2252776308831308</v>
      </c>
      <c r="N191" s="27">
        <f t="shared" si="12"/>
        <v>-42089548.766628057</v>
      </c>
      <c r="O191" s="28">
        <f t="array" ref="O191">PRODUCT(1+C191:C220)-1</f>
        <v>8.2587749483822304E-3</v>
      </c>
      <c r="P191" s="27">
        <f t="shared" si="13"/>
        <v>-215991919.82546574</v>
      </c>
      <c r="Q191" s="28">
        <f t="array" ref="Q191">PRODUCT(1+C191:C280)-1</f>
        <v>18.533333333333339</v>
      </c>
      <c r="R191" s="27">
        <f t="shared" si="14"/>
        <v>-571446454.67152965</v>
      </c>
      <c r="S191" s="28">
        <f t="array" ref="S191">PRODUCT(1+C191:C370)-1</f>
        <v>34.731707317073194</v>
      </c>
    </row>
    <row r="192" spans="1:19" x14ac:dyDescent="0.2">
      <c r="A192" s="21">
        <v>44298</v>
      </c>
      <c r="B192" s="22">
        <f>-DATA!Q193</f>
        <v>-708037.57044505829</v>
      </c>
      <c r="C192" s="23">
        <f>IFERROR(VLOOKUP($A192,DATA!$A$5:$F$329,3,FALSE),"")</f>
        <v>-2.3255813953488413E-2</v>
      </c>
      <c r="D192" s="23">
        <f>IFERROR(VLOOKUP($A193+7,DATA!$A$5:$F$329,4,FALSE),"")</f>
        <v>-1.7441860465116088E-2</v>
      </c>
      <c r="E192" s="25">
        <f>IFERROR(VLOOKUP($A193+7,DATA!$A$5:$I$329,7,FALSE),"")</f>
        <v>0.70208911147595832</v>
      </c>
      <c r="F192" s="23">
        <f>IFERROR(VLOOKUP($A192+30,DATA!$A$5:$F$329,5,FALSE),"")</f>
        <v>8.002645502645489E-2</v>
      </c>
      <c r="G192" s="26">
        <f>IFERROR(VLOOKUP($A192+30,DATA!$A$5:$I$329,8,FALSE),"")</f>
        <v>0.3335147179816691</v>
      </c>
      <c r="H192" s="23">
        <f>IFERROR(VLOOKUP($A192+90,DATA!$A$5:$F$329,6,FALSE),"")</f>
        <v>-0.47486772486772544</v>
      </c>
      <c r="I192" s="26">
        <f>IFERROR(VLOOKUP($A192+90,DATA!$A$5:$I$329,9,FALSE),"")</f>
        <v>0.65591462539186884</v>
      </c>
      <c r="J192" s="27">
        <f t="shared" si="10"/>
        <v>-4434725.7509739287</v>
      </c>
      <c r="K192" s="28">
        <f t="array" ref="K192">PRODUCT(1+C192:C198)-1</f>
        <v>-0.16831683168316847</v>
      </c>
      <c r="L192" s="27">
        <f t="shared" si="11"/>
        <v>-11223740.697445313</v>
      </c>
      <c r="M192" s="28">
        <f t="array" ref="M192">PRODUCT(1+C192:C205)-1</f>
        <v>-0.18446601941747587</v>
      </c>
      <c r="N192" s="27">
        <f t="shared" si="12"/>
        <v>-44255190.291965201</v>
      </c>
      <c r="O192" s="28">
        <f t="array" ref="O192">PRODUCT(1+C192:C221)-1</f>
        <v>6.9306930693068702E-2</v>
      </c>
      <c r="P192" s="27">
        <f t="shared" si="13"/>
        <v>-227181517.66006076</v>
      </c>
      <c r="Q192" s="28">
        <f t="array" ref="Q192">PRODUCT(1+C192:C281)-1</f>
        <v>19.432432432432439</v>
      </c>
      <c r="R192" s="27">
        <f t="shared" si="14"/>
        <v>-570784748.10711789</v>
      </c>
      <c r="S192" s="28">
        <f t="array" ref="S192">PRODUCT(1+C192:C371)-1</f>
        <v>35.878048780487802</v>
      </c>
    </row>
    <row r="193" spans="1:19" x14ac:dyDescent="0.2">
      <c r="A193" s="21">
        <v>44297</v>
      </c>
      <c r="B193" s="22">
        <f>-DATA!Q194</f>
        <v>-183310.14499755178</v>
      </c>
      <c r="C193" s="23">
        <f>IFERROR(VLOOKUP($A193,DATA!$A$5:$F$329,3,FALSE),"")</f>
        <v>-1.1494252873563204E-2</v>
      </c>
      <c r="D193" s="23">
        <f>IFERROR(VLOOKUP($A194+7,DATA!$A$5:$F$329,4,FALSE),"")</f>
        <v>9.5785440613025408E-3</v>
      </c>
      <c r="E193" s="25">
        <f>IFERROR(VLOOKUP($A194+7,DATA!$A$5:$I$329,7,FALSE),"")</f>
        <v>0.59353475389956922</v>
      </c>
      <c r="F193" s="23">
        <f>IFERROR(VLOOKUP($A193+30,DATA!$A$5:$F$329,5,FALSE),"")</f>
        <v>3.1007751937984995E-2</v>
      </c>
      <c r="G193" s="26">
        <f>IFERROR(VLOOKUP($A193+30,DATA!$A$5:$I$329,8,FALSE),"")</f>
        <v>0.32741279854232896</v>
      </c>
      <c r="H193" s="23">
        <f>IFERROR(VLOOKUP($A193+90,DATA!$A$5:$F$329,6,FALSE),"")</f>
        <v>-0.47222222222222177</v>
      </c>
      <c r="I193" s="26">
        <f>IFERROR(VLOOKUP($A193+90,DATA!$A$5:$I$329,9,FALSE),"")</f>
        <v>0.65555097984268218</v>
      </c>
      <c r="J193" s="27">
        <f t="shared" si="10"/>
        <v>-4145585.4866963993</v>
      </c>
      <c r="K193" s="28">
        <f t="array" ref="K193">PRODUCT(1+C193:C199)-1</f>
        <v>-0.13952195664257916</v>
      </c>
      <c r="L193" s="27">
        <f t="shared" si="11"/>
        <v>-12531082.2860232</v>
      </c>
      <c r="M193" s="28">
        <f t="array" ref="M193">PRODUCT(1+C193:C206)-1</f>
        <v>-0.17307692307692302</v>
      </c>
      <c r="N193" s="27">
        <f t="shared" si="12"/>
        <v>-47149114.819506422</v>
      </c>
      <c r="O193" s="28">
        <f t="array" ref="O193">PRODUCT(1+C193:C222)-1</f>
        <v>0.43599257884972187</v>
      </c>
      <c r="P193" s="27">
        <f t="shared" si="13"/>
        <v>-225487132.1410085</v>
      </c>
      <c r="Q193" s="28">
        <f t="array" ref="Q193">PRODUCT(1+C193:C282)-1</f>
        <v>17.211764705882356</v>
      </c>
      <c r="R193" s="27">
        <f t="shared" si="14"/>
        <v>-570076710.53667283</v>
      </c>
      <c r="S193" s="28">
        <f t="array" ref="S193">PRODUCT(1+C193:C372)-1</f>
        <v>36.756097560975618</v>
      </c>
    </row>
    <row r="194" spans="1:19" x14ac:dyDescent="0.2">
      <c r="A194" s="21">
        <v>44296</v>
      </c>
      <c r="B194" s="22">
        <f>-DATA!Q195</f>
        <v>-756111.45006995241</v>
      </c>
      <c r="C194" s="23">
        <f>IFERROR(VLOOKUP($A194,DATA!$A$5:$F$329,3,FALSE),"")</f>
        <v>-6.345177664974555E-3</v>
      </c>
      <c r="D194" s="23">
        <f>IFERROR(VLOOKUP($A195+7,DATA!$A$5:$F$329,4,FALSE),"")</f>
        <v>6.7258883248730861E-2</v>
      </c>
      <c r="E194" s="25">
        <f>IFERROR(VLOOKUP($A195+7,DATA!$A$5:$I$329,7,FALSE),"")</f>
        <v>0.47700703327444871</v>
      </c>
      <c r="F194" s="23">
        <f>IFERROR(VLOOKUP($A194+30,DATA!$A$5:$F$329,5,FALSE),"")</f>
        <v>8.5568326947637496E-2</v>
      </c>
      <c r="G194" s="26">
        <f>IFERROR(VLOOKUP($A194+30,DATA!$A$5:$I$329,8,FALSE),"")</f>
        <v>0.28729832454817589</v>
      </c>
      <c r="H194" s="23">
        <f>IFERROR(VLOOKUP($A194+90,DATA!$A$5:$F$329,6,FALSE),"")</f>
        <v>-0.57151979565772681</v>
      </c>
      <c r="I194" s="26">
        <f>IFERROR(VLOOKUP($A194+90,DATA!$A$5:$I$329,9,FALSE),"")</f>
        <v>0.65217325298777096</v>
      </c>
      <c r="J194" s="27">
        <f t="shared" si="10"/>
        <v>-3915513.7511705845</v>
      </c>
      <c r="K194" s="28">
        <f t="array" ref="K194">PRODUCT(1+C194:C200)-1</f>
        <v>-0.15075921908893741</v>
      </c>
      <c r="L194" s="27">
        <f t="shared" si="11"/>
        <v>-14445369.397256371</v>
      </c>
      <c r="M194" s="28">
        <f t="array" ref="M194">PRODUCT(1+C194:C207)-1</f>
        <v>-0.15351351351351383</v>
      </c>
      <c r="N194" s="27">
        <f t="shared" si="12"/>
        <v>-50291969.372183233</v>
      </c>
      <c r="O194" s="28">
        <f t="array" ref="O194">PRODUCT(1+C194:C223)-1</f>
        <v>0.40448430493273468</v>
      </c>
      <c r="P194" s="27">
        <f t="shared" si="13"/>
        <v>-225512709.56479517</v>
      </c>
      <c r="Q194" s="28">
        <f t="array" ref="Q194">PRODUCT(1+C194:C283)-1</f>
        <v>18.097560975609749</v>
      </c>
      <c r="R194" s="27">
        <f t="shared" si="14"/>
        <v>-569893400.39167523</v>
      </c>
      <c r="S194" s="28">
        <f t="array" ref="S194">PRODUCT(1+C194:C373)-1</f>
        <v>37.195121951219484</v>
      </c>
    </row>
    <row r="195" spans="1:19" x14ac:dyDescent="0.2">
      <c r="A195" s="21">
        <v>44295</v>
      </c>
      <c r="B195" s="22">
        <f>-DATA!Q196</f>
        <v>-274494.24384815741</v>
      </c>
      <c r="C195" s="23">
        <f>IFERROR(VLOOKUP($A195,DATA!$A$5:$F$329,3,FALSE),"")</f>
        <v>1.7430600387346562E-2</v>
      </c>
      <c r="D195" s="23">
        <f>IFERROR(VLOOKUP($A196+7,DATA!$A$5:$F$329,4,FALSE),"")</f>
        <v>-1.6785022595222743E-2</v>
      </c>
      <c r="E195" s="25">
        <f>IFERROR(VLOOKUP($A196+7,DATA!$A$5:$I$329,7,FALSE),"")</f>
        <v>0.9018721147117037</v>
      </c>
      <c r="F195" s="23">
        <f>IFERROR(VLOOKUP($A195+30,DATA!$A$5:$F$329,5,FALSE),"")</f>
        <v>7.7411167512690948E-2</v>
      </c>
      <c r="G195" s="26">
        <f>IFERROR(VLOOKUP($A195+30,DATA!$A$5:$I$329,8,FALSE),"")</f>
        <v>0.28690235851764062</v>
      </c>
      <c r="H195" s="23">
        <f>IFERROR(VLOOKUP($A195+90,DATA!$A$5:$F$329,6,FALSE),"")</f>
        <v>-0.54822335025380697</v>
      </c>
      <c r="I195" s="26">
        <f>IFERROR(VLOOKUP($A195+90,DATA!$A$5:$I$329,9,FALSE),"")</f>
        <v>0.65106902420062329</v>
      </c>
      <c r="J195" s="27">
        <f t="shared" si="10"/>
        <v>-4411688.9904426318</v>
      </c>
      <c r="K195" s="28">
        <f t="array" ref="K195">PRODUCT(1+C195:C201)-1</f>
        <v>-0.14440825190010864</v>
      </c>
      <c r="L195" s="27">
        <f t="shared" si="11"/>
        <v>-15863876.217151487</v>
      </c>
      <c r="M195" s="28">
        <f t="array" ref="M195">PRODUCT(1+C195:C208)-1</f>
        <v>-3.25352977286677E-2</v>
      </c>
      <c r="N195" s="27">
        <f t="shared" si="12"/>
        <v>-52782767.770375535</v>
      </c>
      <c r="O195" s="28">
        <f t="array" ref="O195">PRODUCT(1+C195:C224)-1</f>
        <v>0.34241908006814348</v>
      </c>
      <c r="P195" s="27">
        <f t="shared" si="13"/>
        <v>-225413408.56211996</v>
      </c>
      <c r="Q195" s="28">
        <f t="array" ref="Q195">PRODUCT(1+C195:C284)-1</f>
        <v>17.541176470588248</v>
      </c>
      <c r="R195" s="27">
        <f t="shared" si="14"/>
        <v>-569137288.94160533</v>
      </c>
      <c r="S195" s="28">
        <f t="array" ref="S195">PRODUCT(1+C195:C374)-1</f>
        <v>37.439024390243915</v>
      </c>
    </row>
    <row r="196" spans="1:19" x14ac:dyDescent="0.2">
      <c r="A196" s="21">
        <v>44294</v>
      </c>
      <c r="B196" s="22">
        <f>-DATA!Q197</f>
        <v>-952108.72351679974</v>
      </c>
      <c r="C196" s="23">
        <f>IFERROR(VLOOKUP($A196,DATA!$A$5:$F$329,3,FALSE),"")</f>
        <v>-7.411835026897784E-2</v>
      </c>
      <c r="D196" s="23">
        <f>IFERROR(VLOOKUP($A197+7,DATA!$A$5:$F$329,4,FALSE),"")</f>
        <v>-6.4554692169754957E-2</v>
      </c>
      <c r="E196" s="25">
        <f>IFERROR(VLOOKUP($A197+7,DATA!$A$5:$I$329,7,FALSE),"")</f>
        <v>0.94433205404715914</v>
      </c>
      <c r="F196" s="23">
        <f>IFERROR(VLOOKUP($A196+30,DATA!$A$5:$F$329,5,FALSE),"")</f>
        <v>7.424144609425376E-2</v>
      </c>
      <c r="G196" s="26">
        <f>IFERROR(VLOOKUP($A196+30,DATA!$A$5:$I$329,8,FALSE),"")</f>
        <v>0.28631520498951851</v>
      </c>
      <c r="H196" s="23">
        <f>IFERROR(VLOOKUP($A196+90,DATA!$A$5:$F$329,6,FALSE),"")</f>
        <v>-0.58166559070367974</v>
      </c>
      <c r="I196" s="26">
        <f>IFERROR(VLOOKUP($A196+90,DATA!$A$5:$I$329,9,FALSE),"")</f>
        <v>0.6537885348134721</v>
      </c>
      <c r="J196" s="27">
        <f t="shared" si="10"/>
        <v>-5574553.9557351591</v>
      </c>
      <c r="K196" s="28">
        <f t="array" ref="K196">PRODUCT(1+C196:C202)-1</f>
        <v>-0.16899141630901293</v>
      </c>
      <c r="L196" s="27">
        <f t="shared" si="11"/>
        <v>-16809080.489088662</v>
      </c>
      <c r="M196" s="28">
        <f t="array" ref="M196">PRODUCT(1+C196:C209)-1</f>
        <v>-5.9502125075895584E-2</v>
      </c>
      <c r="N196" s="27">
        <f t="shared" si="12"/>
        <v>-55449674.714449979</v>
      </c>
      <c r="O196" s="28">
        <f t="array" ref="O196">PRODUCT(1+C196:C225)-1</f>
        <v>0.61018711018710992</v>
      </c>
      <c r="P196" s="27">
        <f t="shared" si="13"/>
        <v>-226636056.47834972</v>
      </c>
      <c r="Q196" s="28">
        <f t="array" ref="Q196">PRODUCT(1+C196:C285)-1</f>
        <v>17.011627906976734</v>
      </c>
      <c r="R196" s="27">
        <f t="shared" si="14"/>
        <v>-568862794.69775712</v>
      </c>
      <c r="S196" s="28">
        <f t="array" ref="S196">PRODUCT(1+C196:C375)-1</f>
        <v>36.780487804878035</v>
      </c>
    </row>
    <row r="197" spans="1:19" x14ac:dyDescent="0.2">
      <c r="A197" s="21">
        <v>44293</v>
      </c>
      <c r="B197" s="22">
        <f>-DATA!Q198</f>
        <v>-941834.84995876753</v>
      </c>
      <c r="C197" s="23">
        <f>IFERROR(VLOOKUP($A197,DATA!$A$5:$F$329,3,FALSE),"")</f>
        <v>-4.5091324200913219E-2</v>
      </c>
      <c r="D197" s="23">
        <f>IFERROR(VLOOKUP($A198+7,DATA!$A$5:$F$329,4,FALSE),"")</f>
        <v>-0.16381278538812782</v>
      </c>
      <c r="E197" s="25">
        <f>IFERROR(VLOOKUP($A198+7,DATA!$A$5:$I$329,7,FALSE),"")</f>
        <v>0.90704049343151616</v>
      </c>
      <c r="F197" s="23">
        <f>IFERROR(VLOOKUP($A197+30,DATA!$A$5:$F$329,5,FALSE),"")</f>
        <v>1.195457262402666E-3</v>
      </c>
      <c r="G197" s="26">
        <f>IFERROR(VLOOKUP($A197+30,DATA!$A$5:$I$329,8,FALSE),"")</f>
        <v>0.31703215049536704</v>
      </c>
      <c r="H197" s="23">
        <f>IFERROR(VLOOKUP($A197+90,DATA!$A$5:$F$329,6,FALSE),"")</f>
        <v>-0.63239689181111791</v>
      </c>
      <c r="I197" s="26">
        <f>IFERROR(VLOOKUP($A197+90,DATA!$A$5:$I$329,9,FALSE),"")</f>
        <v>0.65510493394570302</v>
      </c>
      <c r="J197" s="27">
        <f t="shared" ref="J197:J260" si="15">SUM(B197:B203)</f>
        <v>-6207288.7171495715</v>
      </c>
      <c r="K197" s="28">
        <f t="array" ref="K197">PRODUCT(1+C197:C203)-1</f>
        <v>-0.10102095647501352</v>
      </c>
      <c r="L197" s="27">
        <f t="shared" ref="L197:L260" si="16">SUM(B197:B210)</f>
        <v>-17351578.103975274</v>
      </c>
      <c r="M197" s="28">
        <f t="array" ref="M197">PRODUCT(1+C197:C210)-1</f>
        <v>-1.2979351032448405E-2</v>
      </c>
      <c r="N197" s="27">
        <f t="shared" ref="N197:N260" si="17">SUM(B197:B226)</f>
        <v>-56073516.547292411</v>
      </c>
      <c r="O197" s="28">
        <f t="array" ref="O197">PRODUCT(1+C197:C226)-1</f>
        <v>1.0229746070133006</v>
      </c>
      <c r="P197" s="27">
        <f t="shared" ref="P197:P260" si="18">SUM(B197:B286)</f>
        <v>-223935676.95531657</v>
      </c>
      <c r="Q197" s="28">
        <f t="array" ref="Q197">PRODUCT(1+C197:C286)-1</f>
        <v>22.236111111111114</v>
      </c>
      <c r="R197" s="27">
        <f t="shared" ref="R197:R260" si="19">SUM(B197:B376)</f>
        <v>-567910685.97424042</v>
      </c>
      <c r="S197" s="28">
        <f t="array" ref="S197">PRODUCT(1+C197:C376)-1</f>
        <v>39.804878048780488</v>
      </c>
    </row>
    <row r="198" spans="1:19" x14ac:dyDescent="0.2">
      <c r="A198" s="21">
        <v>44292</v>
      </c>
      <c r="B198" s="22">
        <f>-DATA!Q199</f>
        <v>-618828.76813764172</v>
      </c>
      <c r="C198" s="23">
        <f>IFERROR(VLOOKUP($A198,DATA!$A$5:$F$329,3,FALSE),"")</f>
        <v>-3.6303630363036299E-2</v>
      </c>
      <c r="D198" s="23">
        <f>IFERROR(VLOOKUP($A199+7,DATA!$A$5:$F$329,4,FALSE),"")</f>
        <v>-0.16831683168316847</v>
      </c>
      <c r="E198" s="25">
        <f>IFERROR(VLOOKUP($A199+7,DATA!$A$5:$I$329,7,FALSE),"")</f>
        <v>0.8815623609088129</v>
      </c>
      <c r="F198" s="23">
        <f>IFERROR(VLOOKUP($A198+30,DATA!$A$5:$F$329,5,FALSE),"")</f>
        <v>-2.7968036529680051E-2</v>
      </c>
      <c r="G198" s="26">
        <f>IFERROR(VLOOKUP($A198+30,DATA!$A$5:$I$329,8,FALSE),"")</f>
        <v>0.31779881747055433</v>
      </c>
      <c r="H198" s="23">
        <f>IFERROR(VLOOKUP($A198+90,DATA!$A$5:$F$329,6,FALSE),"")</f>
        <v>-0.65924657534246611</v>
      </c>
      <c r="I198" s="26">
        <f>IFERROR(VLOOKUP($A198+90,DATA!$A$5:$I$329,9,FALSE),"")</f>
        <v>0.66043229962580952</v>
      </c>
      <c r="J198" s="27">
        <f t="shared" si="15"/>
        <v>-6100551.3198665306</v>
      </c>
      <c r="K198" s="28">
        <f t="array" ref="K198">PRODUCT(1+C198:C204)-1</f>
        <v>-7.3506081438392545E-2</v>
      </c>
      <c r="L198" s="27">
        <f t="shared" si="16"/>
        <v>-17743338.633819707</v>
      </c>
      <c r="M198" s="28">
        <f t="array" ref="M198">PRODUCT(1+C198:C211)-1</f>
        <v>-9.6907216494845461E-2</v>
      </c>
      <c r="N198" s="27">
        <f t="shared" si="17"/>
        <v>-56149609.914395213</v>
      </c>
      <c r="O198" s="28">
        <f t="array" ref="O198">PRODUCT(1+C198:C227)-1</f>
        <v>1.1159420289855064</v>
      </c>
      <c r="P198" s="27">
        <f t="shared" si="18"/>
        <v>-222510156.88840592</v>
      </c>
      <c r="Q198" s="28">
        <f t="array" ref="Q198">PRODUCT(1+C198:C287)-1</f>
        <v>23.333333333333321</v>
      </c>
      <c r="R198" s="27">
        <f t="shared" si="19"/>
        <v>-566968851.12428164</v>
      </c>
      <c r="S198" s="28">
        <f t="array" ref="S198">PRODUCT(1+C198:C377)-1</f>
        <v>41.731707317073152</v>
      </c>
    </row>
    <row r="199" spans="1:19" x14ac:dyDescent="0.2">
      <c r="A199" s="21">
        <v>44291</v>
      </c>
      <c r="B199" s="22">
        <f>-DATA!Q200</f>
        <v>-418897.30616752856</v>
      </c>
      <c r="C199" s="23">
        <f>IFERROR(VLOOKUP($A199,DATA!$A$5:$F$329,3,FALSE),"")</f>
        <v>1.0561423012784843E-2</v>
      </c>
      <c r="D199" s="23">
        <f>IFERROR(VLOOKUP($A200+7,DATA!$A$5:$F$329,4,FALSE),"")</f>
        <v>-0.13952195664257916</v>
      </c>
      <c r="E199" s="25">
        <f>IFERROR(VLOOKUP($A200+7,DATA!$A$5:$I$329,7,FALSE),"")</f>
        <v>0.88237997512376576</v>
      </c>
      <c r="F199" s="23">
        <f>IFERROR(VLOOKUP($A199+30,DATA!$A$5:$F$329,5,FALSE),"")</f>
        <v>-0.10671067106710641</v>
      </c>
      <c r="G199" s="26">
        <f>IFERROR(VLOOKUP($A199+30,DATA!$A$5:$I$329,8,FALSE),"")</f>
        <v>0.27341105219547018</v>
      </c>
      <c r="H199" s="23">
        <f>IFERROR(VLOOKUP($A199+90,DATA!$A$5:$F$329,6,FALSE),"")</f>
        <v>-0.68041804180418042</v>
      </c>
      <c r="I199" s="26">
        <f>IFERROR(VLOOKUP($A199+90,DATA!$A$5:$I$329,9,FALSE),"")</f>
        <v>0.65862167946012251</v>
      </c>
      <c r="J199" s="27">
        <f t="shared" si="15"/>
        <v>-6789014.9464713829</v>
      </c>
      <c r="K199" s="28">
        <f t="array" ref="K199">PRODUCT(1+C199:C205)-1</f>
        <v>-1.9417475728155553E-2</v>
      </c>
      <c r="L199" s="27">
        <f t="shared" si="16"/>
        <v>-18788095.582847092</v>
      </c>
      <c r="M199" s="28">
        <f t="array" ref="M199">PRODUCT(1+C199:C212)-1</f>
        <v>-0.17363636363636403</v>
      </c>
      <c r="N199" s="27">
        <f t="shared" si="17"/>
        <v>-56762612.823111944</v>
      </c>
      <c r="O199" s="28">
        <f t="array" ref="O199">PRODUCT(1+C199:C228)-1</f>
        <v>1.1363102232667441</v>
      </c>
      <c r="P199" s="27">
        <f t="shared" si="18"/>
        <v>-224051124.48451552</v>
      </c>
      <c r="Q199" s="28">
        <f t="array" ref="Q199">PRODUCT(1+C199:C288)-1</f>
        <v>26.969230769230769</v>
      </c>
      <c r="R199" s="27">
        <f t="shared" si="19"/>
        <v>-566350022.35614395</v>
      </c>
      <c r="S199" s="28">
        <f t="array" ref="S199">PRODUCT(1+C199:C378)-1</f>
        <v>43.341463414634134</v>
      </c>
    </row>
    <row r="200" spans="1:19" x14ac:dyDescent="0.2">
      <c r="A200" s="21">
        <v>44290</v>
      </c>
      <c r="B200" s="22">
        <f>-DATA!Q201</f>
        <v>46761.590528262866</v>
      </c>
      <c r="C200" s="23">
        <f>IFERROR(VLOOKUP($A200,DATA!$A$5:$F$329,3,FALSE),"")</f>
        <v>-2.4403470715835263E-2</v>
      </c>
      <c r="D200" s="23">
        <f>IFERROR(VLOOKUP($A201+7,DATA!$A$5:$F$329,4,FALSE),"")</f>
        <v>-0.15075921908893741</v>
      </c>
      <c r="E200" s="25">
        <f>IFERROR(VLOOKUP($A201+7,DATA!$A$5:$I$329,7,FALSE),"")</f>
        <v>0.79148763508742659</v>
      </c>
      <c r="F200" s="23">
        <f>IFERROR(VLOOKUP($A200+30,DATA!$A$5:$F$329,5,FALSE),"")</f>
        <v>-4.3913285158421189E-2</v>
      </c>
      <c r="G200" s="26">
        <f>IFERROR(VLOOKUP($A200+30,DATA!$A$5:$I$329,8,FALSE),"")</f>
        <v>0.23300712006911636</v>
      </c>
      <c r="H200" s="23">
        <f>IFERROR(VLOOKUP($A200+90,DATA!$A$5:$F$329,6,FALSE),"")</f>
        <v>-0.68093385214007784</v>
      </c>
      <c r="I200" s="26">
        <f>IFERROR(VLOOKUP($A200+90,DATA!$A$5:$I$329,9,FALSE),"")</f>
        <v>0.65866145060806136</v>
      </c>
      <c r="J200" s="27">
        <f t="shared" si="15"/>
        <v>-8385496.7993268017</v>
      </c>
      <c r="K200" s="28">
        <f t="array" ref="K200">PRODUCT(1+C200:C206)-1</f>
        <v>-3.8995726495726468E-2</v>
      </c>
      <c r="L200" s="27">
        <f t="shared" si="16"/>
        <v>-19738447.525209714</v>
      </c>
      <c r="M200" s="28">
        <f t="array" ref="M200">PRODUCT(1+C200:C213)-1</f>
        <v>-0.14210777300906052</v>
      </c>
      <c r="N200" s="27">
        <f t="shared" si="17"/>
        <v>-57951772.616026044</v>
      </c>
      <c r="O200" s="28">
        <f t="array" ref="O200">PRODUCT(1+C200:C229)-1</f>
        <v>1.3891102257636123</v>
      </c>
      <c r="P200" s="27">
        <f t="shared" si="18"/>
        <v>-219892235.56164816</v>
      </c>
      <c r="Q200" s="28">
        <f t="array" ref="Q200">PRODUCT(1+C200:C289)-1</f>
        <v>26.257575757575776</v>
      </c>
      <c r="R200" s="27">
        <f t="shared" si="19"/>
        <v>-565931125.04997647</v>
      </c>
      <c r="S200" s="28">
        <f t="array" ref="S200">PRODUCT(1+C200:C379)-1</f>
        <v>42.878048780487802</v>
      </c>
    </row>
    <row r="201" spans="1:19" x14ac:dyDescent="0.2">
      <c r="A201" s="21">
        <v>44289</v>
      </c>
      <c r="B201" s="22">
        <f>-DATA!Q202</f>
        <v>-1252286.6893419991</v>
      </c>
      <c r="C201" s="23">
        <f>IFERROR(VLOOKUP($A201,DATA!$A$5:$F$329,3,FALSE),"")</f>
        <v>1.0857763300760048E-3</v>
      </c>
      <c r="D201" s="23">
        <f>IFERROR(VLOOKUP($A202+7,DATA!$A$5:$F$329,4,FALSE),"")</f>
        <v>-0.14440825190010864</v>
      </c>
      <c r="E201" s="25">
        <f>IFERROR(VLOOKUP($A202+7,DATA!$A$5:$I$329,7,FALSE),"")</f>
        <v>0.78901999351343111</v>
      </c>
      <c r="F201" s="23">
        <f>IFERROR(VLOOKUP($A201+30,DATA!$A$5:$F$329,5,FALSE),"")</f>
        <v>-6.8872017353579507E-2</v>
      </c>
      <c r="G201" s="26">
        <f>IFERROR(VLOOKUP($A201+30,DATA!$A$5:$I$329,8,FALSE),"")</f>
        <v>0.24282429590725998</v>
      </c>
      <c r="H201" s="23">
        <f>IFERROR(VLOOKUP($A201+90,DATA!$A$5:$F$329,6,FALSE),"")</f>
        <v>-0.6784164859002173</v>
      </c>
      <c r="I201" s="26">
        <f>IFERROR(VLOOKUP($A201+90,DATA!$A$5:$I$329,9,FALSE),"")</f>
        <v>0.6594913113314439</v>
      </c>
      <c r="J201" s="27">
        <f t="shared" si="15"/>
        <v>-10529855.646085788</v>
      </c>
      <c r="K201" s="28">
        <f t="array" ref="K201">PRODUCT(1+C201:C207)-1</f>
        <v>-3.2432432432432101E-3</v>
      </c>
      <c r="L201" s="27">
        <f t="shared" si="16"/>
        <v>-21182101.605324768</v>
      </c>
      <c r="M201" s="28">
        <f t="array" ref="M201">PRODUCT(1+C201:C214)-1</f>
        <v>-8.0299251870324162E-2</v>
      </c>
      <c r="N201" s="27">
        <f t="shared" si="17"/>
        <v>-60864590.255850859</v>
      </c>
      <c r="O201" s="28">
        <f t="array" ref="O201">PRODUCT(1+C201:C230)-1</f>
        <v>1.5434482758620685</v>
      </c>
      <c r="P201" s="27">
        <f t="shared" si="18"/>
        <v>-227744648.92436326</v>
      </c>
      <c r="Q201" s="28">
        <f t="array" ref="Q201">PRODUCT(1+C201:C290)-1</f>
        <v>28.269841269841258</v>
      </c>
      <c r="R201" s="27">
        <f t="shared" si="19"/>
        <v>-565977886.64050472</v>
      </c>
      <c r="S201" s="28">
        <f t="array" ref="S201">PRODUCT(1+C201:C380)-1</f>
        <v>43.975609756097555</v>
      </c>
    </row>
    <row r="202" spans="1:19" x14ac:dyDescent="0.2">
      <c r="A202" s="21">
        <v>44288</v>
      </c>
      <c r="B202" s="22">
        <f>-DATA!Q203</f>
        <v>-1437359.2091406854</v>
      </c>
      <c r="C202" s="23">
        <f>IFERROR(VLOOKUP($A202,DATA!$A$5:$F$329,3,FALSE),"")</f>
        <v>-1.1802575107296098E-2</v>
      </c>
      <c r="D202" s="23">
        <f>IFERROR(VLOOKUP($A203+7,DATA!$A$5:$F$329,4,FALSE),"")</f>
        <v>-0.16899141630901293</v>
      </c>
      <c r="E202" s="25">
        <f>IFERROR(VLOOKUP($A203+7,DATA!$A$5:$I$329,7,FALSE),"")</f>
        <v>0.70400207052226593</v>
      </c>
      <c r="F202" s="23">
        <f>IFERROR(VLOOKUP($A202+30,DATA!$A$5:$F$329,5,FALSE),"")</f>
        <v>-0.10369163952225879</v>
      </c>
      <c r="G202" s="26">
        <f>IFERROR(VLOOKUP($A202+30,DATA!$A$5:$I$329,8,FALSE),"")</f>
        <v>0.26219321880087532</v>
      </c>
      <c r="H202" s="23">
        <f>IFERROR(VLOOKUP($A202+90,DATA!$A$5:$F$329,6,FALSE),"")</f>
        <v>-0.64495114006514664</v>
      </c>
      <c r="I202" s="26">
        <f>IFERROR(VLOOKUP($A202+90,DATA!$A$5:$I$329,9,FALSE),"")</f>
        <v>0.65707661023131902</v>
      </c>
      <c r="J202" s="27">
        <f t="shared" si="15"/>
        <v>-11452187.226708857</v>
      </c>
      <c r="K202" s="28">
        <f t="array" ref="K202">PRODUCT(1+C202:C208)-1</f>
        <v>0.13075506445672191</v>
      </c>
      <c r="L202" s="27">
        <f t="shared" si="16"/>
        <v>-21705637.200231075</v>
      </c>
      <c r="M202" s="28">
        <f t="array" ref="M202">PRODUCT(1+C202:C215)-1</f>
        <v>-3.6106750392464582E-2</v>
      </c>
      <c r="N202" s="27">
        <f t="shared" si="17"/>
        <v>-62590670.618861355</v>
      </c>
      <c r="O202" s="28">
        <f t="array" ref="O202">PRODUCT(1+C202:C231)-1</f>
        <v>1.8251533742331278</v>
      </c>
      <c r="P202" s="27">
        <f t="shared" si="18"/>
        <v>-225431905.68812543</v>
      </c>
      <c r="Q202" s="28">
        <f t="array" ref="Q202">PRODUCT(1+C202:C291)-1</f>
        <v>27.338461538461512</v>
      </c>
      <c r="R202" s="27">
        <f t="shared" si="19"/>
        <v>-564725599.9511627</v>
      </c>
      <c r="S202" s="28">
        <f t="array" ref="S202">PRODUCT(1+C202:C381)-1</f>
        <v>43.92682926829265</v>
      </c>
    </row>
    <row r="203" spans="1:19" x14ac:dyDescent="0.2">
      <c r="A203" s="21">
        <v>44287</v>
      </c>
      <c r="B203" s="22">
        <f>-DATA!Q204</f>
        <v>-1584843.4849312122</v>
      </c>
      <c r="C203" s="23">
        <f>IFERROR(VLOOKUP($A203,DATA!$A$5:$F$329,3,FALSE),"")</f>
        <v>1.6120365394949321E-3</v>
      </c>
      <c r="D203" s="23">
        <f>IFERROR(VLOOKUP($A204+7,DATA!$A$5:$F$329,4,FALSE),"")</f>
        <v>-0.10102095647501352</v>
      </c>
      <c r="E203" s="25">
        <f>IFERROR(VLOOKUP($A204+7,DATA!$A$5:$I$329,7,FALSE),"")</f>
        <v>0.51355688510577968</v>
      </c>
      <c r="F203" s="23">
        <f>IFERROR(VLOOKUP($A203+30,DATA!$A$5:$F$329,5,FALSE),"")</f>
        <v>-0.1051502145922748</v>
      </c>
      <c r="G203" s="26">
        <f>IFERROR(VLOOKUP($A203+30,DATA!$A$5:$I$329,8,FALSE),"")</f>
        <v>0.26215804227575712</v>
      </c>
      <c r="H203" s="23">
        <f>IFERROR(VLOOKUP($A203+90,DATA!$A$5:$F$329,6,FALSE),"")</f>
        <v>-0.67757510729613779</v>
      </c>
      <c r="I203" s="26">
        <f>IFERROR(VLOOKUP($A203+90,DATA!$A$5:$I$329,9,FALSE),"")</f>
        <v>0.66386824812579937</v>
      </c>
      <c r="J203" s="27">
        <f t="shared" si="15"/>
        <v>-11234526.533353504</v>
      </c>
      <c r="K203" s="28">
        <f t="array" ref="K203">PRODUCT(1+C203:C209)-1</f>
        <v>0.1317547055251973</v>
      </c>
      <c r="L203" s="27">
        <f t="shared" si="16"/>
        <v>-23419140.561533023</v>
      </c>
      <c r="M203" s="28">
        <f t="array" ref="M203">PRODUCT(1+C203:C216)-1</f>
        <v>2.689618074233513E-3</v>
      </c>
      <c r="N203" s="27">
        <f t="shared" si="17"/>
        <v>-61253217.676620685</v>
      </c>
      <c r="O203" s="28">
        <f t="array" ref="O203">PRODUCT(1+C203:C232)-1</f>
        <v>1.7655786350148359</v>
      </c>
      <c r="P203" s="27">
        <f t="shared" si="18"/>
        <v>-224394812.50168335</v>
      </c>
      <c r="Q203" s="28">
        <f t="array" ref="Q203">PRODUCT(1+C203:C292)-1</f>
        <v>27.676923076923085</v>
      </c>
      <c r="R203" s="27">
        <f t="shared" si="19"/>
        <v>-563288240.74202204</v>
      </c>
      <c r="S203" s="28">
        <f t="array" ref="S203">PRODUCT(1+C203:C382)-1</f>
        <v>44.463414634146339</v>
      </c>
    </row>
    <row r="204" spans="1:19" x14ac:dyDescent="0.2">
      <c r="A204" s="21">
        <v>44286</v>
      </c>
      <c r="B204" s="22">
        <f>-DATA!Q205</f>
        <v>-835097.45267572615</v>
      </c>
      <c r="C204" s="23">
        <f>IFERROR(VLOOKUP($A204,DATA!$A$5:$F$329,3,FALSE),"")</f>
        <v>-1.5864621893178277E-2</v>
      </c>
      <c r="D204" s="23">
        <f>IFERROR(VLOOKUP($A205+7,DATA!$A$5:$F$329,4,FALSE),"")</f>
        <v>-7.3506081438392545E-2</v>
      </c>
      <c r="E204" s="25">
        <f>IFERROR(VLOOKUP($A205+7,DATA!$A$5:$I$329,7,FALSE),"")</f>
        <v>0.3859272420120422</v>
      </c>
      <c r="F204" s="23">
        <f>IFERROR(VLOOKUP($A204+30,DATA!$A$5:$F$329,5,FALSE),"")</f>
        <v>-0.12573885008060237</v>
      </c>
      <c r="G204" s="26">
        <f>IFERROR(VLOOKUP($A204+30,DATA!$A$5:$I$329,8,FALSE),"")</f>
        <v>0.24601665798945122</v>
      </c>
      <c r="H204" s="23">
        <f>IFERROR(VLOOKUP($A204+90,DATA!$A$5:$F$329,6,FALSE),"")</f>
        <v>-0.70231058570660942</v>
      </c>
      <c r="I204" s="26">
        <f>IFERROR(VLOOKUP($A204+90,DATA!$A$5:$I$329,9,FALSE),"")</f>
        <v>0.66088476622735359</v>
      </c>
      <c r="J204" s="27">
        <f t="shared" si="15"/>
        <v>-11144289.386825699</v>
      </c>
      <c r="K204" s="28">
        <f t="array" ref="K204">PRODUCT(1+C204:C210)-1</f>
        <v>9.7935103244837673E-2</v>
      </c>
      <c r="L204" s="27">
        <f t="shared" si="16"/>
        <v>-25212024.621773653</v>
      </c>
      <c r="M204" s="28">
        <f t="array" ref="M204">PRODUCT(1+C204:C217)-1</f>
        <v>-7.0429570429570543E-2</v>
      </c>
      <c r="N204" s="27">
        <f t="shared" si="17"/>
        <v>-61046126.223074615</v>
      </c>
      <c r="O204" s="28">
        <f t="array" ref="O204">PRODUCT(1+C204:C233)-1</f>
        <v>2.4785046728971953</v>
      </c>
      <c r="P204" s="27">
        <f t="shared" si="18"/>
        <v>-223798714.26081884</v>
      </c>
      <c r="Q204" s="28">
        <f t="array" ref="Q204">PRODUCT(1+C204:C293)-1</f>
        <v>26.776119402985078</v>
      </c>
      <c r="R204" s="27">
        <f t="shared" si="19"/>
        <v>-561703397.25709081</v>
      </c>
      <c r="S204" s="28">
        <f t="array" ref="S204">PRODUCT(1+C204:C383)-1</f>
        <v>44.390243902438989</v>
      </c>
    </row>
    <row r="205" spans="1:19" x14ac:dyDescent="0.2">
      <c r="A205" s="21">
        <v>44285</v>
      </c>
      <c r="B205" s="22">
        <f>-DATA!Q206</f>
        <v>-1307292.3947424942</v>
      </c>
      <c r="C205" s="23">
        <f>IFERROR(VLOOKUP($A205,DATA!$A$5:$F$329,3,FALSE),"")</f>
        <v>1.9956850053937547E-2</v>
      </c>
      <c r="D205" s="23">
        <f>IFERROR(VLOOKUP($A206+7,DATA!$A$5:$F$329,4,FALSE),"")</f>
        <v>-1.9417475728155553E-2</v>
      </c>
      <c r="E205" s="25">
        <f>IFERROR(VLOOKUP($A206+7,DATA!$A$5:$I$329,7,FALSE),"")</f>
        <v>0.78346735145783286</v>
      </c>
      <c r="F205" s="23">
        <f>IFERROR(VLOOKUP($A205+30,DATA!$A$5:$F$329,5,FALSE),"")</f>
        <v>-0.10999471179270226</v>
      </c>
      <c r="G205" s="26">
        <f>IFERROR(VLOOKUP($A205+30,DATA!$A$5:$I$329,8,FALSE),"")</f>
        <v>0.22970071940746067</v>
      </c>
      <c r="H205" s="23">
        <f>IFERROR(VLOOKUP($A205+90,DATA!$A$5:$F$329,6,FALSE),"")</f>
        <v>-0.71337916446324678</v>
      </c>
      <c r="I205" s="26">
        <f>IFERROR(VLOOKUP($A205+90,DATA!$A$5:$I$329,9,FALSE),"")</f>
        <v>0.65972250568236201</v>
      </c>
      <c r="J205" s="27">
        <f t="shared" si="15"/>
        <v>-11642787.313953176</v>
      </c>
      <c r="K205" s="28">
        <f t="array" ref="K205">PRODUCT(1+C205:C211)-1</f>
        <v>-2.5257731958762908E-2</v>
      </c>
      <c r="L205" s="27">
        <f t="shared" si="16"/>
        <v>-26797293.368269954</v>
      </c>
      <c r="M205" s="28">
        <f t="array" ref="M205">PRODUCT(1+C205:C218)-1</f>
        <v>0.15870098039215663</v>
      </c>
      <c r="N205" s="27">
        <f t="shared" si="17"/>
        <v>-64205432.915226579</v>
      </c>
      <c r="O205" s="28">
        <f t="array" ref="O205">PRODUCT(1+C205:C234)-1</f>
        <v>2.1675041876046901</v>
      </c>
      <c r="P205" s="27">
        <f t="shared" si="18"/>
        <v>-235112639.10695386</v>
      </c>
      <c r="Q205" s="28">
        <f t="array" ref="Q205">PRODUCT(1+C205:C294)-1</f>
        <v>28.092307692307706</v>
      </c>
      <c r="R205" s="27">
        <f t="shared" si="19"/>
        <v>-560868299.80441499</v>
      </c>
      <c r="S205" s="28">
        <f t="array" ref="S205">PRODUCT(1+C205:C384)-1</f>
        <v>45.121951219512184</v>
      </c>
    </row>
    <row r="206" spans="1:19" x14ac:dyDescent="0.2">
      <c r="A206" s="21">
        <v>44284</v>
      </c>
      <c r="B206" s="22">
        <f>-DATA!Q207</f>
        <v>-2015379.1590229466</v>
      </c>
      <c r="C206" s="23">
        <f>IFERROR(VLOOKUP($A206,DATA!$A$5:$F$329,3,FALSE),"")</f>
        <v>-9.6153846153845812E-3</v>
      </c>
      <c r="D206" s="23">
        <f>IFERROR(VLOOKUP($A207+7,DATA!$A$5:$F$329,4,FALSE),"")</f>
        <v>-3.8995726495726468E-2</v>
      </c>
      <c r="E206" s="25">
        <f>IFERROR(VLOOKUP($A207+7,DATA!$A$5:$I$329,7,FALSE),"")</f>
        <v>0.76436352349545744</v>
      </c>
      <c r="F206" s="23">
        <f>IFERROR(VLOOKUP($A206+30,DATA!$A$5:$F$329,5,FALSE),"")</f>
        <v>-4.5846817691477471E-2</v>
      </c>
      <c r="G206" s="26">
        <f>IFERROR(VLOOKUP($A206+30,DATA!$A$5:$I$329,8,FALSE),"")</f>
        <v>0.23977555301786596</v>
      </c>
      <c r="H206" s="23">
        <f>IFERROR(VLOOKUP($A206+90,DATA!$A$5:$F$329,6,FALSE),"")</f>
        <v>-0.72006472491909346</v>
      </c>
      <c r="I206" s="26">
        <f>IFERROR(VLOOKUP($A206+90,DATA!$A$5:$I$329,9,FALSE),"")</f>
        <v>0.6625008972213009</v>
      </c>
      <c r="J206" s="27">
        <f t="shared" si="15"/>
        <v>-11999080.63637571</v>
      </c>
      <c r="K206" s="28">
        <f t="array" ref="K206">PRODUCT(1+C206:C212)-1</f>
        <v>-0.15727272727272734</v>
      </c>
      <c r="L206" s="27">
        <f t="shared" si="16"/>
        <v>-27830982.415059377</v>
      </c>
      <c r="M206" s="28">
        <f t="array" ref="M206">PRODUCT(1+C206:C219)-1</f>
        <v>0.15514018691588749</v>
      </c>
      <c r="N206" s="27">
        <f t="shared" si="17"/>
        <v>-66217254.410594851</v>
      </c>
      <c r="O206" s="28">
        <f t="array" ref="O206">PRODUCT(1+C206:C235)-1</f>
        <v>2.1530612244897962</v>
      </c>
      <c r="P206" s="27">
        <f t="shared" si="18"/>
        <v>-243573327.98261687</v>
      </c>
      <c r="Q206" s="28">
        <f t="array" ref="Q206">PRODUCT(1+C206:C295)-1</f>
        <v>28.903225806451641</v>
      </c>
      <c r="R206" s="27">
        <f t="shared" si="19"/>
        <v>-559561007.4096725</v>
      </c>
      <c r="S206" s="28">
        <f t="array" ref="S206">PRODUCT(1+C206:C385)-1</f>
        <v>44.219512195121993</v>
      </c>
    </row>
    <row r="207" spans="1:19" x14ac:dyDescent="0.2">
      <c r="A207" s="21">
        <v>44283</v>
      </c>
      <c r="B207" s="22">
        <f>-DATA!Q208</f>
        <v>-2097597.2562307222</v>
      </c>
      <c r="C207" s="23">
        <f>IFERROR(VLOOKUP($A207,DATA!$A$5:$F$329,3,FALSE),"")</f>
        <v>1.189189189189177E-2</v>
      </c>
      <c r="D207" s="23">
        <f>IFERROR(VLOOKUP($A208+7,DATA!$A$5:$F$329,4,FALSE),"")</f>
        <v>-3.2432432432432101E-3</v>
      </c>
      <c r="E207" s="25">
        <f>IFERROR(VLOOKUP($A208+7,DATA!$A$5:$I$329,7,FALSE),"")</f>
        <v>0.61989164381816297</v>
      </c>
      <c r="F207" s="23">
        <f>IFERROR(VLOOKUP($A207+30,DATA!$A$5:$F$329,5,FALSE),"")</f>
        <v>-5.8226495726495742E-2</v>
      </c>
      <c r="G207" s="26">
        <f>IFERROR(VLOOKUP($A207+30,DATA!$A$5:$I$329,8,FALSE),"")</f>
        <v>0.23990438553249588</v>
      </c>
      <c r="H207" s="23">
        <f>IFERROR(VLOOKUP($A207+90,DATA!$A$5:$F$329,6,FALSE),"")</f>
        <v>-0.72435897435897423</v>
      </c>
      <c r="I207" s="26">
        <f>IFERROR(VLOOKUP($A207+90,DATA!$A$5:$I$329,9,FALSE),"")</f>
        <v>0.66239747753580236</v>
      </c>
      <c r="J207" s="27">
        <f t="shared" si="15"/>
        <v>-11352950.725882912</v>
      </c>
      <c r="K207" s="28">
        <f t="array" ref="K207">PRODUCT(1+C207:C213)-1</f>
        <v>-0.10729613733905585</v>
      </c>
      <c r="L207" s="27">
        <f t="shared" si="16"/>
        <v>-28188722.3457481</v>
      </c>
      <c r="M207" s="28">
        <f t="array" ref="M207">PRODUCT(1+C207:C220)-1</f>
        <v>0.28836889194769433</v>
      </c>
      <c r="N207" s="27">
        <f t="shared" si="17"/>
        <v>-67986378.136390418</v>
      </c>
      <c r="O207" s="28">
        <f t="array" ref="O207">PRODUCT(1+C207:C236)-1</f>
        <v>2.1304347826086949</v>
      </c>
      <c r="P207" s="27">
        <f t="shared" si="18"/>
        <v>-244265626.83959979</v>
      </c>
      <c r="Q207" s="28">
        <f t="array" ref="Q207">PRODUCT(1+C207:C296)-1</f>
        <v>33.036363636363646</v>
      </c>
      <c r="R207" s="27">
        <f t="shared" si="19"/>
        <v>-557545628.25064957</v>
      </c>
      <c r="S207" s="28">
        <f t="array" ref="S207">PRODUCT(1+C207:C386)-1</f>
        <v>44.658536585365852</v>
      </c>
    </row>
    <row r="208" spans="1:19" x14ac:dyDescent="0.2">
      <c r="A208" s="21">
        <v>44282</v>
      </c>
      <c r="B208" s="22">
        <f>-DATA!Q209</f>
        <v>-2174618.2699650689</v>
      </c>
      <c r="C208" s="23">
        <f>IFERROR(VLOOKUP($A208,DATA!$A$5:$F$329,3,FALSE),"")</f>
        <v>0.1356660527931246</v>
      </c>
      <c r="D208" s="23">
        <f>IFERROR(VLOOKUP($A209+7,DATA!$A$5:$F$329,4,FALSE),"")</f>
        <v>0.13075506445672191</v>
      </c>
      <c r="E208" s="25">
        <f>IFERROR(VLOOKUP($A209+7,DATA!$A$5:$I$329,7,FALSE),"")</f>
        <v>0.92120420960584448</v>
      </c>
      <c r="F208" s="23">
        <f>IFERROR(VLOOKUP($A208+30,DATA!$A$5:$F$329,5,FALSE),"")</f>
        <v>-4.432432432432476E-2</v>
      </c>
      <c r="G208" s="26">
        <f>IFERROR(VLOOKUP($A208+30,DATA!$A$5:$I$329,8,FALSE),"")</f>
        <v>0.30683245080904853</v>
      </c>
      <c r="H208" s="23">
        <f>IFERROR(VLOOKUP($A208+90,DATA!$A$5:$F$329,6,FALSE),"")</f>
        <v>-0.70648648648648649</v>
      </c>
      <c r="I208" s="26">
        <f>IFERROR(VLOOKUP($A208+90,DATA!$A$5:$I$329,9,FALSE),"")</f>
        <v>0.66558332764111516</v>
      </c>
      <c r="J208" s="27">
        <f t="shared" si="15"/>
        <v>-10652245.95923898</v>
      </c>
      <c r="K208" s="28">
        <f t="array" ref="K208">PRODUCT(1+C208:C214)-1</f>
        <v>-7.7306733167082475E-2</v>
      </c>
      <c r="L208" s="27">
        <f t="shared" si="16"/>
        <v>-28918473.179266226</v>
      </c>
      <c r="M208" s="28">
        <f t="array" ref="M208">PRODUCT(1+C208:C221)-1</f>
        <v>0.30834512022630789</v>
      </c>
      <c r="N208" s="27">
        <f t="shared" si="17"/>
        <v>-70397329.468654901</v>
      </c>
      <c r="O208" s="28">
        <f t="array" ref="O208">PRODUCT(1+C208:C237)-1</f>
        <v>1.7570789865871825</v>
      </c>
      <c r="P208" s="27">
        <f t="shared" si="18"/>
        <v>-244778244.96244413</v>
      </c>
      <c r="Q208" s="28">
        <f t="array" ref="Q208">PRODUCT(1+C208:C297)-1</f>
        <v>33.259259259259267</v>
      </c>
      <c r="R208" s="27">
        <f t="shared" si="19"/>
        <v>-555448030.99441886</v>
      </c>
      <c r="S208" s="28">
        <f t="array" ref="S208">PRODUCT(1+C208:C387)-1</f>
        <v>44.121951219512184</v>
      </c>
    </row>
    <row r="209" spans="1:19" x14ac:dyDescent="0.2">
      <c r="A209" s="21">
        <v>44281</v>
      </c>
      <c r="B209" s="22">
        <f>-DATA!Q210</f>
        <v>-1219698.5157853332</v>
      </c>
      <c r="C209" s="23">
        <f>IFERROR(VLOOKUP($A209,DATA!$A$5:$F$329,3,FALSE),"")</f>
        <v>-1.0928961748633892E-2</v>
      </c>
      <c r="D209" s="23">
        <f>IFERROR(VLOOKUP($A210+7,DATA!$A$5:$F$329,4,FALSE),"")</f>
        <v>0.1317547055251973</v>
      </c>
      <c r="E209" s="25">
        <f>IFERROR(VLOOKUP($A210+7,DATA!$A$5:$I$329,7,FALSE),"")</f>
        <v>0.87296276835512132</v>
      </c>
      <c r="F209" s="23">
        <f>IFERROR(VLOOKUP($A209+30,DATA!$A$5:$F$329,5,FALSE),"")</f>
        <v>-3.6218538980970716E-2</v>
      </c>
      <c r="G209" s="26">
        <f>IFERROR(VLOOKUP($A209+30,DATA!$A$5:$I$329,8,FALSE),"")</f>
        <v>0.54242852629788774</v>
      </c>
      <c r="H209" s="23">
        <f>IFERROR(VLOOKUP($A209+90,DATA!$A$5:$F$329,6,FALSE),"")</f>
        <v>-0.6807857581338248</v>
      </c>
      <c r="I209" s="26">
        <f>IFERROR(VLOOKUP($A209+90,DATA!$A$5:$I$329,9,FALSE),"")</f>
        <v>0.67204250942736632</v>
      </c>
      <c r="J209" s="27">
        <f t="shared" si="15"/>
        <v>-10253449.97352222</v>
      </c>
      <c r="K209" s="28">
        <f t="array" ref="K209">PRODUCT(1+C209:C215)-1</f>
        <v>-0.14756671899529039</v>
      </c>
      <c r="L209" s="27">
        <f t="shared" si="16"/>
        <v>-30345817.007287432</v>
      </c>
      <c r="M209" s="28">
        <f t="array" ref="M209">PRODUCT(1+C209:C222)-1</f>
        <v>0.5111317254174399</v>
      </c>
      <c r="N209" s="27">
        <f t="shared" si="17"/>
        <v>-70983355.104934379</v>
      </c>
      <c r="O209" s="28">
        <f t="array" ref="O209">PRODUCT(1+C209:C238)-1</f>
        <v>1.4349775784753369</v>
      </c>
      <c r="P209" s="27">
        <f t="shared" si="18"/>
        <v>-241847507.71816146</v>
      </c>
      <c r="Q209" s="28">
        <f t="array" ref="Q209">PRODUCT(1+C209:C298)-1</f>
        <v>29.166666666666693</v>
      </c>
      <c r="R209" s="27">
        <f t="shared" si="19"/>
        <v>-553273412.72445381</v>
      </c>
      <c r="S209" s="28">
        <f t="array" ref="S209">PRODUCT(1+C209:C388)-1</f>
        <v>38.731707317073187</v>
      </c>
    </row>
    <row r="210" spans="1:19" x14ac:dyDescent="0.2">
      <c r="A210" s="21">
        <v>44280</v>
      </c>
      <c r="B210" s="22">
        <f>-DATA!Q211</f>
        <v>-1494606.3384034089</v>
      </c>
      <c r="C210" s="23">
        <f>IFERROR(VLOOKUP($A210,DATA!$A$5:$F$329,3,FALSE),"")</f>
        <v>-2.831858407079646E-2</v>
      </c>
      <c r="D210" s="23">
        <f>IFERROR(VLOOKUP($A211+7,DATA!$A$5:$F$329,4,FALSE),"")</f>
        <v>9.7935103244837673E-2</v>
      </c>
      <c r="E210" s="25">
        <f>IFERROR(VLOOKUP($A211+7,DATA!$A$5:$I$329,7,FALSE),"")</f>
        <v>0.85960420348738209</v>
      </c>
      <c r="F210" s="23">
        <f>IFERROR(VLOOKUP($A210+30,DATA!$A$5:$F$329,5,FALSE),"")</f>
        <v>-0.14754098360655787</v>
      </c>
      <c r="G210" s="26">
        <f>IFERROR(VLOOKUP($A210+30,DATA!$A$5:$I$329,8,FALSE),"")</f>
        <v>0.65748605430826657</v>
      </c>
      <c r="H210" s="23">
        <f>IFERROR(VLOOKUP($A210+90,DATA!$A$5:$F$329,6,FALSE),"")</f>
        <v>-0.71645415907710985</v>
      </c>
      <c r="I210" s="26">
        <f>IFERROR(VLOOKUP($A210+90,DATA!$A$5:$I$329,9,FALSE),"")</f>
        <v>0.66831094667804691</v>
      </c>
      <c r="J210" s="27">
        <f t="shared" si="15"/>
        <v>-12184614.028179519</v>
      </c>
      <c r="K210" s="28">
        <f t="array" ref="K210">PRODUCT(1+C210:C216)-1</f>
        <v>-0.11403980634749877</v>
      </c>
      <c r="L210" s="27">
        <f t="shared" si="16"/>
        <v>-32452283.189176459</v>
      </c>
      <c r="M210" s="28">
        <f t="array" ref="M210">PRODUCT(1+C210:C223)-1</f>
        <v>0.47713004484304911</v>
      </c>
      <c r="N210" s="27">
        <f t="shared" si="17"/>
        <v>-70559080.425870851</v>
      </c>
      <c r="O210" s="28">
        <f t="array" ref="O210">PRODUCT(1+C210:C239)-1</f>
        <v>1.3394886363636367</v>
      </c>
      <c r="P210" s="27">
        <f t="shared" si="18"/>
        <v>-241609895.16709819</v>
      </c>
      <c r="Q210" s="28">
        <f t="array" ref="Q210">PRODUCT(1+C210:C299)-1</f>
        <v>30.673076923076941</v>
      </c>
      <c r="R210" s="27">
        <f t="shared" si="19"/>
        <v>-552053714.20866847</v>
      </c>
      <c r="S210" s="28">
        <f t="array" ref="S210">PRODUCT(1+C210:C389)-1</f>
        <v>39.170731707317081</v>
      </c>
    </row>
    <row r="211" spans="1:19" x14ac:dyDescent="0.2">
      <c r="A211" s="21">
        <v>44279</v>
      </c>
      <c r="B211" s="22">
        <f>-DATA!Q212</f>
        <v>-1333595.3798032019</v>
      </c>
      <c r="C211" s="23">
        <f>IFERROR(VLOOKUP($A211,DATA!$A$5:$F$329,3,FALSE),"")</f>
        <v>-0.12628865979381443</v>
      </c>
      <c r="D211" s="23">
        <f>IFERROR(VLOOKUP($A212+7,DATA!$A$5:$F$329,4,FALSE),"")</f>
        <v>-2.5257731958762908E-2</v>
      </c>
      <c r="E211" s="25">
        <f>IFERROR(VLOOKUP($A212+7,DATA!$A$5:$I$329,7,FALSE),"")</f>
        <v>0.68032794829889964</v>
      </c>
      <c r="F211" s="23">
        <f>IFERROR(VLOOKUP($A211+30,DATA!$A$5:$F$329,5,FALSE),"")</f>
        <v>-0.19174041297935107</v>
      </c>
      <c r="G211" s="26">
        <f>IFERROR(VLOOKUP($A211+30,DATA!$A$5:$I$329,8,FALSE),"")</f>
        <v>0.6742412239807507</v>
      </c>
      <c r="H211" s="23">
        <f>IFERROR(VLOOKUP($A211+90,DATA!$A$5:$F$329,6,FALSE),"")</f>
        <v>-0.71445427728613575</v>
      </c>
      <c r="I211" s="26">
        <f>IFERROR(VLOOKUP($A211+90,DATA!$A$5:$I$329,9,FALSE),"")</f>
        <v>0.67132322673572309</v>
      </c>
      <c r="J211" s="27">
        <f t="shared" si="15"/>
        <v>-14067735.23494795</v>
      </c>
      <c r="K211" s="28">
        <f t="array" ref="K211">PRODUCT(1+C211:C217)-1</f>
        <v>-0.15334665334665321</v>
      </c>
      <c r="L211" s="27">
        <f t="shared" si="16"/>
        <v>-34204586.699035302</v>
      </c>
      <c r="M211" s="28">
        <f t="array" ref="M211">PRODUCT(1+C211:C224)-1</f>
        <v>0.44378194207836463</v>
      </c>
      <c r="N211" s="27">
        <f t="shared" si="17"/>
        <v>-72427244.879815161</v>
      </c>
      <c r="O211" s="28">
        <f t="array" ref="O211">PRODUCT(1+C211:C240)-1</f>
        <v>1.7516233766233769</v>
      </c>
      <c r="P211" s="27">
        <f t="shared" si="18"/>
        <v>-250590656.44218385</v>
      </c>
      <c r="Q211" s="28">
        <f t="array" ref="Q211">PRODUCT(1+C211:C300)-1</f>
        <v>35.847826086956516</v>
      </c>
      <c r="R211" s="27">
        <f t="shared" si="19"/>
        <v>-550559107.87026501</v>
      </c>
      <c r="S211" s="28">
        <f t="array" ref="S211">PRODUCT(1+C211:C390)-1</f>
        <v>40.341463414634127</v>
      </c>
    </row>
    <row r="212" spans="1:19" x14ac:dyDescent="0.2">
      <c r="A212" s="21">
        <v>44278</v>
      </c>
      <c r="B212" s="22">
        <f>-DATA!Q213</f>
        <v>-1663585.7171650277</v>
      </c>
      <c r="C212" s="23">
        <f>IFERROR(VLOOKUP($A212,DATA!$A$5:$F$329,3,FALSE),"")</f>
        <v>-0.11818181818181828</v>
      </c>
      <c r="D212" s="23">
        <f>IFERROR(VLOOKUP($A213+7,DATA!$A$5:$F$329,4,FALSE),"")</f>
        <v>-0.15727272727272734</v>
      </c>
      <c r="E212" s="25">
        <f>IFERROR(VLOOKUP($A213+7,DATA!$A$5:$I$329,7,FALSE),"")</f>
        <v>0.76599573489652073</v>
      </c>
      <c r="F212" s="23">
        <f>IFERROR(VLOOKUP($A212+30,DATA!$A$5:$F$329,5,FALSE),"")</f>
        <v>-0.31494845360824764</v>
      </c>
      <c r="G212" s="26">
        <f>IFERROR(VLOOKUP($A212+30,DATA!$A$5:$I$329,8,FALSE),"")</f>
        <v>0.6659706025563743</v>
      </c>
      <c r="H212" s="23">
        <f>IFERROR(VLOOKUP($A212+90,DATA!$A$5:$F$329,6,FALSE),"")</f>
        <v>-0.69742268041237121</v>
      </c>
      <c r="I212" s="26">
        <f>IFERROR(VLOOKUP($A212+90,DATA!$A$5:$I$329,9,FALSE),"")</f>
        <v>0.65298116994009048</v>
      </c>
      <c r="J212" s="27">
        <f t="shared" si="15"/>
        <v>-15154506.054316778</v>
      </c>
      <c r="K212" s="28">
        <f t="array" ref="K212">PRODUCT(1+C212:C218)-1</f>
        <v>0.18872549019607843</v>
      </c>
      <c r="L212" s="27">
        <f t="shared" si="16"/>
        <v>-35812392.507154696</v>
      </c>
      <c r="M212" s="28">
        <f t="array" ref="M212">PRODUCT(1+C212:C225)-1</f>
        <v>1.0166320166320166</v>
      </c>
      <c r="N212" s="27">
        <f t="shared" si="17"/>
        <v>-74697956.187060967</v>
      </c>
      <c r="O212" s="28">
        <f t="array" ref="O212">PRODUCT(1+C212:C241)-1</f>
        <v>2.2441471571906364</v>
      </c>
      <c r="P212" s="27">
        <f t="shared" si="18"/>
        <v>-260977131.06438443</v>
      </c>
      <c r="Q212" s="28">
        <f t="array" ref="Q212">PRODUCT(1+C212:C301)-1</f>
        <v>37.039215686274524</v>
      </c>
      <c r="R212" s="27">
        <f t="shared" si="19"/>
        <v>-549225512.49046183</v>
      </c>
      <c r="S212" s="28">
        <f t="array" ref="S212">PRODUCT(1+C212:C391)-1</f>
        <v>46.317073170731717</v>
      </c>
    </row>
    <row r="213" spans="1:19" x14ac:dyDescent="0.2">
      <c r="A213" s="21">
        <v>44277</v>
      </c>
      <c r="B213" s="22">
        <f>-DATA!Q214</f>
        <v>-1369249.2485301495</v>
      </c>
      <c r="C213" s="23">
        <f>IFERROR(VLOOKUP($A213,DATA!$A$5:$F$329,3,FALSE),"")</f>
        <v>4.9117787315212214E-2</v>
      </c>
      <c r="D213" s="23">
        <f>IFERROR(VLOOKUP($A214+7,DATA!$A$5:$F$329,4,FALSE),"")</f>
        <v>-0.10729613733905585</v>
      </c>
      <c r="E213" s="25">
        <f>IFERROR(VLOOKUP($A214+7,DATA!$A$5:$I$329,7,FALSE),"")</f>
        <v>0.70349298255998749</v>
      </c>
      <c r="F213" s="23">
        <f>IFERROR(VLOOKUP($A213+30,DATA!$A$5:$F$329,5,FALSE),"")</f>
        <v>-0.38954545454545475</v>
      </c>
      <c r="G213" s="26">
        <f>IFERROR(VLOOKUP($A213+30,DATA!$A$5:$I$329,8,FALSE),"")</f>
        <v>0.7248191248411634</v>
      </c>
      <c r="H213" s="23">
        <f>IFERROR(VLOOKUP($A213+90,DATA!$A$5:$F$329,6,FALSE),"")</f>
        <v>-0.73863636363636354</v>
      </c>
      <c r="I213" s="26">
        <f>IFERROR(VLOOKUP($A213+90,DATA!$A$5:$I$329,9,FALSE),"")</f>
        <v>0.65721329144863783</v>
      </c>
      <c r="J213" s="27">
        <f t="shared" si="15"/>
        <v>-15831901.778683666</v>
      </c>
      <c r="K213" s="28">
        <f t="array" ref="K213">PRODUCT(1+C213:C219)-1</f>
        <v>0.37071651090342717</v>
      </c>
      <c r="L213" s="27">
        <f t="shared" si="16"/>
        <v>-35724757.346348904</v>
      </c>
      <c r="M213" s="28">
        <f t="array" ref="M213">PRODUCT(1+C213:C226)-1</f>
        <v>1.660217654171706</v>
      </c>
      <c r="N213" s="27">
        <f t="shared" si="17"/>
        <v>-76221710.166421294</v>
      </c>
      <c r="O213" s="28">
        <f t="array" ref="O213">PRODUCT(1+C213:C242)-1</f>
        <v>2.464566929133861</v>
      </c>
      <c r="P213" s="27">
        <f t="shared" si="18"/>
        <v>-259275168.86424929</v>
      </c>
      <c r="Q213" s="28">
        <f t="array" ref="Q213">PRODUCT(1+C213:C302)-1</f>
        <v>45.808510638297918</v>
      </c>
      <c r="R213" s="27">
        <f t="shared" si="19"/>
        <v>-547561926.77329671</v>
      </c>
      <c r="S213" s="28">
        <f t="array" ref="S213">PRODUCT(1+C213:C392)-1</f>
        <v>52.658536585365901</v>
      </c>
    </row>
    <row r="214" spans="1:19" x14ac:dyDescent="0.2">
      <c r="A214" s="21">
        <v>44276</v>
      </c>
      <c r="B214" s="22">
        <f>-DATA!Q215</f>
        <v>-1396892.4895867885</v>
      </c>
      <c r="C214" s="23">
        <f>IFERROR(VLOOKUP($A214,DATA!$A$5:$F$329,3,FALSE),"")</f>
        <v>4.5885286783042378E-2</v>
      </c>
      <c r="D214" s="23">
        <f>IFERROR(VLOOKUP($A215+7,DATA!$A$5:$F$329,4,FALSE),"")</f>
        <v>-7.7306733167082475E-2</v>
      </c>
      <c r="E214" s="25">
        <f>IFERROR(VLOOKUP($A215+7,DATA!$A$5:$I$329,7,FALSE),"")</f>
        <v>0.69991858893634551</v>
      </c>
      <c r="F214" s="23">
        <f>IFERROR(VLOOKUP($A214+30,DATA!$A$5:$F$329,5,FALSE),"")</f>
        <v>-0.33619456366237488</v>
      </c>
      <c r="G214" s="26">
        <f>IFERROR(VLOOKUP($A214+30,DATA!$A$5:$I$329,8,FALSE),"")</f>
        <v>0.69986466705266714</v>
      </c>
      <c r="H214" s="23">
        <f>IFERROR(VLOOKUP($A214+90,DATA!$A$5:$F$329,6,FALSE),"")</f>
        <v>-0.71769194086790644</v>
      </c>
      <c r="I214" s="26">
        <f>IFERROR(VLOOKUP($A214+90,DATA!$A$5:$I$329,9,FALSE),"")</f>
        <v>0.65474937001604172</v>
      </c>
      <c r="J214" s="27">
        <f t="shared" si="15"/>
        <v>-16835771.619865187</v>
      </c>
      <c r="K214" s="28">
        <f t="array" ref="K214">PRODUCT(1+C214:C220)-1</f>
        <v>0.44322092222986909</v>
      </c>
      <c r="L214" s="27">
        <f t="shared" si="16"/>
        <v>-35373436.314880326</v>
      </c>
      <c r="M214" s="28">
        <f t="array" ref="M214">PRODUCT(1+C214:C227)-1</f>
        <v>1.5326086956521734</v>
      </c>
      <c r="N214" s="27">
        <f t="shared" si="17"/>
        <v>-77323360.521387756</v>
      </c>
      <c r="O214" s="28">
        <f t="array" ref="O214">PRODUCT(1+C214:C243)-1</f>
        <v>2.1298507462686564</v>
      </c>
      <c r="P214" s="27">
        <f t="shared" si="18"/>
        <v>-262676746.63508886</v>
      </c>
      <c r="Q214" s="28">
        <f t="array" ref="Q214">PRODUCT(1+C214:C303)-1</f>
        <v>41.795918367346943</v>
      </c>
      <c r="R214" s="27">
        <f t="shared" si="19"/>
        <v>-546192677.52476656</v>
      </c>
      <c r="S214" s="28">
        <f t="array" ref="S214">PRODUCT(1+C214:C393)-1</f>
        <v>50.146341463414622</v>
      </c>
    </row>
    <row r="215" spans="1:19" x14ac:dyDescent="0.2">
      <c r="A215" s="21">
        <v>44275</v>
      </c>
      <c r="B215" s="22">
        <f>-DATA!Q216</f>
        <v>-1775822.2842483092</v>
      </c>
      <c r="C215" s="23">
        <f>IFERROR(VLOOKUP($A215,DATA!$A$5:$F$329,3,FALSE),"")</f>
        <v>4.9188906331763649E-2</v>
      </c>
      <c r="D215" s="23">
        <f>IFERROR(VLOOKUP($A216+7,DATA!$A$5:$F$329,4,FALSE),"")</f>
        <v>-0.14756671899529039</v>
      </c>
      <c r="E215" s="25">
        <f>IFERROR(VLOOKUP($A216+7,DATA!$A$5:$I$329,7,FALSE),"")</f>
        <v>0.44487626699350952</v>
      </c>
      <c r="F215" s="23">
        <f>IFERROR(VLOOKUP($A215+30,DATA!$A$5:$F$329,5,FALSE),"")</f>
        <v>-0.33117206982543645</v>
      </c>
      <c r="G215" s="26">
        <f>IFERROR(VLOOKUP($A215+30,DATA!$A$5:$I$329,8,FALSE),"")</f>
        <v>0.71048894505352855</v>
      </c>
      <c r="H215" s="23">
        <f>IFERROR(VLOOKUP($A215+90,DATA!$A$5:$F$329,6,FALSE),"")</f>
        <v>-0.69276807980049893</v>
      </c>
      <c r="I215" s="26">
        <f>IFERROR(VLOOKUP($A215+90,DATA!$A$5:$I$329,9,FALSE),"")</f>
        <v>0.65651174669531787</v>
      </c>
      <c r="J215" s="27">
        <f t="shared" si="15"/>
        <v>-18266227.220027246</v>
      </c>
      <c r="K215" s="28">
        <f t="array" ref="K215">PRODUCT(1+C215:C221)-1</f>
        <v>0.4179632248939178</v>
      </c>
      <c r="L215" s="27">
        <f t="shared" si="16"/>
        <v>-35208375.502147913</v>
      </c>
      <c r="M215" s="28">
        <f t="array" ref="M215">PRODUCT(1+C215:C228)-1</f>
        <v>1.3560517038777906</v>
      </c>
      <c r="N215" s="27">
        <f t="shared" si="17"/>
        <v>-78339768.796374246</v>
      </c>
      <c r="O215" s="28">
        <f t="array" ref="O215">PRODUCT(1+C215:C244)-1</f>
        <v>1.7353342428376535</v>
      </c>
      <c r="P215" s="27">
        <f t="shared" si="18"/>
        <v>-260947086.29643875</v>
      </c>
      <c r="Q215" s="28">
        <f t="array" ref="Q215">PRODUCT(1+C215:C304)-1</f>
        <v>36.129629629629626</v>
      </c>
      <c r="R215" s="27">
        <f t="shared" si="19"/>
        <v>-544795785.03517973</v>
      </c>
      <c r="S215" s="28">
        <f t="array" ref="S215">PRODUCT(1+C215:C394)-1</f>
        <v>47.902439024390226</v>
      </c>
    </row>
    <row r="216" spans="1:19" x14ac:dyDescent="0.2">
      <c r="A216" s="21">
        <v>44274</v>
      </c>
      <c r="B216" s="22">
        <f>-DATA!Q217</f>
        <v>-3150862.5704426346</v>
      </c>
      <c r="C216" s="23">
        <f>IFERROR(VLOOKUP($A216,DATA!$A$5:$F$329,3,FALSE),"")</f>
        <v>2.7972027972027913E-2</v>
      </c>
      <c r="D216" s="23">
        <f>IFERROR(VLOOKUP($A217+7,DATA!$A$5:$F$329,4,FALSE),"")</f>
        <v>-0.11403980634749877</v>
      </c>
      <c r="E216" s="25">
        <f>IFERROR(VLOOKUP($A217+7,DATA!$A$5:$I$329,7,FALSE),"")</f>
        <v>0.42800037508684463</v>
      </c>
      <c r="F216" s="23">
        <f>IFERROR(VLOOKUP($A216+30,DATA!$A$5:$F$329,5,FALSE),"")</f>
        <v>-0.20408163265306112</v>
      </c>
      <c r="G216" s="26">
        <f>IFERROR(VLOOKUP($A216+30,DATA!$A$5:$I$329,8,FALSE),"")</f>
        <v>0.65701124250400911</v>
      </c>
      <c r="H216" s="23">
        <f>IFERROR(VLOOKUP($A216+90,DATA!$A$5:$F$329,6,FALSE),"")</f>
        <v>-0.67765567765567769</v>
      </c>
      <c r="I216" s="26">
        <f>IFERROR(VLOOKUP($A216+90,DATA!$A$5:$I$329,9,FALSE),"")</f>
        <v>0.65656005136889883</v>
      </c>
      <c r="J216" s="27">
        <f t="shared" si="15"/>
        <v>-20092367.033765208</v>
      </c>
      <c r="K216" s="28">
        <f t="array" ref="K216">PRODUCT(1+C216:C222)-1</f>
        <v>0.77272727272727249</v>
      </c>
      <c r="L216" s="27">
        <f t="shared" si="16"/>
        <v>-35040610.316981226</v>
      </c>
      <c r="M216" s="28">
        <f t="array" ref="M216">PRODUCT(1+C216:C229)-1</f>
        <v>1.5378486055776888</v>
      </c>
      <c r="N216" s="27">
        <f t="shared" si="17"/>
        <v>-79652450.50536187</v>
      </c>
      <c r="O216" s="28">
        <f t="array" ref="O216">PRODUCT(1+C216:C245)-1</f>
        <v>1.9354838709677429</v>
      </c>
      <c r="P216" s="27">
        <f t="shared" si="18"/>
        <v>-260043274.21800759</v>
      </c>
      <c r="Q216" s="28">
        <f t="array" ref="Q216">PRODUCT(1+C216:C305)-1</f>
        <v>35.056603773584925</v>
      </c>
      <c r="R216" s="27">
        <f t="shared" si="19"/>
        <v>-543019962.75093126</v>
      </c>
      <c r="S216" s="28">
        <f t="array" ref="S216">PRODUCT(1+C216:C395)-1</f>
        <v>45.609756097560982</v>
      </c>
    </row>
    <row r="217" spans="1:19" x14ac:dyDescent="0.2">
      <c r="A217" s="21">
        <v>44273</v>
      </c>
      <c r="B217" s="22">
        <f>-DATA!Q218</f>
        <v>-3377727.5451718383</v>
      </c>
      <c r="C217" s="23">
        <f>IFERROR(VLOOKUP($A217,DATA!$A$5:$F$329,3,FALSE),"")</f>
        <v>-7.1428571428571397E-2</v>
      </c>
      <c r="D217" s="23">
        <f>IFERROR(VLOOKUP($A218+7,DATA!$A$5:$F$329,4,FALSE),"")</f>
        <v>-0.15334665334665321</v>
      </c>
      <c r="E217" s="25">
        <f>IFERROR(VLOOKUP($A218+7,DATA!$A$5:$I$329,7,FALSE),"")</f>
        <v>0.12405443915861025</v>
      </c>
      <c r="F217" s="23">
        <f>IFERROR(VLOOKUP($A217+30,DATA!$A$5:$F$329,5,FALSE),"")</f>
        <v>-0.14954276492738061</v>
      </c>
      <c r="G217" s="26">
        <f>IFERROR(VLOOKUP($A217+30,DATA!$A$5:$I$329,8,FALSE),"")</f>
        <v>0.62656026899493955</v>
      </c>
      <c r="H217" s="23">
        <f>IFERROR(VLOOKUP($A217+90,DATA!$A$5:$F$329,6,FALSE),"")</f>
        <v>-0.64120494889725688</v>
      </c>
      <c r="I217" s="26">
        <f>IFERROR(VLOOKUP($A217+90,DATA!$A$5:$I$329,9,FALSE),"")</f>
        <v>0.65254642921141159</v>
      </c>
      <c r="J217" s="27">
        <f t="shared" si="15"/>
        <v>-20267669.160996936</v>
      </c>
      <c r="K217" s="28">
        <f t="array" ref="K217">PRODUCT(1+C217:C223)-1</f>
        <v>0.66726457399103101</v>
      </c>
      <c r="L217" s="27">
        <f t="shared" si="16"/>
        <v>-34755803.795835137</v>
      </c>
      <c r="M217" s="28">
        <f t="array" ref="M217">PRODUCT(1+C217:C230)-1</f>
        <v>1.5641379310344816</v>
      </c>
      <c r="N217" s="27">
        <f t="shared" si="17"/>
        <v>-79377568.704747394</v>
      </c>
      <c r="O217" s="28">
        <f t="array" ref="O217">PRODUCT(1+C217:C246)-1</f>
        <v>2.423572744014733</v>
      </c>
      <c r="P217" s="27">
        <f t="shared" si="18"/>
        <v>-259726804.78494909</v>
      </c>
      <c r="Q217" s="28">
        <f t="array" ref="Q217">PRODUCT(1+C217:C306)-1</f>
        <v>37.729166666666671</v>
      </c>
      <c r="R217" s="27">
        <f t="shared" si="19"/>
        <v>-539869100.18048871</v>
      </c>
      <c r="S217" s="28">
        <f t="array" ref="S217">PRODUCT(1+C217:C396)-1</f>
        <v>44.341463414634113</v>
      </c>
    </row>
    <row r="218" spans="1:19" x14ac:dyDescent="0.2">
      <c r="A218" s="21">
        <v>44272</v>
      </c>
      <c r="B218" s="22">
        <f>-DATA!Q219</f>
        <v>-2420366.1991720316</v>
      </c>
      <c r="C218" s="23">
        <f>IFERROR(VLOOKUP($A218,DATA!$A$5:$F$329,3,FALSE),"")</f>
        <v>0.22671568627450966</v>
      </c>
      <c r="D218" s="23">
        <f>IFERROR(VLOOKUP($A219+7,DATA!$A$5:$F$329,4,FALSE),"")</f>
        <v>0.18872549019607843</v>
      </c>
      <c r="E218" s="25">
        <f>IFERROR(VLOOKUP($A219+7,DATA!$A$5:$I$329,7,FALSE),"")</f>
        <v>0.39945495091713856</v>
      </c>
      <c r="F218" s="23">
        <f>IFERROR(VLOOKUP($A218+30,DATA!$A$5:$F$329,5,FALSE),"")</f>
        <v>-0.15984015984016031</v>
      </c>
      <c r="G218" s="26">
        <f>IFERROR(VLOOKUP($A218+30,DATA!$A$5:$I$329,8,FALSE),"")</f>
        <v>0.52566478892318791</v>
      </c>
      <c r="H218" s="23">
        <f>IFERROR(VLOOKUP($A218+90,DATA!$A$5:$F$329,6,FALSE),"")</f>
        <v>-0.6898101898101896</v>
      </c>
      <c r="I218" s="26">
        <f>IFERROR(VLOOKUP($A218+90,DATA!$A$5:$I$329,9,FALSE),"")</f>
        <v>0.64455171651949161</v>
      </c>
      <c r="J218" s="27">
        <f t="shared" si="15"/>
        <v>-20136851.464087345</v>
      </c>
      <c r="K218" s="28">
        <f t="array" ref="K218">PRODUCT(1+C218:C224)-1</f>
        <v>0.70528109028960806</v>
      </c>
      <c r="L218" s="27">
        <f t="shared" si="16"/>
        <v>-34356443.303015798</v>
      </c>
      <c r="M218" s="28">
        <f t="array" ref="M218">PRODUCT(1+C218:C231)-1</f>
        <v>2.0705521472392641</v>
      </c>
      <c r="N218" s="27">
        <f t="shared" si="17"/>
        <v>-79615053.595921427</v>
      </c>
      <c r="O218" s="28">
        <f t="array" ref="O218">PRODUCT(1+C218:C247)-1</f>
        <v>2.5308641975308648</v>
      </c>
      <c r="P218" s="27">
        <f t="shared" si="18"/>
        <v>-261289498.67318663</v>
      </c>
      <c r="Q218" s="28">
        <f t="array" ref="Q218">PRODUCT(1+C218:C307)-1</f>
        <v>39.040000000000013</v>
      </c>
      <c r="R218" s="27">
        <f t="shared" si="19"/>
        <v>-536491372.63531685</v>
      </c>
      <c r="S218" s="28">
        <f t="array" ref="S218">PRODUCT(1+C218:C397)-1</f>
        <v>47.829268292682926</v>
      </c>
    </row>
    <row r="219" spans="1:19" x14ac:dyDescent="0.2">
      <c r="A219" s="21">
        <v>44271</v>
      </c>
      <c r="B219" s="22">
        <f>-DATA!Q220</f>
        <v>-2340981.4415319148</v>
      </c>
      <c r="C219" s="23">
        <f>IFERROR(VLOOKUP($A219,DATA!$A$5:$F$329,3,FALSE),"")</f>
        <v>1.6822429906542036E-2</v>
      </c>
      <c r="D219" s="23">
        <f>IFERROR(VLOOKUP($A220+7,DATA!$A$5:$F$329,4,FALSE),"")</f>
        <v>0.37071651090342717</v>
      </c>
      <c r="E219" s="25">
        <f>IFERROR(VLOOKUP($A220+7,DATA!$A$5:$I$329,7,FALSE),"")</f>
        <v>5.8263520147696826E-2</v>
      </c>
      <c r="F219" s="23">
        <f>IFERROR(VLOOKUP($A219+30,DATA!$A$5:$F$329,5,FALSE),"")</f>
        <v>-6.6789215686274717E-2</v>
      </c>
      <c r="G219" s="26">
        <f>IFERROR(VLOOKUP($A219+30,DATA!$A$5:$I$329,8,FALSE),"")</f>
        <v>0.49050945653307682</v>
      </c>
      <c r="H219" s="23">
        <f>IFERROR(VLOOKUP($A219+90,DATA!$A$5:$F$329,6,FALSE),"")</f>
        <v>-0.62745098039215708</v>
      </c>
      <c r="I219" s="26">
        <f>IFERROR(VLOOKUP($A219+90,DATA!$A$5:$I$329,9,FALSE),"")</f>
        <v>0.6393091344198899</v>
      </c>
      <c r="J219" s="27">
        <f t="shared" si="15"/>
        <v>-20657886.452837914</v>
      </c>
      <c r="K219" s="28">
        <f t="array" ref="K219">PRODUCT(1+C219:C225)-1</f>
        <v>0.69646569646569656</v>
      </c>
      <c r="L219" s="27">
        <f t="shared" si="16"/>
        <v>-32035983.370743781</v>
      </c>
      <c r="M219" s="28">
        <f t="array" ref="M219">PRODUCT(1+C219:C232)-1</f>
        <v>1.421364985163204</v>
      </c>
      <c r="N219" s="27">
        <f t="shared" si="17"/>
        <v>-81611629.835325912</v>
      </c>
      <c r="O219" s="28">
        <f t="array" ref="O219">PRODUCT(1+C219:C248)-1</f>
        <v>1.9194991055456176</v>
      </c>
      <c r="P219" s="27">
        <f t="shared" si="18"/>
        <v>-264671661.61382386</v>
      </c>
      <c r="Q219" s="28">
        <f t="array" ref="Q219">PRODUCT(1+C219:C308)-1</f>
        <v>32.999999999999993</v>
      </c>
      <c r="R219" s="27">
        <f t="shared" si="19"/>
        <v>-534071006.43614483</v>
      </c>
      <c r="S219" s="28">
        <f t="array" ref="S219">PRODUCT(1+C219:C398)-1</f>
        <v>38.804878048780466</v>
      </c>
    </row>
    <row r="220" spans="1:19" x14ac:dyDescent="0.2">
      <c r="A220" s="21">
        <v>44270</v>
      </c>
      <c r="B220" s="22">
        <f>-DATA!Q221</f>
        <v>-2373119.0897116703</v>
      </c>
      <c r="C220" s="23">
        <f>IFERROR(VLOOKUP($A220,DATA!$A$5:$F$329,3,FALSE),"")</f>
        <v>0.10461114934618032</v>
      </c>
      <c r="D220" s="23">
        <f>IFERROR(VLOOKUP($A221+7,DATA!$A$5:$F$329,4,FALSE),"")</f>
        <v>0.44322092222986909</v>
      </c>
      <c r="E220" s="25">
        <f>IFERROR(VLOOKUP($A221+7,DATA!$A$5:$I$329,7,FALSE),"")</f>
        <v>-1.9892131545034421E-2</v>
      </c>
      <c r="F220" s="23">
        <f>IFERROR(VLOOKUP($A220+30,DATA!$A$5:$F$329,5,FALSE),"")</f>
        <v>-2.4922118380062308E-2</v>
      </c>
      <c r="G220" s="26">
        <f>IFERROR(VLOOKUP($A220+30,DATA!$A$5:$I$329,8,FALSE),"")</f>
        <v>0.42822236335559333</v>
      </c>
      <c r="H220" s="23">
        <f>IFERROR(VLOOKUP($A220+90,DATA!$A$5:$F$329,6,FALSE),"")</f>
        <v>-0.65794392523364487</v>
      </c>
      <c r="I220" s="26">
        <f>IFERROR(VLOOKUP($A220+90,DATA!$A$5:$I$329,9,FALSE),"")</f>
        <v>0.62648985289338233</v>
      </c>
      <c r="J220" s="27">
        <f t="shared" si="15"/>
        <v>-19892855.567665242</v>
      </c>
      <c r="K220" s="28">
        <f t="array" ref="K220">PRODUCT(1+C220:C226)-1</f>
        <v>0.94074969770253891</v>
      </c>
      <c r="L220" s="27">
        <f t="shared" si="16"/>
        <v>-31072753.960597016</v>
      </c>
      <c r="M220" s="28">
        <f t="array" ref="M220">PRODUCT(1+C220:C233)-1</f>
        <v>1.9999999999999987</v>
      </c>
      <c r="N220" s="27">
        <f t="shared" si="17"/>
        <v>-85443942.130297318</v>
      </c>
      <c r="O220" s="28">
        <f t="array" ref="O220">PRODUCT(1+C220:C249)-1</f>
        <v>1.8108581436077045</v>
      </c>
      <c r="P220" s="27">
        <f t="shared" si="18"/>
        <v>-262193570.17606735</v>
      </c>
      <c r="Q220" s="28">
        <f t="array" ref="Q220">PRODUCT(1+C220:C309)-1</f>
        <v>33.14893617021275</v>
      </c>
      <c r="R220" s="27">
        <f t="shared" si="19"/>
        <v>-531730024.99461281</v>
      </c>
      <c r="S220" s="28">
        <f t="array" ref="S220">PRODUCT(1+C220:C399)-1</f>
        <v>38.146341463414615</v>
      </c>
    </row>
    <row r="221" spans="1:19" x14ac:dyDescent="0.2">
      <c r="A221" s="21">
        <v>44269</v>
      </c>
      <c r="B221" s="22">
        <f>-DATA!Q222</f>
        <v>-2827348.0897488468</v>
      </c>
      <c r="C221" s="23">
        <f>IFERROR(VLOOKUP($A221,DATA!$A$5:$F$329,3,FALSE),"")</f>
        <v>2.7581329561527479E-2</v>
      </c>
      <c r="D221" s="23">
        <f>IFERROR(VLOOKUP($A222+7,DATA!$A$5:$F$329,4,FALSE),"")</f>
        <v>0.4179632248939178</v>
      </c>
      <c r="E221" s="25">
        <f>IFERROR(VLOOKUP($A222+7,DATA!$A$5:$I$329,7,FALSE),"")</f>
        <v>-9.5614788796920105E-2</v>
      </c>
      <c r="F221" s="23">
        <f>IFERROR(VLOOKUP($A221+30,DATA!$A$5:$F$329,5,FALSE),"")</f>
        <v>8.2587749483822304E-3</v>
      </c>
      <c r="G221" s="26">
        <f>IFERROR(VLOOKUP($A221+30,DATA!$A$5:$I$329,8,FALSE),"")</f>
        <v>0.31333115558615293</v>
      </c>
      <c r="H221" s="23">
        <f>IFERROR(VLOOKUP($A221+90,DATA!$A$5:$F$329,6,FALSE),"")</f>
        <v>-0.62009635237439809</v>
      </c>
      <c r="I221" s="26">
        <f>IFERROR(VLOOKUP($A221+90,DATA!$A$5:$I$329,9,FALSE),"")</f>
        <v>0.61790939572190329</v>
      </c>
      <c r="J221" s="27">
        <f t="shared" si="15"/>
        <v>-18537664.69501514</v>
      </c>
      <c r="K221" s="28">
        <f t="array" ref="K221">PRODUCT(1+C221:C227)-1</f>
        <v>0.75483091787439638</v>
      </c>
      <c r="L221" s="27">
        <f t="shared" si="16"/>
        <v>-32694039.01571304</v>
      </c>
      <c r="M221" s="28">
        <f t="array" ref="M221">PRODUCT(1+C221:C234)-1</f>
        <v>1.433835845896148</v>
      </c>
      <c r="N221" s="27">
        <f t="shared" si="17"/>
        <v>-88559022.613667384</v>
      </c>
      <c r="O221" s="28">
        <f t="array" ref="O221">PRODUCT(1+C221:C250)-1</f>
        <v>1.6322463768115956</v>
      </c>
      <c r="P221" s="27">
        <f t="shared" si="18"/>
        <v>-259703948.34432015</v>
      </c>
      <c r="Q221" s="28">
        <f t="array" ref="Q221">PRODUCT(1+C221:C310)-1</f>
        <v>29.270833333333353</v>
      </c>
      <c r="R221" s="27">
        <f t="shared" si="19"/>
        <v>-529356905.90490115</v>
      </c>
      <c r="S221" s="28">
        <f t="array" ref="S221">PRODUCT(1+C221:C400)-1</f>
        <v>34.439024390243915</v>
      </c>
    </row>
    <row r="222" spans="1:19" x14ac:dyDescent="0.2">
      <c r="A222" s="21">
        <v>44268</v>
      </c>
      <c r="B222" s="22">
        <f>-DATA!Q223</f>
        <v>-3601962.0979862721</v>
      </c>
      <c r="C222" s="23">
        <f>IFERROR(VLOOKUP($A222,DATA!$A$5:$F$329,3,FALSE),"")</f>
        <v>0.31168831168831179</v>
      </c>
      <c r="D222" s="23">
        <f>IFERROR(VLOOKUP($A223+7,DATA!$A$5:$F$329,4,FALSE),"")</f>
        <v>0.77272727272727249</v>
      </c>
      <c r="E222" s="25">
        <f>IFERROR(VLOOKUP($A223+7,DATA!$A$5:$I$329,7,FALSE),"")</f>
        <v>-0.12823235216724632</v>
      </c>
      <c r="F222" s="23">
        <f>IFERROR(VLOOKUP($A222+30,DATA!$A$5:$F$329,5,FALSE),"")</f>
        <v>6.9306930693068702E-2</v>
      </c>
      <c r="G222" s="26">
        <f>IFERROR(VLOOKUP($A222+30,DATA!$A$5:$I$329,8,FALSE),"")</f>
        <v>0.3124472497147916</v>
      </c>
      <c r="H222" s="23">
        <f>IFERROR(VLOOKUP($A222+90,DATA!$A$5:$F$329,6,FALSE),"")</f>
        <v>-0.57213578500707252</v>
      </c>
      <c r="I222" s="26">
        <f>IFERROR(VLOOKUP($A222+90,DATA!$A$5:$I$329,9,FALSE),"")</f>
        <v>0.6186133776211048</v>
      </c>
      <c r="J222" s="27">
        <f t="shared" si="15"/>
        <v>-16942148.282120664</v>
      </c>
      <c r="K222" s="28">
        <f t="array" ref="K222">PRODUCT(1+C222:C228)-1</f>
        <v>0.66157461809635731</v>
      </c>
      <c r="L222" s="27">
        <f t="shared" si="16"/>
        <v>-33185804.816074956</v>
      </c>
      <c r="M222" s="28">
        <f t="array" ref="M222">PRODUCT(1+C222:C235)-1</f>
        <v>1.4047619047619055</v>
      </c>
      <c r="N222" s="27">
        <f t="shared" si="17"/>
        <v>-90539987.30459629</v>
      </c>
      <c r="O222" s="28">
        <f t="array" ref="O222">PRODUCT(1+C222:C251)-1</f>
        <v>1.3180327868852473</v>
      </c>
      <c r="P222" s="27">
        <f t="shared" si="18"/>
        <v>-256900967.84461671</v>
      </c>
      <c r="Q222" s="28">
        <f t="array" ref="Q222">PRODUCT(1+C222:C311)-1</f>
        <v>28.45833333333335</v>
      </c>
      <c r="R222" s="27">
        <f t="shared" si="19"/>
        <v>-526529557.81515241</v>
      </c>
      <c r="S222" s="28">
        <f t="array" ref="S222">PRODUCT(1+C222:C401)-1</f>
        <v>33.487804878048799</v>
      </c>
    </row>
    <row r="223" spans="1:19" x14ac:dyDescent="0.2">
      <c r="A223" s="21">
        <v>44267</v>
      </c>
      <c r="B223" s="22">
        <f>-DATA!Q224</f>
        <v>-3326164.6976743648</v>
      </c>
      <c r="C223" s="23">
        <f>IFERROR(VLOOKUP($A223,DATA!$A$5:$F$329,3,FALSE),"")</f>
        <v>-3.3183856502242204E-2</v>
      </c>
      <c r="D223" s="23">
        <f>IFERROR(VLOOKUP($A224+7,DATA!$A$5:$F$329,4,FALSE),"")</f>
        <v>0.66726457399103101</v>
      </c>
      <c r="E223" s="25">
        <f>IFERROR(VLOOKUP($A224+7,DATA!$A$5:$I$329,7,FALSE),"")</f>
        <v>-0.24503486634900709</v>
      </c>
      <c r="F223" s="23">
        <f>IFERROR(VLOOKUP($A223+30,DATA!$A$5:$F$329,5,FALSE),"")</f>
        <v>0.43599257884972187</v>
      </c>
      <c r="G223" s="26">
        <f>IFERROR(VLOOKUP($A223+30,DATA!$A$5:$I$329,8,FALSE),"")</f>
        <v>0.20632407310078918</v>
      </c>
      <c r="H223" s="23">
        <f>IFERROR(VLOOKUP($A223+90,DATA!$A$5:$F$329,6,FALSE),"")</f>
        <v>-0.44434137291280185</v>
      </c>
      <c r="I223" s="26">
        <f>IFERROR(VLOOKUP($A223+90,DATA!$A$5:$I$329,9,FALSE),"")</f>
        <v>0.59063229410758367</v>
      </c>
      <c r="J223" s="27">
        <f t="shared" si="15"/>
        <v>-14948243.283216018</v>
      </c>
      <c r="K223" s="28">
        <f t="array" ref="K223">PRODUCT(1+C223:C229)-1</f>
        <v>0.43160690571049121</v>
      </c>
      <c r="L223" s="27">
        <f t="shared" si="16"/>
        <v>-33368345.602907185</v>
      </c>
      <c r="M223" s="28">
        <f t="array" ref="M223">PRODUCT(1+C223:C236)-1</f>
        <v>0.80267558528428107</v>
      </c>
      <c r="N223" s="27">
        <f t="shared" si="17"/>
        <v>-90007588.349661067</v>
      </c>
      <c r="O223" s="28">
        <f t="array" ref="O223">PRODUCT(1+C223:C252)-1</f>
        <v>0.65337423312883458</v>
      </c>
      <c r="P223" s="27">
        <f t="shared" si="18"/>
        <v>-253156596.17427373</v>
      </c>
      <c r="Q223" s="28">
        <f t="array" ref="Q223">PRODUCT(1+C223:C312)-1</f>
        <v>22.434782608695645</v>
      </c>
      <c r="R223" s="27">
        <f t="shared" si="19"/>
        <v>-522927595.71716607</v>
      </c>
      <c r="S223" s="28">
        <f t="array" ref="S223">PRODUCT(1+C223:C402)-1</f>
        <v>25.292682926829254</v>
      </c>
    </row>
    <row r="224" spans="1:19" x14ac:dyDescent="0.2">
      <c r="A224" s="21">
        <v>44266</v>
      </c>
      <c r="B224" s="22">
        <f>-DATA!Q225</f>
        <v>-3246909.8482622481</v>
      </c>
      <c r="C224" s="23">
        <f>IFERROR(VLOOKUP($A224,DATA!$A$5:$F$329,3,FALSE),"")</f>
        <v>-5.0255536626916508E-2</v>
      </c>
      <c r="D224" s="23">
        <f>IFERROR(VLOOKUP($A225+7,DATA!$A$5:$F$329,4,FALSE),"")</f>
        <v>0.70528109028960806</v>
      </c>
      <c r="E224" s="25">
        <f>IFERROR(VLOOKUP($A225+7,DATA!$A$5:$I$329,7,FALSE),"")</f>
        <v>-0.18592789424568346</v>
      </c>
      <c r="F224" s="23">
        <f>IFERROR(VLOOKUP($A224+30,DATA!$A$5:$F$329,5,FALSE),"")</f>
        <v>0.40448430493273468</v>
      </c>
      <c r="G224" s="26">
        <f>IFERROR(VLOOKUP($A224+30,DATA!$A$5:$I$329,8,FALSE),"")</f>
        <v>0.19745133585372879</v>
      </c>
      <c r="H224" s="23">
        <f>IFERROR(VLOOKUP($A224+90,DATA!$A$5:$F$329,6,FALSE),"")</f>
        <v>-0.49596412556053815</v>
      </c>
      <c r="I224" s="26">
        <f>IFERROR(VLOOKUP($A224+90,DATA!$A$5:$I$329,9,FALSE),"")</f>
        <v>0.59484420018819173</v>
      </c>
      <c r="J224" s="27">
        <f t="shared" si="15"/>
        <v>-14488134.634838205</v>
      </c>
      <c r="K224" s="28">
        <f t="array" ref="K224">PRODUCT(1+C224:C230)-1</f>
        <v>0.53793103448275859</v>
      </c>
      <c r="L224" s="27">
        <f t="shared" si="16"/>
        <v>-34550729.493728034</v>
      </c>
      <c r="M224" s="28">
        <f t="array" ref="M224">PRODUCT(1+C224:C237)-1</f>
        <v>0.66169895678092461</v>
      </c>
      <c r="N224" s="27">
        <f t="shared" si="17"/>
        <v>-89657442.742353767</v>
      </c>
      <c r="O224" s="28">
        <f t="array" ref="O224">PRODUCT(1+C224:C253)-1</f>
        <v>0.93576388888888951</v>
      </c>
      <c r="P224" s="27">
        <f t="shared" si="18"/>
        <v>-276030799.31325662</v>
      </c>
      <c r="Q224" s="28">
        <f t="array" ref="Q224">PRODUCT(1+C224:C313)-1</f>
        <v>22.229166666666682</v>
      </c>
      <c r="R224" s="27">
        <f t="shared" si="19"/>
        <v>-519601431.01949167</v>
      </c>
      <c r="S224" s="28">
        <f t="array" ref="S224">PRODUCT(1+C224:C403)-1</f>
        <v>26.195121951219519</v>
      </c>
    </row>
    <row r="225" spans="1:19" x14ac:dyDescent="0.2">
      <c r="A225" s="21">
        <v>44265</v>
      </c>
      <c r="B225" s="22">
        <f>-DATA!Q226</f>
        <v>-2941401.1879226011</v>
      </c>
      <c r="C225" s="23">
        <f>IFERROR(VLOOKUP($A225,DATA!$A$5:$F$329,3,FALSE),"")</f>
        <v>0.2203742203742205</v>
      </c>
      <c r="D225" s="23">
        <f>IFERROR(VLOOKUP($A226+7,DATA!$A$5:$F$329,4,FALSE),"")</f>
        <v>0.69646569646569656</v>
      </c>
      <c r="E225" s="25">
        <f>IFERROR(VLOOKUP($A226+7,DATA!$A$5:$I$329,7,FALSE),"")</f>
        <v>-8.1269281983373173E-2</v>
      </c>
      <c r="F225" s="23">
        <f>IFERROR(VLOOKUP($A225+30,DATA!$A$5:$F$329,5,FALSE),"")</f>
        <v>0.34241908006814348</v>
      </c>
      <c r="G225" s="26">
        <f>IFERROR(VLOOKUP($A225+30,DATA!$A$5:$I$329,8,FALSE),"")</f>
        <v>0.17674486906895973</v>
      </c>
      <c r="H225" s="23">
        <f>IFERROR(VLOOKUP($A225+90,DATA!$A$5:$F$329,6,FALSE),"")</f>
        <v>-0.52896081771720671</v>
      </c>
      <c r="I225" s="26">
        <f>IFERROR(VLOOKUP($A225+90,DATA!$A$5:$I$329,9,FALSE),"")</f>
        <v>0.58944840237108453</v>
      </c>
      <c r="J225" s="27">
        <f t="shared" si="15"/>
        <v>-14219591.83892845</v>
      </c>
      <c r="K225" s="28">
        <f t="array" ref="K225">PRODUCT(1+C225:C231)-1</f>
        <v>0.80061349693251516</v>
      </c>
      <c r="L225" s="27">
        <f t="shared" si="16"/>
        <v>-34064463.551710322</v>
      </c>
      <c r="M225" s="28">
        <f t="array" ref="M225">PRODUCT(1+C225:C238)-1</f>
        <v>0.75485799701046341</v>
      </c>
      <c r="N225" s="27">
        <f t="shared" si="17"/>
        <v>-87805583.596576259</v>
      </c>
      <c r="O225" s="28">
        <f t="array" ref="O225">PRODUCT(1+C225:C254)-1</f>
        <v>2.8491803278688539</v>
      </c>
      <c r="P225" s="27">
        <f t="shared" si="18"/>
        <v>-286505215.69235903</v>
      </c>
      <c r="Q225" s="28">
        <f t="array" ref="Q225">PRODUCT(1+C225:C314)-1</f>
        <v>22.95918367346939</v>
      </c>
      <c r="R225" s="27">
        <f t="shared" si="19"/>
        <v>-516354521.17122948</v>
      </c>
      <c r="S225" s="28">
        <f t="array" ref="S225">PRODUCT(1+C225:C404)-1</f>
        <v>27.634146341463417</v>
      </c>
    </row>
    <row r="226" spans="1:19" x14ac:dyDescent="0.2">
      <c r="A226" s="21">
        <v>44264</v>
      </c>
      <c r="B226" s="22">
        <f>-DATA!Q227</f>
        <v>-1575950.5563592343</v>
      </c>
      <c r="C226" s="23">
        <f>IFERROR(VLOOKUP($A226,DATA!$A$5:$F$329,3,FALSE),"")</f>
        <v>0.16324062877871826</v>
      </c>
      <c r="D226" s="23">
        <f>IFERROR(VLOOKUP($A227+7,DATA!$A$5:$F$329,4,FALSE),"")</f>
        <v>0.94074969770253891</v>
      </c>
      <c r="E226" s="25">
        <f>IFERROR(VLOOKUP($A227+7,DATA!$A$5:$I$329,7,FALSE),"")</f>
        <v>-0.33146215875123242</v>
      </c>
      <c r="F226" s="23">
        <f>IFERROR(VLOOKUP($A226+30,DATA!$A$5:$F$329,5,FALSE),"")</f>
        <v>0.61018711018710992</v>
      </c>
      <c r="G226" s="26">
        <f>IFERROR(VLOOKUP($A226+30,DATA!$A$5:$I$329,8,FALSE),"")</f>
        <v>0.25660378133464923</v>
      </c>
      <c r="H226" s="23">
        <f>IFERROR(VLOOKUP($A226+90,DATA!$A$5:$F$329,6,FALSE),"")</f>
        <v>-0.35135135135135132</v>
      </c>
      <c r="I226" s="26">
        <f>IFERROR(VLOOKUP($A226+90,DATA!$A$5:$I$329,9,FALSE),"")</f>
        <v>0.59177084574054684</v>
      </c>
      <c r="J226" s="27">
        <f t="shared" si="15"/>
        <v>-11378096.917905869</v>
      </c>
      <c r="K226" s="28">
        <f t="array" ref="K226">PRODUCT(1+C226:C232)-1</f>
        <v>0.42729970326409439</v>
      </c>
      <c r="L226" s="27">
        <f t="shared" si="16"/>
        <v>-31918486.200509552</v>
      </c>
      <c r="M226" s="28">
        <f t="array" ref="M226">PRODUCT(1+C226:C239)-1</f>
        <v>0.36647727272727271</v>
      </c>
      <c r="N226" s="27">
        <f t="shared" si="17"/>
        <v>-84853771.493199199</v>
      </c>
      <c r="O226" s="28">
        <f t="array" ref="O226">PRODUCT(1+C226:C255)-1</f>
        <v>2.5895522388059704</v>
      </c>
      <c r="P226" s="27">
        <f t="shared" si="18"/>
        <v>-283155382.89788759</v>
      </c>
      <c r="Q226" s="28">
        <f t="array" ref="Q226">PRODUCT(1+C226:C315)-1</f>
        <v>19.468085106382983</v>
      </c>
      <c r="R226" s="27">
        <f t="shared" si="19"/>
        <v>-513413119.98330688</v>
      </c>
      <c r="S226" s="28">
        <f t="array" ref="S226">PRODUCT(1+C226:C405)-1</f>
        <v>22.463414634146343</v>
      </c>
    </row>
    <row r="227" spans="1:19" x14ac:dyDescent="0.2">
      <c r="A227" s="21">
        <v>44263</v>
      </c>
      <c r="B227" s="22">
        <f>-DATA!Q228</f>
        <v>-1017928.2170615721</v>
      </c>
      <c r="C227" s="23">
        <f>IFERROR(VLOOKUP($A227,DATA!$A$5:$F$329,3,FALSE),"")</f>
        <v>-1.2077294685990392E-3</v>
      </c>
      <c r="D227" s="23">
        <f>IFERROR(VLOOKUP($A228+7,DATA!$A$5:$F$329,4,FALSE),"")</f>
        <v>0.75483091787439638</v>
      </c>
      <c r="E227" s="25">
        <f>IFERROR(VLOOKUP($A228+7,DATA!$A$5:$I$329,7,FALSE),"")</f>
        <v>-0.50939407380433455</v>
      </c>
      <c r="F227" s="23">
        <f>IFERROR(VLOOKUP($A227+30,DATA!$A$5:$F$329,5,FALSE),"")</f>
        <v>1.0229746070133006</v>
      </c>
      <c r="G227" s="26">
        <f>IFERROR(VLOOKUP($A227+30,DATA!$A$5:$I$329,8,FALSE),"")</f>
        <v>0.24153725230361855</v>
      </c>
      <c r="H227" s="23">
        <f>IFERROR(VLOOKUP($A227+90,DATA!$A$5:$F$329,6,FALSE),"")</f>
        <v>-0.2684401451027818</v>
      </c>
      <c r="I227" s="26">
        <f>IFERROR(VLOOKUP($A227+90,DATA!$A$5:$I$329,9,FALSE),"")</f>
        <v>0.592558669360846</v>
      </c>
      <c r="J227" s="27">
        <f t="shared" si="15"/>
        <v>-11179898.392931772</v>
      </c>
      <c r="K227" s="28">
        <f t="array" ref="K227">PRODUCT(1+C227:C233)-1</f>
        <v>0.54579439252336459</v>
      </c>
      <c r="L227" s="27">
        <f t="shared" si="16"/>
        <v>-33705306.436498031</v>
      </c>
      <c r="M227" s="28">
        <f t="array" ref="M227">PRODUCT(1+C227:C240)-1</f>
        <v>0.34253246753246791</v>
      </c>
      <c r="N227" s="27">
        <f t="shared" si="17"/>
        <v>-83567569.839096576</v>
      </c>
      <c r="O227" s="28">
        <f t="array" ref="O227">PRODUCT(1+C227:C256)-1</f>
        <v>1.871527777777779</v>
      </c>
      <c r="P227" s="27">
        <f t="shared" si="18"/>
        <v>-297720183.96319377</v>
      </c>
      <c r="Q227" s="28">
        <f t="array" ref="Q227">PRODUCT(1+C227:C316)-1</f>
        <v>15.21568627450981</v>
      </c>
      <c r="R227" s="27">
        <f t="shared" si="19"/>
        <v>-511837169.42694759</v>
      </c>
      <c r="S227" s="28">
        <f t="array" ref="S227">PRODUCT(1+C227:C406)-1</f>
        <v>19.170731707317081</v>
      </c>
    </row>
    <row r="228" spans="1:19" x14ac:dyDescent="0.2">
      <c r="A228" s="21">
        <v>44262</v>
      </c>
      <c r="B228" s="22">
        <f>-DATA!Q229</f>
        <v>-1231831.6768543732</v>
      </c>
      <c r="C228" s="23">
        <f>IFERROR(VLOOKUP($A228,DATA!$A$5:$F$329,3,FALSE),"")</f>
        <v>-2.7027027027027084E-2</v>
      </c>
      <c r="D228" s="23">
        <f>IFERROR(VLOOKUP($A229+7,DATA!$A$5:$F$329,4,FALSE),"")</f>
        <v>0.66157461809635731</v>
      </c>
      <c r="E228" s="25">
        <f>IFERROR(VLOOKUP($A229+7,DATA!$A$5:$I$329,7,FALSE),"")</f>
        <v>-0.24990453494820455</v>
      </c>
      <c r="F228" s="23">
        <f>IFERROR(VLOOKUP($A228+30,DATA!$A$5:$F$329,5,FALSE),"")</f>
        <v>1.1159420289855064</v>
      </c>
      <c r="G228" s="26">
        <f>IFERROR(VLOOKUP($A228+30,DATA!$A$5:$I$329,8,FALSE),"")</f>
        <v>0.21078484268579439</v>
      </c>
      <c r="H228" s="23">
        <f>IFERROR(VLOOKUP($A228+90,DATA!$A$5:$F$329,6,FALSE),"")</f>
        <v>-0.22584541062801922</v>
      </c>
      <c r="I228" s="26">
        <f>IFERROR(VLOOKUP($A228+90,DATA!$A$5:$I$329,9,FALSE),"")</f>
        <v>0.58603723087083781</v>
      </c>
      <c r="J228" s="27">
        <f t="shared" si="15"/>
        <v>-14156374.320697896</v>
      </c>
      <c r="K228" s="28">
        <f t="array" ref="K228">PRODUCT(1+C228:C234)-1</f>
        <v>0.38693467336683462</v>
      </c>
      <c r="L228" s="27">
        <f t="shared" si="16"/>
        <v>-36291684.906485476</v>
      </c>
      <c r="M228" s="28">
        <f t="array" ref="M228">PRODUCT(1+C228:C241)-1</f>
        <v>0.38461538461538525</v>
      </c>
      <c r="N228" s="27">
        <f t="shared" si="17"/>
        <v>-82003716.958063617</v>
      </c>
      <c r="O228" s="28">
        <f t="array" ref="O228">PRODUCT(1+C228:C257)-1</f>
        <v>2.1245283018867944</v>
      </c>
      <c r="P228" s="27">
        <f t="shared" si="18"/>
        <v>-311296899.98527926</v>
      </c>
      <c r="Q228" s="28">
        <f t="array" ref="Q228">PRODUCT(1+C228:C317)-1</f>
        <v>15.560000000000013</v>
      </c>
      <c r="R228" s="27">
        <f t="shared" si="19"/>
        <v>-510819241.20988607</v>
      </c>
      <c r="S228" s="28">
        <f t="array" ref="S228">PRODUCT(1+C228:C407)-1</f>
        <v>19.195121951219527</v>
      </c>
    </row>
    <row r="229" spans="1:19" x14ac:dyDescent="0.2">
      <c r="A229" s="21">
        <v>44261</v>
      </c>
      <c r="B229" s="22">
        <f>-DATA!Q230</f>
        <v>-1608057.0990816266</v>
      </c>
      <c r="C229" s="23">
        <f>IFERROR(VLOOKUP($A229,DATA!$A$5:$F$329,3,FALSE),"")</f>
        <v>0.13014608233731728</v>
      </c>
      <c r="D229" s="23">
        <f>IFERROR(VLOOKUP($A230+7,DATA!$A$5:$F$329,4,FALSE),"")</f>
        <v>0.43160690571049121</v>
      </c>
      <c r="E229" s="25">
        <f>IFERROR(VLOOKUP($A230+7,DATA!$A$5:$I$329,7,FALSE),"")</f>
        <v>0.16164045515164249</v>
      </c>
      <c r="F229" s="23">
        <f>IFERROR(VLOOKUP($A229+30,DATA!$A$5:$F$329,5,FALSE),"")</f>
        <v>1.1363102232667441</v>
      </c>
      <c r="G229" s="26">
        <f>IFERROR(VLOOKUP($A229+30,DATA!$A$5:$I$329,8,FALSE),"")</f>
        <v>0.21721468830643362</v>
      </c>
      <c r="H229" s="23">
        <f>IFERROR(VLOOKUP($A229+90,DATA!$A$5:$F$329,6,FALSE),"")</f>
        <v>-9.8707403055229515E-2</v>
      </c>
      <c r="I229" s="26">
        <f>IFERROR(VLOOKUP($A229+90,DATA!$A$5:$I$329,9,FALSE),"")</f>
        <v>0.57724322453844124</v>
      </c>
      <c r="J229" s="27">
        <f t="shared" si="15"/>
        <v>-16243656.533954289</v>
      </c>
      <c r="K229" s="28">
        <f t="array" ref="K229">PRODUCT(1+C229:C235)-1</f>
        <v>0.44727891156462629</v>
      </c>
      <c r="L229" s="27">
        <f t="shared" si="16"/>
        <v>-38247192.926156454</v>
      </c>
      <c r="M229" s="28">
        <f t="array" ref="M229">PRODUCT(1+C229:C242)-1</f>
        <v>0.34015748031496096</v>
      </c>
      <c r="N229" s="27">
        <f t="shared" si="17"/>
        <v>-80989154.713010535</v>
      </c>
      <c r="O229" s="28">
        <f t="array" ref="O229">PRODUCT(1+C229:C258)-1</f>
        <v>3.0141509433962277</v>
      </c>
      <c r="P229" s="27">
        <f t="shared" si="18"/>
        <v>-315257726.61915398</v>
      </c>
      <c r="Q229" s="28">
        <f t="array" ref="Q229">PRODUCT(1+C229:C318)-1</f>
        <v>15.686274509803926</v>
      </c>
      <c r="R229" s="27">
        <f t="shared" si="19"/>
        <v>-509587409.5330317</v>
      </c>
      <c r="S229" s="28">
        <f t="array" ref="S229">PRODUCT(1+C229:C408)-1</f>
        <v>19.756097560975608</v>
      </c>
    </row>
    <row r="230" spans="1:19" x14ac:dyDescent="0.2">
      <c r="A230" s="21">
        <v>44260</v>
      </c>
      <c r="B230" s="22">
        <f>-DATA!Q231</f>
        <v>-2866056.0492965486</v>
      </c>
      <c r="C230" s="23">
        <f>IFERROR(VLOOKUP($A230,DATA!$A$5:$F$329,3,FALSE),"")</f>
        <v>3.8620689655172402E-2</v>
      </c>
      <c r="D230" s="23">
        <f>IFERROR(VLOOKUP($A231+7,DATA!$A$5:$F$329,4,FALSE),"")</f>
        <v>0.53793103448275859</v>
      </c>
      <c r="E230" s="25">
        <f>IFERROR(VLOOKUP($A231+7,DATA!$A$5:$I$329,7,FALSE),"")</f>
        <v>0.24439231500824232</v>
      </c>
      <c r="F230" s="23">
        <f>IFERROR(VLOOKUP($A230+30,DATA!$A$5:$F$329,5,FALSE),"")</f>
        <v>1.3891102257636123</v>
      </c>
      <c r="G230" s="26">
        <f>IFERROR(VLOOKUP($A230+30,DATA!$A$5:$I$329,8,FALSE),"")</f>
        <v>0.21935720490252161</v>
      </c>
      <c r="H230" s="23">
        <f>IFERROR(VLOOKUP($A230+90,DATA!$A$5:$F$329,6,FALSE),"")</f>
        <v>-8.2337317397078835E-2</v>
      </c>
      <c r="I230" s="26">
        <f>IFERROR(VLOOKUP($A230+90,DATA!$A$5:$I$329,9,FALSE),"")</f>
        <v>0.57197793572842204</v>
      </c>
      <c r="J230" s="27">
        <f t="shared" si="15"/>
        <v>-18420102.319691166</v>
      </c>
      <c r="K230" s="28">
        <f t="array" ref="K230">PRODUCT(1+C230:C236)-1</f>
        <v>0.25919732441471588</v>
      </c>
      <c r="L230" s="27">
        <f t="shared" si="16"/>
        <v>-39110035.430571444</v>
      </c>
      <c r="M230" s="28">
        <f t="array" ref="M230">PRODUCT(1+C230:C243)-1</f>
        <v>0.12388059701492549</v>
      </c>
      <c r="N230" s="27">
        <f t="shared" si="17"/>
        <v>-78579231.522053137</v>
      </c>
      <c r="O230" s="28">
        <f t="array" ref="O230">PRODUCT(1+C230:C259)-1</f>
        <v>2.2456896551724155</v>
      </c>
      <c r="P230" s="27">
        <f t="shared" si="18"/>
        <v>-319893482.21540362</v>
      </c>
      <c r="Q230" s="28">
        <f t="array" ref="Q230">PRODUCT(1+C230:C319)-1</f>
        <v>15.733333333333334</v>
      </c>
      <c r="R230" s="27">
        <f t="shared" si="19"/>
        <v>-507979352.43395007</v>
      </c>
      <c r="S230" s="28">
        <f t="array" ref="S230">PRODUCT(1+C230:C409)-1</f>
        <v>17.365853658536587</v>
      </c>
    </row>
    <row r="231" spans="1:19" x14ac:dyDescent="0.2">
      <c r="A231" s="21">
        <v>44259</v>
      </c>
      <c r="B231" s="22">
        <f>-DATA!Q232</f>
        <v>-2978367.0523524941</v>
      </c>
      <c r="C231" s="23">
        <f>IFERROR(VLOOKUP($A231,DATA!$A$5:$F$329,3,FALSE),"")</f>
        <v>0.11196319018404921</v>
      </c>
      <c r="D231" s="23">
        <f>IFERROR(VLOOKUP($A232+7,DATA!$A$5:$F$329,4,FALSE),"")</f>
        <v>0.80061349693251516</v>
      </c>
      <c r="E231" s="25">
        <f>IFERROR(VLOOKUP($A232+7,DATA!$A$5:$I$329,7,FALSE),"")</f>
        <v>0.37657601248160733</v>
      </c>
      <c r="F231" s="23">
        <f>IFERROR(VLOOKUP($A231+30,DATA!$A$5:$F$329,5,FALSE),"")</f>
        <v>1.5434482758620685</v>
      </c>
      <c r="G231" s="26">
        <f>IFERROR(VLOOKUP($A231+30,DATA!$A$5:$I$329,8,FALSE),"")</f>
        <v>0.19277919604658961</v>
      </c>
      <c r="H231" s="23">
        <f>IFERROR(VLOOKUP($A231+90,DATA!$A$5:$F$329,6,FALSE),"")</f>
        <v>-0.13517241379310374</v>
      </c>
      <c r="I231" s="26">
        <f>IFERROR(VLOOKUP($A231+90,DATA!$A$5:$I$329,9,FALSE),"")</f>
        <v>0.56430971784775996</v>
      </c>
      <c r="J231" s="27">
        <f t="shared" si="15"/>
        <v>-20062594.858889826</v>
      </c>
      <c r="K231" s="28">
        <f t="array" ref="K231">PRODUCT(1+C231:C237)-1</f>
        <v>8.0476900149031527E-2</v>
      </c>
      <c r="L231" s="27">
        <f t="shared" si="16"/>
        <v>-38657280.145848162</v>
      </c>
      <c r="M231" s="28">
        <f t="array" ref="M231">PRODUCT(1+C231:C244)-1</f>
        <v>-1.0914051841745875E-2</v>
      </c>
      <c r="N231" s="27">
        <f t="shared" si="17"/>
        <v>-76045118.792448208</v>
      </c>
      <c r="O231" s="28">
        <f t="array" ref="O231">PRODUCT(1+C231:C260)-1</f>
        <v>3.0502793296089417</v>
      </c>
      <c r="P231" s="27">
        <f t="shared" si="18"/>
        <v>-323487042.10737544</v>
      </c>
      <c r="Q231" s="28">
        <f t="array" ref="Q231">PRODUCT(1+C231:C320)-1</f>
        <v>13.500000000000012</v>
      </c>
      <c r="R231" s="27">
        <f t="shared" si="19"/>
        <v>-505113296.38465357</v>
      </c>
      <c r="S231" s="28">
        <f t="array" ref="S231">PRODUCT(1+C231:C410)-1</f>
        <v>16.682926829268304</v>
      </c>
    </row>
    <row r="232" spans="1:19" x14ac:dyDescent="0.2">
      <c r="A232" s="21">
        <v>44258</v>
      </c>
      <c r="B232" s="22">
        <f>-DATA!Q233</f>
        <v>-99906.266900019415</v>
      </c>
      <c r="C232" s="23">
        <f>IFERROR(VLOOKUP($A232,DATA!$A$5:$F$329,3,FALSE),"")</f>
        <v>-3.264094955489627E-2</v>
      </c>
      <c r="D232" s="23">
        <f>IFERROR(VLOOKUP($A233+7,DATA!$A$5:$F$329,4,FALSE),"")</f>
        <v>0.42729970326409439</v>
      </c>
      <c r="E232" s="25">
        <f>IFERROR(VLOOKUP($A233+7,DATA!$A$5:$I$329,7,FALSE),"")</f>
        <v>0.35724468174478197</v>
      </c>
      <c r="F232" s="23">
        <f>IFERROR(VLOOKUP($A232+30,DATA!$A$5:$F$329,5,FALSE),"")</f>
        <v>1.8251533742331278</v>
      </c>
      <c r="G232" s="26">
        <f>IFERROR(VLOOKUP($A232+30,DATA!$A$5:$I$329,8,FALSE),"")</f>
        <v>0.21467569603093933</v>
      </c>
      <c r="H232" s="23">
        <f>IFERROR(VLOOKUP($A232+90,DATA!$A$5:$F$329,6,FALSE),"")</f>
        <v>4.6012269938651151E-3</v>
      </c>
      <c r="I232" s="26">
        <f>IFERROR(VLOOKUP($A232+90,DATA!$A$5:$I$329,9,FALSE),"")</f>
        <v>0.56814220106989954</v>
      </c>
      <c r="J232" s="27">
        <f t="shared" si="15"/>
        <v>-19844871.712781876</v>
      </c>
      <c r="K232" s="28">
        <f t="array" ref="K232">PRODUCT(1+C232:C238)-1</f>
        <v>-2.5411061285500747E-2</v>
      </c>
      <c r="L232" s="27">
        <f t="shared" si="16"/>
        <v>-38767417.086731605</v>
      </c>
      <c r="M232" s="28">
        <f t="array" ref="M232">PRODUCT(1+C232:C245)-1</f>
        <v>1.536098310291889E-3</v>
      </c>
      <c r="N232" s="27">
        <f t="shared" si="17"/>
        <v>-72959720.214665413</v>
      </c>
      <c r="O232" s="28">
        <f t="array" ref="O232">PRODUCT(1+C232:C261)-1</f>
        <v>3.4353741496598653</v>
      </c>
      <c r="P232" s="27">
        <f t="shared" si="18"/>
        <v>-475946557.54191017</v>
      </c>
      <c r="Q232" s="28">
        <f t="array" ref="Q232">PRODUCT(1+C232:C321)-1</f>
        <v>14.902439024390253</v>
      </c>
      <c r="R232" s="27">
        <f t="shared" si="19"/>
        <v>-502134929.33230102</v>
      </c>
      <c r="S232" s="28">
        <f t="array" ref="S232">PRODUCT(1+C232:C411)-1</f>
        <v>14.902439024390254</v>
      </c>
    </row>
    <row r="233" spans="1:19" x14ac:dyDescent="0.2">
      <c r="A233" s="21">
        <v>44257</v>
      </c>
      <c r="B233" s="22">
        <f>-DATA!Q234</f>
        <v>-1377752.0313851379</v>
      </c>
      <c r="C233" s="23">
        <f>IFERROR(VLOOKUP($A233,DATA!$A$5:$F$329,3,FALSE),"")</f>
        <v>0.25981308411214976</v>
      </c>
      <c r="D233" s="23">
        <f>IFERROR(VLOOKUP($A234+7,DATA!$A$5:$F$329,4,FALSE),"")</f>
        <v>0.54579439252336459</v>
      </c>
      <c r="E233" s="25">
        <f>IFERROR(VLOOKUP($A234+7,DATA!$A$5:$I$329,7,FALSE),"")</f>
        <v>0.74140208781720451</v>
      </c>
      <c r="F233" s="23">
        <f>IFERROR(VLOOKUP($A233+30,DATA!$A$5:$F$329,5,FALSE),"")</f>
        <v>1.7655786350148359</v>
      </c>
      <c r="G233" s="26">
        <f>IFERROR(VLOOKUP($A233+30,DATA!$A$5:$I$329,8,FALSE),"")</f>
        <v>0.23050461501516753</v>
      </c>
      <c r="H233" s="23">
        <f>IFERROR(VLOOKUP($A233+90,DATA!$A$5:$F$329,6,FALSE),"")</f>
        <v>-7.8635014836794803E-2</v>
      </c>
      <c r="I233" s="26">
        <f>IFERROR(VLOOKUP($A233+90,DATA!$A$5:$I$329,9,FALSE),"")</f>
        <v>0.56822916652953659</v>
      </c>
      <c r="J233" s="27">
        <f t="shared" si="15"/>
        <v>-20540389.282603681</v>
      </c>
      <c r="K233" s="28">
        <f t="array" ref="K233">PRODUCT(1+C233:C239)-1</f>
        <v>-4.2613636363635909E-2</v>
      </c>
      <c r="L233" s="27">
        <f t="shared" si="16"/>
        <v>-41543491.589659758</v>
      </c>
      <c r="M233" s="28">
        <f t="array" ref="M233">PRODUCT(1+C233:C246)-1</f>
        <v>0.24125230202578352</v>
      </c>
      <c r="N233" s="27">
        <f t="shared" si="17"/>
        <v>-72512304.836391449</v>
      </c>
      <c r="O233" s="28">
        <f t="array" ref="O233">PRODUCT(1+C233:C262)-1</f>
        <v>3.7132867132867178</v>
      </c>
      <c r="P233" s="27">
        <f t="shared" si="18"/>
        <v>-490405194.22906142</v>
      </c>
      <c r="Q233" s="28">
        <f t="array" ref="Q233">PRODUCT(1+C233:C322)-1</f>
        <v>16.282051282051288</v>
      </c>
      <c r="R233" s="27">
        <f t="shared" si="19"/>
        <v>-502035023.06540108</v>
      </c>
      <c r="S233" s="28">
        <f t="array" ref="S233">PRODUCT(1+C233:C412)-1</f>
        <v>15.439024390243908</v>
      </c>
    </row>
    <row r="234" spans="1:19" x14ac:dyDescent="0.2">
      <c r="A234" s="21">
        <v>44256</v>
      </c>
      <c r="B234" s="22">
        <f>-DATA!Q235</f>
        <v>-3994404.144827696</v>
      </c>
      <c r="C234" s="23">
        <f>IFERROR(VLOOKUP($A234,DATA!$A$5:$F$329,3,FALSE),"")</f>
        <v>-0.10385259631490784</v>
      </c>
      <c r="D234" s="23">
        <f>IFERROR(VLOOKUP($A235+7,DATA!$A$5:$F$329,4,FALSE),"")</f>
        <v>0.38693467336683462</v>
      </c>
      <c r="E234" s="25">
        <f>IFERROR(VLOOKUP($A235+7,DATA!$A$5:$I$329,7,FALSE),"")</f>
        <v>0.8795138571059774</v>
      </c>
      <c r="F234" s="23">
        <f>IFERROR(VLOOKUP($A234+30,DATA!$A$5:$F$329,5,FALSE),"")</f>
        <v>2.4785046728971953</v>
      </c>
      <c r="G234" s="26">
        <f>IFERROR(VLOOKUP($A234+30,DATA!$A$5:$I$329,8,FALSE),"")</f>
        <v>0.36672299472495867</v>
      </c>
      <c r="H234" s="23">
        <f>IFERROR(VLOOKUP($A234+90,DATA!$A$5:$F$329,6,FALSE),"")</f>
        <v>2.6168224299065512E-2</v>
      </c>
      <c r="I234" s="26">
        <f>IFERROR(VLOOKUP($A234+90,DATA!$A$5:$I$329,9,FALSE),"")</f>
        <v>0.59044885292349003</v>
      </c>
      <c r="J234" s="27">
        <f t="shared" si="15"/>
        <v>-22525408.043566264</v>
      </c>
      <c r="K234" s="28">
        <f t="array" ref="K234">PRODUCT(1+C234:C240)-1</f>
        <v>-0.13149350649350655</v>
      </c>
      <c r="L234" s="27">
        <f t="shared" si="16"/>
        <v>-43780951.99462048</v>
      </c>
      <c r="M234" s="28">
        <f t="array" ref="M234">PRODUCT(1+C234:C247)-1</f>
        <v>-5.6437389770723101E-2</v>
      </c>
      <c r="N234" s="27">
        <f t="shared" si="17"/>
        <v>-71333058.249122009</v>
      </c>
      <c r="O234" s="28">
        <f t="array" ref="O234">PRODUCT(1+C234:C263)-1</f>
        <v>2.639455782312925</v>
      </c>
      <c r="P234" s="27">
        <f t="shared" si="18"/>
        <v>-489182793.60691512</v>
      </c>
      <c r="Q234" s="28">
        <f t="array" ref="Q234">PRODUCT(1+C234:C323)-1</f>
        <v>12.374999999999998</v>
      </c>
      <c r="R234" s="27">
        <f t="shared" si="19"/>
        <v>-500657271.03401589</v>
      </c>
      <c r="S234" s="28">
        <f t="array" ref="S234">PRODUCT(1+C234:C413)-1</f>
        <v>12.048780487804876</v>
      </c>
    </row>
    <row r="235" spans="1:19" x14ac:dyDescent="0.2">
      <c r="A235" s="21">
        <v>44255</v>
      </c>
      <c r="B235" s="22">
        <f>-DATA!Q236</f>
        <v>-3319113.8901107674</v>
      </c>
      <c r="C235" s="23">
        <f>IFERROR(VLOOKUP($A235,DATA!$A$5:$F$329,3,FALSE),"")</f>
        <v>1.5306122448979664E-2</v>
      </c>
      <c r="D235" s="23">
        <f>IFERROR(VLOOKUP($A236+7,DATA!$A$5:$F$329,4,FALSE),"")</f>
        <v>0.44727891156462629</v>
      </c>
      <c r="E235" s="25">
        <f>IFERROR(VLOOKUP($A236+7,DATA!$A$5:$I$329,7,FALSE),"")</f>
        <v>0.892612023812003</v>
      </c>
      <c r="F235" s="23">
        <f>IFERROR(VLOOKUP($A235+30,DATA!$A$5:$F$329,5,FALSE),"")</f>
        <v>2.1675041876046901</v>
      </c>
      <c r="G235" s="26">
        <f>IFERROR(VLOOKUP($A235+30,DATA!$A$5:$I$329,8,FALSE),"")</f>
        <v>0.40740953393380969</v>
      </c>
      <c r="H235" s="23">
        <f>IFERROR(VLOOKUP($A235+90,DATA!$A$5:$F$329,6,FALSE),"")</f>
        <v>-8.3752093802341721E-3</v>
      </c>
      <c r="I235" s="26">
        <f>IFERROR(VLOOKUP($A235+90,DATA!$A$5:$I$329,9,FALSE),"")</f>
        <v>0.59203901108823187</v>
      </c>
      <c r="J235" s="27">
        <f t="shared" si="15"/>
        <v>-22135310.585787579</v>
      </c>
      <c r="K235" s="28">
        <f t="array" ref="K235">PRODUCT(1+C235:C241)-1</f>
        <v>-1.6722408026756952E-3</v>
      </c>
      <c r="L235" s="27">
        <f t="shared" si="16"/>
        <v>-44203490.288369305</v>
      </c>
      <c r="M235" s="28">
        <f t="array" ref="M235">PRODUCT(1+C235:C248)-1</f>
        <v>6.7978533094812166E-2</v>
      </c>
      <c r="N235" s="27">
        <f t="shared" si="17"/>
        <v>-69143381.37277697</v>
      </c>
      <c r="O235" s="28">
        <f t="array" ref="O235">PRODUCT(1+C235:C264)-1</f>
        <v>3.1172413793103457</v>
      </c>
      <c r="P235" s="27">
        <f t="shared" si="18"/>
        <v>-485500371.22037023</v>
      </c>
      <c r="Q235" s="28">
        <f t="array" ref="Q235">PRODUCT(1+C235:C324)-1</f>
        <v>14.710526315789464</v>
      </c>
      <c r="R235" s="27">
        <f t="shared" si="19"/>
        <v>-496662866.88918817</v>
      </c>
      <c r="S235" s="28">
        <f t="array" ref="S235">PRODUCT(1+C235:C414)-1</f>
        <v>13.560975609756092</v>
      </c>
    </row>
    <row r="236" spans="1:19" x14ac:dyDescent="0.2">
      <c r="A236" s="21">
        <v>44254</v>
      </c>
      <c r="B236" s="22">
        <f>-DATA!Q237</f>
        <v>-3784502.8848185022</v>
      </c>
      <c r="C236" s="23">
        <f>IFERROR(VLOOKUP($A236,DATA!$A$5:$F$329,3,FALSE),"")</f>
        <v>-1.6722408026755953E-2</v>
      </c>
      <c r="D236" s="23">
        <f>IFERROR(VLOOKUP($A237+7,DATA!$A$5:$F$329,4,FALSE),"")</f>
        <v>0.25919732441471588</v>
      </c>
      <c r="E236" s="25">
        <f>IFERROR(VLOOKUP($A237+7,DATA!$A$5:$I$329,7,FALSE),"")</f>
        <v>0.92646482768813054</v>
      </c>
      <c r="F236" s="23">
        <f>IFERROR(VLOOKUP($A236+30,DATA!$A$5:$F$329,5,FALSE),"")</f>
        <v>2.1530612244897962</v>
      </c>
      <c r="G236" s="26">
        <f>IFERROR(VLOOKUP($A236+30,DATA!$A$5:$I$329,8,FALSE),"")</f>
        <v>0.41707224293144451</v>
      </c>
      <c r="H236" s="23">
        <f>IFERROR(VLOOKUP($A236+90,DATA!$A$5:$F$329,6,FALSE),"")</f>
        <v>0.13945578231292544</v>
      </c>
      <c r="I236" s="26">
        <f>IFERROR(VLOOKUP($A236+90,DATA!$A$5:$I$329,9,FALSE),"")</f>
        <v>0.58533426971979752</v>
      </c>
      <c r="J236" s="27">
        <f t="shared" si="15"/>
        <v>-22003536.392202165</v>
      </c>
      <c r="K236" s="28">
        <f t="array" ref="K236">PRODUCT(1+C236:C242)-1</f>
        <v>-7.401574803149602E-2</v>
      </c>
      <c r="L236" s="27">
        <f t="shared" si="16"/>
        <v>-47057670.134761848</v>
      </c>
      <c r="M236" s="28">
        <f t="array" ref="M236">PRODUCT(1+C236:C249)-1</f>
        <v>2.9772329246935403E-2</v>
      </c>
      <c r="N236" s="27">
        <f t="shared" si="17"/>
        <v>-66628683.1686178</v>
      </c>
      <c r="O236" s="28">
        <f t="array" ref="O236">PRODUCT(1+C236:C265)-1</f>
        <v>4.2500000000000009</v>
      </c>
      <c r="P236" s="27">
        <f t="shared" si="18"/>
        <v>-482079717.74531686</v>
      </c>
      <c r="Q236" s="28">
        <f t="array" ref="Q236">PRODUCT(1+C236:C325)-1</f>
        <v>14.473684210526299</v>
      </c>
      <c r="R236" s="27">
        <f t="shared" si="19"/>
        <v>-493343752.99907744</v>
      </c>
      <c r="S236" s="28">
        <f t="array" ref="S236">PRODUCT(1+C236:C415)-1</f>
        <v>13.341463414634131</v>
      </c>
    </row>
    <row r="237" spans="1:19" x14ac:dyDescent="0.2">
      <c r="A237" s="21">
        <v>44253</v>
      </c>
      <c r="B237" s="22">
        <f>-DATA!Q238</f>
        <v>-4508548.5884952107</v>
      </c>
      <c r="C237" s="23">
        <f>IFERROR(VLOOKUP($A237,DATA!$A$5:$F$329,3,FALSE),"")</f>
        <v>-0.10879284649776444</v>
      </c>
      <c r="D237" s="23">
        <f>IFERROR(VLOOKUP($A238+7,DATA!$A$5:$F$329,4,FALSE),"")</f>
        <v>8.0476900149031527E-2</v>
      </c>
      <c r="E237" s="25">
        <f>IFERROR(VLOOKUP($A238+7,DATA!$A$5:$I$329,7,FALSE),"")</f>
        <v>0.99312651982526168</v>
      </c>
      <c r="F237" s="23">
        <f>IFERROR(VLOOKUP($A237+30,DATA!$A$5:$F$329,5,FALSE),"")</f>
        <v>2.1304347826086949</v>
      </c>
      <c r="G237" s="26">
        <f>IFERROR(VLOOKUP($A237+30,DATA!$A$5:$I$329,8,FALSE),"")</f>
        <v>0.41989563156741527</v>
      </c>
      <c r="H237" s="23">
        <f>IFERROR(VLOOKUP($A237+90,DATA!$A$5:$F$329,6,FALSE),"")</f>
        <v>0.23244147157190564</v>
      </c>
      <c r="I237" s="26">
        <f>IFERROR(VLOOKUP($A237+90,DATA!$A$5:$I$329,9,FALSE),"")</f>
        <v>0.58443942255313874</v>
      </c>
      <c r="J237" s="27">
        <f t="shared" si="15"/>
        <v>-20689933.110880274</v>
      </c>
      <c r="K237" s="28">
        <f t="array" ref="K237">PRODUCT(1+C237:C243)-1</f>
        <v>-0.10746268656716418</v>
      </c>
      <c r="L237" s="27">
        <f t="shared" si="16"/>
        <v>-48761366.823025078</v>
      </c>
      <c r="M237" s="28">
        <f t="array" ref="M237">PRODUCT(1+C237:C250)-1</f>
        <v>8.3333333333333703E-2</v>
      </c>
      <c r="N237" s="27">
        <f t="shared" si="17"/>
        <v>-69547569.099467784</v>
      </c>
      <c r="O237" s="28">
        <f t="array" ref="O237">PRODUCT(1+C237:C266)-1</f>
        <v>3.7840000000000034</v>
      </c>
      <c r="P237" s="27">
        <f t="shared" si="18"/>
        <v>-478158381.86703372</v>
      </c>
      <c r="Q237" s="28">
        <f t="array" ref="Q237">PRODUCT(1+C237:C326)-1</f>
        <v>14.736842105263161</v>
      </c>
      <c r="R237" s="27">
        <f t="shared" si="19"/>
        <v>-489559250.114259</v>
      </c>
      <c r="S237" s="28">
        <f t="array" ref="S237">PRODUCT(1+C237:C416)-1</f>
        <v>13.585365853658542</v>
      </c>
    </row>
    <row r="238" spans="1:19" x14ac:dyDescent="0.2">
      <c r="A238" s="21">
        <v>44252</v>
      </c>
      <c r="B238" s="22">
        <f>-DATA!Q239</f>
        <v>-2760643.9062445424</v>
      </c>
      <c r="C238" s="23">
        <f>IFERROR(VLOOKUP($A238,DATA!$A$5:$F$329,3,FALSE),"")</f>
        <v>2.989536621823552E-3</v>
      </c>
      <c r="D238" s="23">
        <f>IFERROR(VLOOKUP($A239+7,DATA!$A$5:$F$329,4,FALSE),"")</f>
        <v>-2.5411061285500747E-2</v>
      </c>
      <c r="E238" s="25">
        <f>IFERROR(VLOOKUP($A239+7,DATA!$A$5:$I$329,7,FALSE),"")</f>
        <v>0.97503658182518405</v>
      </c>
      <c r="F238" s="23">
        <f>IFERROR(VLOOKUP($A238+30,DATA!$A$5:$F$329,5,FALSE),"")</f>
        <v>1.7570789865871825</v>
      </c>
      <c r="G238" s="26">
        <f>IFERROR(VLOOKUP($A238+30,DATA!$A$5:$I$329,8,FALSE),"")</f>
        <v>0.46350297654884359</v>
      </c>
      <c r="H238" s="23">
        <f>IFERROR(VLOOKUP($A238+90,DATA!$A$5:$F$329,6,FALSE),"")</f>
        <v>-1.3412816691505181E-2</v>
      </c>
      <c r="I238" s="26">
        <f>IFERROR(VLOOKUP($A238+90,DATA!$A$5:$I$329,9,FALSE),"")</f>
        <v>0.58696345216535151</v>
      </c>
      <c r="J238" s="27">
        <f t="shared" si="15"/>
        <v>-18594685.286958333</v>
      </c>
      <c r="K238" s="28">
        <f t="array" ref="K238">PRODUCT(1+C238:C244)-1</f>
        <v>-8.4583901773533587E-2</v>
      </c>
      <c r="L238" s="27">
        <f t="shared" si="16"/>
        <v>-49061131.015207618</v>
      </c>
      <c r="M238" s="28">
        <f t="array" ref="M238">PRODUCT(1+C238:C251)-1</f>
        <v>9.9999999999999867E-2</v>
      </c>
      <c r="N238" s="27">
        <f t="shared" si="17"/>
        <v>-66746714.716186263</v>
      </c>
      <c r="O238" s="28">
        <f t="array" ref="O238">PRODUCT(1+C238:C267)-1</f>
        <v>6.7126436781609211</v>
      </c>
      <c r="P238" s="27">
        <f t="shared" si="18"/>
        <v>-478475001.90275568</v>
      </c>
      <c r="Q238" s="28">
        <f t="array" ref="Q238">PRODUCT(1+C238:C327)-1</f>
        <v>18.171428571428571</v>
      </c>
      <c r="R238" s="27">
        <f t="shared" si="19"/>
        <v>-485050701.52576375</v>
      </c>
      <c r="S238" s="28">
        <f t="array" ref="S238">PRODUCT(1+C238:C417)-1</f>
        <v>15.365853658536583</v>
      </c>
    </row>
    <row r="239" spans="1:19" x14ac:dyDescent="0.2">
      <c r="A239" s="21">
        <v>44251</v>
      </c>
      <c r="B239" s="22">
        <f>-DATA!Q240</f>
        <v>-795423.83672182506</v>
      </c>
      <c r="C239" s="23">
        <f>IFERROR(VLOOKUP($A239,DATA!$A$5:$F$329,3,FALSE),"")</f>
        <v>-4.9715909090909061E-2</v>
      </c>
      <c r="D239" s="23">
        <f>IFERROR(VLOOKUP($A240+7,DATA!$A$5:$F$329,4,FALSE),"")</f>
        <v>-4.2613636363635909E-2</v>
      </c>
      <c r="E239" s="25">
        <f>IFERROR(VLOOKUP($A240+7,DATA!$A$5:$I$329,7,FALSE),"")</f>
        <v>0.86389012883605554</v>
      </c>
      <c r="F239" s="23">
        <f>IFERROR(VLOOKUP($A239+30,DATA!$A$5:$F$329,5,FALSE),"")</f>
        <v>1.4349775784753369</v>
      </c>
      <c r="G239" s="26">
        <f>IFERROR(VLOOKUP($A239+30,DATA!$A$5:$I$329,8,FALSE),"")</f>
        <v>0.43275081545958077</v>
      </c>
      <c r="H239" s="23">
        <f>IFERROR(VLOOKUP($A239+90,DATA!$A$5:$F$329,6,FALSE),"")</f>
        <v>-1.4947683109118204E-2</v>
      </c>
      <c r="I239" s="26">
        <f>IFERROR(VLOOKUP($A239+90,DATA!$A$5:$I$329,9,FALSE),"")</f>
        <v>0.58572711853102966</v>
      </c>
      <c r="J239" s="27">
        <f t="shared" si="15"/>
        <v>-18922545.373949729</v>
      </c>
      <c r="K239" s="28">
        <f t="array" ref="K239">PRODUCT(1+C239:C245)-1</f>
        <v>2.7649769585253337E-2</v>
      </c>
      <c r="L239" s="27">
        <f t="shared" si="16"/>
        <v>-49370050.252014123</v>
      </c>
      <c r="M239" s="28">
        <f t="array" ref="M239">PRODUCT(1+C239:C252)-1</f>
        <v>2.6073619631901801E-2</v>
      </c>
      <c r="N239" s="27">
        <f t="shared" si="17"/>
        <v>-91782391.283078492</v>
      </c>
      <c r="O239" s="28">
        <f t="array" ref="O239">PRODUCT(1+C239:C268)-1</f>
        <v>6.3516483516483522</v>
      </c>
      <c r="P239" s="27">
        <f t="shared" si="18"/>
        <v>-482290057.61951935</v>
      </c>
      <c r="Q239" s="28">
        <f t="array" ref="Q239">PRODUCT(1+C239:C328)-1</f>
        <v>15.317073170731714</v>
      </c>
      <c r="R239" s="27">
        <f t="shared" si="19"/>
        <v>-482290057.61951935</v>
      </c>
      <c r="S239" s="28">
        <f t="array" ref="S239">PRODUCT(1+C239:C418)-1</f>
        <v>15.317073170731714</v>
      </c>
    </row>
    <row r="240" spans="1:19" x14ac:dyDescent="0.2">
      <c r="A240" s="21">
        <v>44250</v>
      </c>
      <c r="B240" s="22">
        <f>-DATA!Q241</f>
        <v>-3362770.7923477176</v>
      </c>
      <c r="C240" s="23">
        <f>IFERROR(VLOOKUP($A240,DATA!$A$5:$F$329,3,FALSE),"")</f>
        <v>0.14285714285714279</v>
      </c>
      <c r="D240" s="23">
        <f>IFERROR(VLOOKUP($A241+7,DATA!$A$5:$F$329,4,FALSE),"")</f>
        <v>-0.13149350649350655</v>
      </c>
      <c r="E240" s="25">
        <f>IFERROR(VLOOKUP($A241+7,DATA!$A$5:$I$329,7,FALSE),"")</f>
        <v>0.15119254718011918</v>
      </c>
      <c r="F240" s="23">
        <f>IFERROR(VLOOKUP($A240+30,DATA!$A$5:$F$329,5,FALSE),"")</f>
        <v>1.3394886363636367</v>
      </c>
      <c r="G240" s="26">
        <f>IFERROR(VLOOKUP($A240+30,DATA!$A$5:$I$329,8,FALSE),"")</f>
        <v>0.44080864063295616</v>
      </c>
      <c r="H240" s="23">
        <f>IFERROR(VLOOKUP($A240+90,DATA!$A$5:$F$329,6,FALSE),"")</f>
        <v>-0.40624999999999967</v>
      </c>
      <c r="I240" s="26">
        <f>IFERROR(VLOOKUP($A240+90,DATA!$A$5:$I$329,9,FALSE),"")</f>
        <v>0.5407223949222878</v>
      </c>
      <c r="J240" s="27">
        <f t="shared" si="15"/>
        <v>-21003102.307056069</v>
      </c>
      <c r="K240" s="28">
        <f t="array" ref="K240">PRODUCT(1+C240:C246)-1</f>
        <v>0.2965009208103131</v>
      </c>
      <c r="L240" s="27">
        <f t="shared" si="16"/>
        <v>-51550645.505659372</v>
      </c>
      <c r="M240" s="28">
        <f t="array" ref="M240">PRODUCT(1+C240:C253)-1</f>
        <v>0.22222222222222232</v>
      </c>
      <c r="N240" s="27">
        <f t="shared" si="17"/>
        <v>-92941480.245320395</v>
      </c>
      <c r="O240" s="28">
        <f t="array" ref="O240">PRODUCT(1+C240:C269)-1</f>
        <v>6.8222222222222202</v>
      </c>
      <c r="P240" s="27">
        <f t="shared" si="18"/>
        <v>-481494633.78279746</v>
      </c>
      <c r="Q240" s="28">
        <f t="array" ref="Q240">PRODUCT(1+C240:C329)-1</f>
        <v>16.170731707317064</v>
      </c>
      <c r="R240" s="27">
        <f t="shared" si="19"/>
        <v>-481494633.78279746</v>
      </c>
      <c r="S240" s="28">
        <f t="array" ref="S240">PRODUCT(1+C240:C419)-1</f>
        <v>16.170731707317064</v>
      </c>
    </row>
    <row r="241" spans="1:19" x14ac:dyDescent="0.2">
      <c r="A241" s="21">
        <v>44249</v>
      </c>
      <c r="B241" s="22">
        <f>-DATA!Q242</f>
        <v>-3604306.6870490159</v>
      </c>
      <c r="C241" s="23">
        <f>IFERROR(VLOOKUP($A241,DATA!$A$5:$F$329,3,FALSE),"")</f>
        <v>3.0100334448160515E-2</v>
      </c>
      <c r="D241" s="23">
        <f>IFERROR(VLOOKUP($A242+7,DATA!$A$5:$F$329,4,FALSE),"")</f>
        <v>-1.6722408026756952E-3</v>
      </c>
      <c r="E241" s="25">
        <f>IFERROR(VLOOKUP($A242+7,DATA!$A$5:$I$329,7,FALSE),"")</f>
        <v>0.21047987962017964</v>
      </c>
      <c r="F241" s="23">
        <f>IFERROR(VLOOKUP($A241+30,DATA!$A$5:$F$329,5,FALSE),"")</f>
        <v>1.7516233766233769</v>
      </c>
      <c r="G241" s="26">
        <f>IFERROR(VLOOKUP($A241+30,DATA!$A$5:$I$329,8,FALSE),"")</f>
        <v>0.37276547405948723</v>
      </c>
      <c r="H241" s="23">
        <f>IFERROR(VLOOKUP($A241+90,DATA!$A$5:$F$329,6,FALSE),"")</f>
        <v>7.1428571428571841E-2</v>
      </c>
      <c r="I241" s="26">
        <f>IFERROR(VLOOKUP($A241+90,DATA!$A$5:$I$329,9,FALSE),"")</f>
        <v>0.49639154774687777</v>
      </c>
      <c r="J241" s="27">
        <f t="shared" si="15"/>
        <v>-21255543.951054212</v>
      </c>
      <c r="K241" s="28">
        <f t="array" ref="K241">PRODUCT(1+C241:C247)-1</f>
        <v>8.6419753086419693E-2</v>
      </c>
      <c r="L241" s="27">
        <f t="shared" si="16"/>
        <v>-49582925.415796407</v>
      </c>
      <c r="M241" s="28">
        <f t="array" ref="M241">PRODUCT(1+C241:C254)-1</f>
        <v>1.0196721311475412</v>
      </c>
      <c r="N241" s="27">
        <f t="shared" si="17"/>
        <v>-99212337.621256739</v>
      </c>
      <c r="O241" s="28">
        <f t="array" ref="O241">PRODUCT(1+C241:C270)-1</f>
        <v>6.6049382716049401</v>
      </c>
      <c r="P241" s="27">
        <f t="shared" si="18"/>
        <v>-478131862.99044979</v>
      </c>
      <c r="Q241" s="28">
        <f t="array" ref="Q241">PRODUCT(1+C241:C330)-1</f>
        <v>14.02439024390244</v>
      </c>
      <c r="R241" s="27">
        <f t="shared" si="19"/>
        <v>-478131862.99044979</v>
      </c>
      <c r="S241" s="28">
        <f t="array" ref="S241">PRODUCT(1+C241:C420)-1</f>
        <v>14.02439024390244</v>
      </c>
    </row>
    <row r="242" spans="1:19" x14ac:dyDescent="0.2">
      <c r="A242" s="21">
        <v>44248</v>
      </c>
      <c r="B242" s="22">
        <f>-DATA!Q243</f>
        <v>-3187339.6965253511</v>
      </c>
      <c r="C242" s="23">
        <f>IFERROR(VLOOKUP($A242,DATA!$A$5:$F$329,3,FALSE),"")</f>
        <v>-5.8267716535432945E-2</v>
      </c>
      <c r="D242" s="23">
        <f>IFERROR(VLOOKUP($A243+7,DATA!$A$5:$F$329,4,FALSE),"")</f>
        <v>-7.401574803149602E-2</v>
      </c>
      <c r="E242" s="25">
        <f>IFERROR(VLOOKUP($A243+7,DATA!$A$5:$I$329,7,FALSE),"")</f>
        <v>0.10637096281700627</v>
      </c>
      <c r="F242" s="23">
        <f>IFERROR(VLOOKUP($A242+30,DATA!$A$5:$F$329,5,FALSE),"")</f>
        <v>2.2441471571906364</v>
      </c>
      <c r="G242" s="26">
        <f>IFERROR(VLOOKUP($A242+30,DATA!$A$5:$I$329,8,FALSE),"")</f>
        <v>0.38904541335470544</v>
      </c>
      <c r="H242" s="23">
        <f>IFERROR(VLOOKUP($A242+90,DATA!$A$5:$F$329,6,FALSE),"")</f>
        <v>0.36120401337792729</v>
      </c>
      <c r="I242" s="26">
        <f>IFERROR(VLOOKUP($A242+90,DATA!$A$5:$I$329,9,FALSE),"")</f>
        <v>0.51382705143388296</v>
      </c>
      <c r="J242" s="27">
        <f t="shared" si="15"/>
        <v>-22068179.702581722</v>
      </c>
      <c r="K242" s="28">
        <f t="array" ref="K242">PRODUCT(1+C242:C248)-1</f>
        <v>6.976744186046524E-2</v>
      </c>
      <c r="L242" s="27">
        <f t="shared" si="16"/>
        <v>-45968207.813292921</v>
      </c>
      <c r="M242" s="28">
        <f t="array" ref="M242">PRODUCT(1+C242:C255)-1</f>
        <v>1.2313432835820897</v>
      </c>
      <c r="N242" s="27">
        <f t="shared" si="17"/>
        <v>-104092373.85821424</v>
      </c>
      <c r="O242" s="28">
        <f t="array" ref="O242">PRODUCT(1+C242:C271)-1</f>
        <v>6.4750000000000041</v>
      </c>
      <c r="P242" s="27">
        <f t="shared" si="18"/>
        <v>-474527556.30340075</v>
      </c>
      <c r="Q242" s="28">
        <f t="array" ref="Q242">PRODUCT(1+C242:C331)-1</f>
        <v>13.585365853658542</v>
      </c>
      <c r="R242" s="27">
        <f t="shared" si="19"/>
        <v>-474527556.30340075</v>
      </c>
      <c r="S242" s="28">
        <f t="array" ref="S242">PRODUCT(1+C242:C421)-1</f>
        <v>13.585365853658542</v>
      </c>
    </row>
    <row r="243" spans="1:19" x14ac:dyDescent="0.2">
      <c r="A243" s="21">
        <v>44247</v>
      </c>
      <c r="B243" s="22">
        <f>-DATA!Q244</f>
        <v>-2470899.6034966116</v>
      </c>
      <c r="C243" s="23">
        <f>IFERROR(VLOOKUP($A243,DATA!$A$5:$F$329,3,FALSE),"")</f>
        <v>-5.2238805970149294E-2</v>
      </c>
      <c r="D243" s="23">
        <f>IFERROR(VLOOKUP($A244+7,DATA!$A$5:$F$329,4,FALSE),"")</f>
        <v>-0.10746268656716418</v>
      </c>
      <c r="E243" s="25">
        <f>IFERROR(VLOOKUP($A244+7,DATA!$A$5:$I$329,7,FALSE),"")</f>
        <v>-5.2437522589652931E-2</v>
      </c>
      <c r="F243" s="23">
        <f>IFERROR(VLOOKUP($A243+30,DATA!$A$5:$F$329,5,FALSE),"")</f>
        <v>2.464566929133861</v>
      </c>
      <c r="G243" s="26">
        <f>IFERROR(VLOOKUP($A243+30,DATA!$A$5:$I$329,8,FALSE),"")</f>
        <v>0.33633733836337093</v>
      </c>
      <c r="H243" s="23">
        <f>IFERROR(VLOOKUP($A243+90,DATA!$A$5:$F$329,6,FALSE),"")</f>
        <v>0.6204724409448803</v>
      </c>
      <c r="I243" s="26">
        <f>IFERROR(VLOOKUP($A243+90,DATA!$A$5:$I$329,9,FALSE),"")</f>
        <v>0.48902501287100392</v>
      </c>
      <c r="J243" s="27">
        <f t="shared" si="15"/>
        <v>-25054133.742559686</v>
      </c>
      <c r="K243" s="28">
        <f t="array" ref="K243">PRODUCT(1+C243:C249)-1</f>
        <v>0.11208406304728524</v>
      </c>
      <c r="L243" s="27">
        <f t="shared" si="16"/>
        <v>-43070617.019024193</v>
      </c>
      <c r="M243" s="28">
        <f t="array" ref="M243">PRODUCT(1+C243:C256)-1</f>
        <v>1.2048611111111107</v>
      </c>
      <c r="N243" s="27">
        <f t="shared" si="17"/>
        <v>-111886910.86916366</v>
      </c>
      <c r="O243" s="28">
        <f t="array" ref="O243">PRODUCT(1+C243:C272)-1</f>
        <v>5.9780219780219772</v>
      </c>
      <c r="P243" s="27">
        <f t="shared" si="18"/>
        <v>-471340216.60687542</v>
      </c>
      <c r="Q243" s="28">
        <f t="array" ref="Q243">PRODUCT(1+C243:C332)-1</f>
        <v>14.487804878048774</v>
      </c>
      <c r="R243" s="27">
        <f t="shared" si="19"/>
        <v>-471340216.60687542</v>
      </c>
      <c r="S243" s="28">
        <f t="array" ref="S243">PRODUCT(1+C243:C422)-1</f>
        <v>14.487804878048774</v>
      </c>
    </row>
    <row r="244" spans="1:19" x14ac:dyDescent="0.2">
      <c r="A244" s="21">
        <v>44246</v>
      </c>
      <c r="B244" s="22">
        <f>-DATA!Q245</f>
        <v>-2413300.7645732695</v>
      </c>
      <c r="C244" s="23">
        <f>IFERROR(VLOOKUP($A244,DATA!$A$5:$F$329,3,FALSE),"")</f>
        <v>-8.5948158253751683E-2</v>
      </c>
      <c r="D244" s="23">
        <f>IFERROR(VLOOKUP($A245+7,DATA!$A$5:$F$329,4,FALSE),"")</f>
        <v>-8.4583901773533587E-2</v>
      </c>
      <c r="E244" s="25">
        <f>IFERROR(VLOOKUP($A245+7,DATA!$A$5:$I$329,7,FALSE),"")</f>
        <v>-0.22610892418870029</v>
      </c>
      <c r="F244" s="23">
        <f>IFERROR(VLOOKUP($A244+30,DATA!$A$5:$F$329,5,FALSE),"")</f>
        <v>2.1298507462686564</v>
      </c>
      <c r="G244" s="26">
        <f>IFERROR(VLOOKUP($A244+30,DATA!$A$5:$I$329,8,FALSE),"")</f>
        <v>0.25999455428591883</v>
      </c>
      <c r="H244" s="23">
        <f>IFERROR(VLOOKUP($A244+90,DATA!$A$5:$F$329,6,FALSE),"")</f>
        <v>0.45373134328358167</v>
      </c>
      <c r="I244" s="26">
        <f>IFERROR(VLOOKUP($A244+90,DATA!$A$5:$I$329,9,FALSE),"")</f>
        <v>0.46151786020741192</v>
      </c>
      <c r="J244" s="27">
        <f t="shared" si="15"/>
        <v>-28071433.712144807</v>
      </c>
      <c r="K244" s="28">
        <f t="array" ref="K244">PRODUCT(1+C244:C250)-1</f>
        <v>0.21376811594202927</v>
      </c>
      <c r="L244" s="27">
        <f t="shared" si="16"/>
        <v>-40053792.75155621</v>
      </c>
      <c r="M244" s="28">
        <f t="array" ref="M244">PRODUCT(1+C244:C257)-1</f>
        <v>1.5283018867924532</v>
      </c>
      <c r="N244" s="27">
        <f t="shared" si="17"/>
        <v>-112549755.17975079</v>
      </c>
      <c r="O244" s="28">
        <f t="array" ref="O244">PRODUCT(1+C244:C273)-1</f>
        <v>6.3626373626373622</v>
      </c>
      <c r="P244" s="27">
        <f t="shared" si="18"/>
        <v>-468869317.00337875</v>
      </c>
      <c r="Q244" s="28">
        <f t="array" ref="Q244">PRODUCT(1+C244:C333)-1</f>
        <v>15.341463414634145</v>
      </c>
      <c r="R244" s="27">
        <f t="shared" si="19"/>
        <v>-468869317.00337875</v>
      </c>
      <c r="S244" s="28">
        <f t="array" ref="S244">PRODUCT(1+C244:C423)-1</f>
        <v>15.341463414634145</v>
      </c>
    </row>
    <row r="245" spans="1:19" x14ac:dyDescent="0.2">
      <c r="A245" s="21">
        <v>44245</v>
      </c>
      <c r="B245" s="22">
        <f>-DATA!Q246</f>
        <v>-3088503.9932359369</v>
      </c>
      <c r="C245" s="23">
        <f>IFERROR(VLOOKUP($A245,DATA!$A$5:$F$329,3,FALSE),"")</f>
        <v>0.12596006144393246</v>
      </c>
      <c r="D245" s="23">
        <f>IFERROR(VLOOKUP($A246+7,DATA!$A$5:$F$329,4,FALSE),"")</f>
        <v>2.7649769585253337E-2</v>
      </c>
      <c r="E245" s="25">
        <f>IFERROR(VLOOKUP($A246+7,DATA!$A$5:$I$329,7,FALSE),"")</f>
        <v>3.4013355554890719E-2</v>
      </c>
      <c r="F245" s="23">
        <f>IFERROR(VLOOKUP($A245+30,DATA!$A$5:$F$329,5,FALSE),"")</f>
        <v>1.7353342428376535</v>
      </c>
      <c r="G245" s="26">
        <f>IFERROR(VLOOKUP($A245+30,DATA!$A$5:$I$329,8,FALSE),"")</f>
        <v>0.264893676893041</v>
      </c>
      <c r="H245" s="23">
        <f>IFERROR(VLOOKUP($A245+90,DATA!$A$5:$F$329,6,FALSE),"")</f>
        <v>1.1514324693042277</v>
      </c>
      <c r="I245" s="26">
        <f>IFERROR(VLOOKUP($A245+90,DATA!$A$5:$I$329,9,FALSE),"")</f>
        <v>0.3687766822790442</v>
      </c>
      <c r="J245" s="27">
        <f t="shared" si="15"/>
        <v>-30466445.728249293</v>
      </c>
      <c r="K245" s="28">
        <f t="array" ref="K245">PRODUCT(1+C245:C251)-1</f>
        <v>0.20163934426229524</v>
      </c>
      <c r="L245" s="27">
        <f t="shared" si="16"/>
        <v>-37857761.418784231</v>
      </c>
      <c r="M245" s="28">
        <f t="array" ref="M245">PRODUCT(1+C245:C258)-1</f>
        <v>2.4575471698113209</v>
      </c>
      <c r="N245" s="27">
        <f t="shared" si="17"/>
        <v>-110265267.42588232</v>
      </c>
      <c r="O245" s="28">
        <f t="array" ref="O245">PRODUCT(1+C245:C274)-1</f>
        <v>8.1625000000000014</v>
      </c>
      <c r="P245" s="27">
        <f t="shared" si="18"/>
        <v>-466456016.23880553</v>
      </c>
      <c r="Q245" s="28">
        <f t="array" ref="Q245">PRODUCT(1+C245:C334)-1</f>
        <v>16.878048780487802</v>
      </c>
      <c r="R245" s="27">
        <f t="shared" si="19"/>
        <v>-466456016.23880553</v>
      </c>
      <c r="S245" s="28">
        <f t="array" ref="S245">PRODUCT(1+C245:C424)-1</f>
        <v>16.878048780487802</v>
      </c>
    </row>
    <row r="246" spans="1:19" x14ac:dyDescent="0.2">
      <c r="A246" s="21">
        <v>44244</v>
      </c>
      <c r="B246" s="22">
        <f>-DATA!Q247</f>
        <v>-2875980.7698281682</v>
      </c>
      <c r="C246" s="23">
        <f>IFERROR(VLOOKUP($A246,DATA!$A$5:$F$329,3,FALSE),"")</f>
        <v>0.19889502762430933</v>
      </c>
      <c r="D246" s="23">
        <f>IFERROR(VLOOKUP($A247+7,DATA!$A$5:$F$329,4,FALSE),"")</f>
        <v>0.2965009208103131</v>
      </c>
      <c r="E246" s="25">
        <f>IFERROR(VLOOKUP($A247+7,DATA!$A$5:$I$329,7,FALSE),"")</f>
        <v>-0.13591732754964278</v>
      </c>
      <c r="F246" s="23">
        <f>IFERROR(VLOOKUP($A246+30,DATA!$A$5:$F$329,5,FALSE),"")</f>
        <v>1.9354838709677429</v>
      </c>
      <c r="G246" s="26">
        <f>IFERROR(VLOOKUP($A246+30,DATA!$A$5:$I$329,8,FALSE),"")</f>
        <v>0.28621125625430899</v>
      </c>
      <c r="H246" s="23">
        <f>IFERROR(VLOOKUP($A246+90,DATA!$A$5:$F$329,6,FALSE),"")</f>
        <v>1.2872503840245768</v>
      </c>
      <c r="I246" s="26">
        <f>IFERROR(VLOOKUP($A246+90,DATA!$A$5:$I$329,9,FALSE),"")</f>
        <v>0.38660978818784397</v>
      </c>
      <c r="J246" s="27">
        <f t="shared" si="15"/>
        <v>-30447504.878064405</v>
      </c>
      <c r="K246" s="28">
        <f t="array" ref="K246">PRODUCT(1+C246:C252)-1</f>
        <v>-1.5337423312880016E-3</v>
      </c>
      <c r="L246" s="27">
        <f t="shared" si="16"/>
        <v>-33967391.333672501</v>
      </c>
      <c r="M246" s="28">
        <f t="array" ref="M246">PRODUCT(1+C246:C259)-1</f>
        <v>1.8060344827586214</v>
      </c>
      <c r="N246" s="27">
        <f t="shared" si="17"/>
        <v>-107335931.85991186</v>
      </c>
      <c r="O246" s="28">
        <f t="array" ref="O246">PRODUCT(1+C246:C275)-1</f>
        <v>7.0370370370370399</v>
      </c>
      <c r="P246" s="27">
        <f t="shared" si="18"/>
        <v>-463367512.24556959</v>
      </c>
      <c r="Q246" s="28">
        <f t="array" ref="Q246">PRODUCT(1+C246:C335)-1</f>
        <v>14.878048780487802</v>
      </c>
      <c r="R246" s="27">
        <f t="shared" si="19"/>
        <v>-463367512.24556959</v>
      </c>
      <c r="S246" s="28">
        <f t="array" ref="S246">PRODUCT(1+C246:C425)-1</f>
        <v>14.878048780487802</v>
      </c>
    </row>
    <row r="247" spans="1:19" x14ac:dyDescent="0.2">
      <c r="A247" s="21">
        <v>44243</v>
      </c>
      <c r="B247" s="22">
        <f>-DATA!Q248</f>
        <v>-3615212.4363458618</v>
      </c>
      <c r="C247" s="23">
        <f>IFERROR(VLOOKUP($A247,DATA!$A$5:$F$329,3,FALSE),"")</f>
        <v>-4.2328042328042326E-2</v>
      </c>
      <c r="D247" s="23">
        <f>IFERROR(VLOOKUP($A248+7,DATA!$A$5:$F$329,4,FALSE),"")</f>
        <v>8.6419753086419693E-2</v>
      </c>
      <c r="E247" s="25">
        <f>IFERROR(VLOOKUP($A248+7,DATA!$A$5:$I$329,7,FALSE),"")</f>
        <v>0.31997373867437606</v>
      </c>
      <c r="F247" s="23">
        <f>IFERROR(VLOOKUP($A247+30,DATA!$A$5:$F$329,5,FALSE),"")</f>
        <v>2.423572744014733</v>
      </c>
      <c r="G247" s="26">
        <f>IFERROR(VLOOKUP($A247+30,DATA!$A$5:$I$329,8,FALSE),"")</f>
        <v>0.29568309501441453</v>
      </c>
      <c r="H247" s="23">
        <f>IFERROR(VLOOKUP($A247+90,DATA!$A$5:$F$329,6,FALSE),"")</f>
        <v>1.9999999999999991</v>
      </c>
      <c r="I247" s="26">
        <f>IFERROR(VLOOKUP($A247+90,DATA!$A$5:$I$329,9,FALSE),"")</f>
        <v>0.37988820924961092</v>
      </c>
      <c r="J247" s="27">
        <f t="shared" si="15"/>
        <v>-30547543.198603302</v>
      </c>
      <c r="K247" s="28">
        <f t="array" ref="K247">PRODUCT(1+C247:C253)-1</f>
        <v>-5.7291666666666519E-2</v>
      </c>
      <c r="L247" s="27">
        <f t="shared" si="16"/>
        <v>-31423353.883535959</v>
      </c>
      <c r="M247" s="28">
        <f t="array" ref="M247">PRODUCT(1+C247:C260)-1</f>
        <v>2.0335195530726269</v>
      </c>
      <c r="N247" s="27">
        <f t="shared" si="17"/>
        <v>-104092570.3018823</v>
      </c>
      <c r="O247" s="28">
        <f t="array" ref="O247">PRODUCT(1+C247:C276)-1</f>
        <v>6.1447368421052664</v>
      </c>
      <c r="P247" s="27">
        <f t="shared" si="18"/>
        <v>-460491531.47574139</v>
      </c>
      <c r="Q247" s="28">
        <f t="array" ref="Q247">PRODUCT(1+C247:C336)-1</f>
        <v>12.243902439024396</v>
      </c>
      <c r="R247" s="27">
        <f t="shared" si="19"/>
        <v>-460491531.47574139</v>
      </c>
      <c r="S247" s="28">
        <f t="array" ref="S247">PRODUCT(1+C247:C426)-1</f>
        <v>12.243902439024396</v>
      </c>
    </row>
    <row r="248" spans="1:19" x14ac:dyDescent="0.2">
      <c r="A248" s="21">
        <v>44242</v>
      </c>
      <c r="B248" s="22">
        <f>-DATA!Q249</f>
        <v>-4416942.4385765241</v>
      </c>
      <c r="C248" s="23">
        <f>IFERROR(VLOOKUP($A248,DATA!$A$5:$F$329,3,FALSE),"")</f>
        <v>1.4311270125223707E-2</v>
      </c>
      <c r="D248" s="23">
        <f>IFERROR(VLOOKUP($A249+7,DATA!$A$5:$F$329,4,FALSE),"")</f>
        <v>6.976744186046524E-2</v>
      </c>
      <c r="E248" s="25">
        <f>IFERROR(VLOOKUP($A249+7,DATA!$A$5:$I$329,7,FALSE),"")</f>
        <v>0.32042824684671178</v>
      </c>
      <c r="F248" s="23">
        <f>IFERROR(VLOOKUP($A248+30,DATA!$A$5:$F$329,5,FALSE),"")</f>
        <v>2.5308641975308648</v>
      </c>
      <c r="G248" s="26">
        <f>IFERROR(VLOOKUP($A248+30,DATA!$A$5:$I$329,8,FALSE),"")</f>
        <v>0.33635435232596533</v>
      </c>
      <c r="H248" s="23">
        <f>IFERROR(VLOOKUP($A248+90,DATA!$A$5:$F$329,6,FALSE),"")</f>
        <v>1.673721340388008</v>
      </c>
      <c r="I248" s="26">
        <f>IFERROR(VLOOKUP($A248+90,DATA!$A$5:$I$329,9,FALSE),"")</f>
        <v>0.38349782752568284</v>
      </c>
      <c r="J248" s="27">
        <f t="shared" si="15"/>
        <v>-28327381.464742191</v>
      </c>
      <c r="K248" s="28">
        <f t="array" ref="K248">PRODUCT(1+C248:C254)-1</f>
        <v>0.85901639344262337</v>
      </c>
      <c r="L248" s="27">
        <f t="shared" si="16"/>
        <v>-27701109.921759799</v>
      </c>
      <c r="M248" s="28">
        <f t="array" ref="M248">PRODUCT(1+C248:C261)-1</f>
        <v>2.8571428571428594</v>
      </c>
      <c r="N248" s="27">
        <f t="shared" si="17"/>
        <v>-100239044.12928076</v>
      </c>
      <c r="O248" s="28">
        <f t="array" ref="O248">PRODUCT(1+C248:C277)-1</f>
        <v>6.1772151898734204</v>
      </c>
      <c r="P248" s="27">
        <f t="shared" si="18"/>
        <v>-456876319.03939557</v>
      </c>
      <c r="Q248" s="28">
        <f t="array" ref="Q248">PRODUCT(1+C248:C337)-1</f>
        <v>12.829268292682931</v>
      </c>
      <c r="R248" s="27">
        <f t="shared" si="19"/>
        <v>-456876319.03939557</v>
      </c>
      <c r="S248" s="28">
        <f t="array" ref="S248">PRODUCT(1+C248:C427)-1</f>
        <v>12.829268292682931</v>
      </c>
    </row>
    <row r="249" spans="1:19" x14ac:dyDescent="0.2">
      <c r="A249" s="21">
        <v>44241</v>
      </c>
      <c r="B249" s="22">
        <f>-DATA!Q250</f>
        <v>-6173293.7365033124</v>
      </c>
      <c r="C249" s="23">
        <f>IFERROR(VLOOKUP($A249,DATA!$A$5:$F$329,3,FALSE),"")</f>
        <v>-2.1015761821365997E-2</v>
      </c>
      <c r="D249" s="23">
        <f>IFERROR(VLOOKUP($A250+7,DATA!$A$5:$F$329,4,FALSE),"")</f>
        <v>0.11208406304728524</v>
      </c>
      <c r="E249" s="25">
        <f>IFERROR(VLOOKUP($A250+7,DATA!$A$5:$I$329,7,FALSE),"")</f>
        <v>0.30734889769760171</v>
      </c>
      <c r="F249" s="23">
        <f>IFERROR(VLOOKUP($A249+30,DATA!$A$5:$F$329,5,FALSE),"")</f>
        <v>1.9194991055456176</v>
      </c>
      <c r="G249" s="26">
        <f>IFERROR(VLOOKUP($A249+30,DATA!$A$5:$I$329,8,FALSE),"")</f>
        <v>0.32874123619610873</v>
      </c>
      <c r="H249" s="23">
        <f>IFERROR(VLOOKUP($A249+90,DATA!$A$5:$F$329,6,FALSE),"")</f>
        <v>1.9391771019678017</v>
      </c>
      <c r="I249" s="26">
        <f>IFERROR(VLOOKUP($A249+90,DATA!$A$5:$I$329,9,FALSE),"")</f>
        <v>0.37009556774522295</v>
      </c>
      <c r="J249" s="27">
        <f t="shared" si="15"/>
        <v>-23900028.110711198</v>
      </c>
      <c r="K249" s="28">
        <f t="array" ref="K249">PRODUCT(1+C249:C255)-1</f>
        <v>1.0858208955223878</v>
      </c>
      <c r="L249" s="27">
        <f t="shared" si="16"/>
        <v>-22936658.37180933</v>
      </c>
      <c r="M249" s="28">
        <f t="array" ref="M249">PRODUCT(1+C249:C262)-1</f>
        <v>2.9090909090909096</v>
      </c>
      <c r="N249" s="27">
        <f t="shared" si="17"/>
        <v>-97643744.130177706</v>
      </c>
      <c r="O249" s="28">
        <f t="array" ref="O249">PRODUCT(1+C249:C278)-1</f>
        <v>5.7349397590361457</v>
      </c>
      <c r="P249" s="27">
        <f t="shared" si="18"/>
        <v>-452459376.60081899</v>
      </c>
      <c r="Q249" s="28">
        <f t="array" ref="Q249">PRODUCT(1+C249:C338)-1</f>
        <v>12.634146341463412</v>
      </c>
      <c r="R249" s="27">
        <f t="shared" si="19"/>
        <v>-452459376.60081899</v>
      </c>
      <c r="S249" s="28">
        <f t="array" ref="S249">PRODUCT(1+C249:C428)-1</f>
        <v>12.634146341463412</v>
      </c>
    </row>
    <row r="250" spans="1:19" x14ac:dyDescent="0.2">
      <c r="A250" s="21">
        <v>44240</v>
      </c>
      <c r="B250" s="22">
        <f>-DATA!Q251</f>
        <v>-5488199.5730817318</v>
      </c>
      <c r="C250" s="23">
        <f>IFERROR(VLOOKUP($A250,DATA!$A$5:$F$329,3,FALSE),"")</f>
        <v>3.4420289855072506E-2</v>
      </c>
      <c r="D250" s="23">
        <f>IFERROR(VLOOKUP($A251+7,DATA!$A$5:$F$329,4,FALSE),"")</f>
        <v>0.21376811594202927</v>
      </c>
      <c r="E250" s="25">
        <f>IFERROR(VLOOKUP($A251+7,DATA!$A$5:$I$329,7,FALSE),"")</f>
        <v>0.70195522543729472</v>
      </c>
      <c r="F250" s="23">
        <f>IFERROR(VLOOKUP($A250+30,DATA!$A$5:$F$329,5,FALSE),"")</f>
        <v>1.8108581436077045</v>
      </c>
      <c r="G250" s="26">
        <f>IFERROR(VLOOKUP($A250+30,DATA!$A$5:$I$329,8,FALSE),"")</f>
        <v>0.33544952829072944</v>
      </c>
      <c r="H250" s="23">
        <f>IFERROR(VLOOKUP($A250+90,DATA!$A$5:$F$329,6,FALSE),"")</f>
        <v>1.7775831873905443</v>
      </c>
      <c r="I250" s="26">
        <f>IFERROR(VLOOKUP($A250+90,DATA!$A$5:$I$329,9,FALSE),"")</f>
        <v>0.37125304421288113</v>
      </c>
      <c r="J250" s="27">
        <f t="shared" si="15"/>
        <v>-18016483.276464503</v>
      </c>
      <c r="K250" s="28">
        <f t="array" ref="K250">PRODUCT(1+C250:C256)-1</f>
        <v>0.98263888888888928</v>
      </c>
      <c r="L250" s="27">
        <f t="shared" si="16"/>
        <v>-16961870.079421706</v>
      </c>
      <c r="M250" s="28">
        <f t="array" ref="M250">PRODUCT(1+C250:C263)-1</f>
        <v>2.8843537414965987</v>
      </c>
      <c r="N250" s="27">
        <f t="shared" si="17"/>
        <v>-91024191.512222633</v>
      </c>
      <c r="O250" s="28">
        <f t="array" ref="O250">PRODUCT(1+C250:C279)-1</f>
        <v>5.9634146341463428</v>
      </c>
      <c r="P250" s="27">
        <f t="shared" si="18"/>
        <v>-446286082.86431575</v>
      </c>
      <c r="Q250" s="28">
        <f t="array" ref="Q250">PRODUCT(1+C250:C339)-1</f>
        <v>12.926829268292686</v>
      </c>
      <c r="R250" s="27">
        <f t="shared" si="19"/>
        <v>-446286082.86431575</v>
      </c>
      <c r="S250" s="28">
        <f t="array" ref="S250">PRODUCT(1+C250:C429)-1</f>
        <v>12.926829268292686</v>
      </c>
    </row>
    <row r="251" spans="1:19" x14ac:dyDescent="0.2">
      <c r="A251" s="21">
        <v>44239</v>
      </c>
      <c r="B251" s="22">
        <f>-DATA!Q252</f>
        <v>-4808312.7806777544</v>
      </c>
      <c r="C251" s="23">
        <f>IFERROR(VLOOKUP($A251,DATA!$A$5:$F$329,3,FALSE),"")</f>
        <v>-9.5081967213114793E-2</v>
      </c>
      <c r="D251" s="23">
        <f>IFERROR(VLOOKUP($A252+7,DATA!$A$5:$F$329,4,FALSE),"")</f>
        <v>0.20163934426229524</v>
      </c>
      <c r="E251" s="25">
        <f>IFERROR(VLOOKUP($A252+7,DATA!$A$5:$I$329,7,FALSE),"")</f>
        <v>0.14499499319973433</v>
      </c>
      <c r="F251" s="23">
        <f>IFERROR(VLOOKUP($A251+30,DATA!$A$5:$F$329,5,FALSE),"")</f>
        <v>1.6322463768115956</v>
      </c>
      <c r="G251" s="26">
        <f>IFERROR(VLOOKUP($A251+30,DATA!$A$5:$I$329,8,FALSE),"")</f>
        <v>0.36012947089178698</v>
      </c>
      <c r="H251" s="23">
        <f>IFERROR(VLOOKUP($A251+90,DATA!$A$5:$F$329,6,FALSE),"")</f>
        <v>1.6847826086956519</v>
      </c>
      <c r="I251" s="26">
        <f>IFERROR(VLOOKUP($A251+90,DATA!$A$5:$I$329,9,FALSE),"")</f>
        <v>0.37166959946410227</v>
      </c>
      <c r="J251" s="27">
        <f t="shared" si="15"/>
        <v>-11982359.039411398</v>
      </c>
      <c r="K251" s="28">
        <f t="array" ref="K251">PRODUCT(1+C251:C257)-1</f>
        <v>1.0830188679245283</v>
      </c>
      <c r="L251" s="27">
        <f t="shared" si="16"/>
        <v>-13278397.77482265</v>
      </c>
      <c r="M251" s="28">
        <f t="array" ref="M251">PRODUCT(1+C251:C264)-1</f>
        <v>2.8068965517241371</v>
      </c>
      <c r="N251" s="27">
        <f t="shared" si="17"/>
        <v>-85343348.445170358</v>
      </c>
      <c r="O251" s="28">
        <f t="array" ref="O251">PRODUCT(1+C251:C280)-1</f>
        <v>6.3599999999999968</v>
      </c>
      <c r="P251" s="27">
        <f t="shared" si="18"/>
        <v>-440797883.29123402</v>
      </c>
      <c r="Q251" s="28">
        <f t="array" ref="Q251">PRODUCT(1+C251:C340)-1</f>
        <v>12.46341463414633</v>
      </c>
      <c r="R251" s="27">
        <f t="shared" si="19"/>
        <v>-440797883.29123402</v>
      </c>
      <c r="S251" s="28">
        <f t="array" ref="S251">PRODUCT(1+C251:C430)-1</f>
        <v>12.46341463414633</v>
      </c>
    </row>
    <row r="252" spans="1:19" x14ac:dyDescent="0.2">
      <c r="A252" s="21">
        <v>44238</v>
      </c>
      <c r="B252" s="22">
        <f>-DATA!Q253</f>
        <v>-3069563.143051052</v>
      </c>
      <c r="C252" s="23">
        <f>IFERROR(VLOOKUP($A252,DATA!$A$5:$F$329,3,FALSE),"")</f>
        <v>-6.4417177914110391E-2</v>
      </c>
      <c r="D252" s="23">
        <f>IFERROR(VLOOKUP($A253+7,DATA!$A$5:$F$329,4,FALSE),"")</f>
        <v>-1.5337423312880016E-3</v>
      </c>
      <c r="E252" s="25">
        <f>IFERROR(VLOOKUP($A253+7,DATA!$A$5:$I$329,7,FALSE),"")</f>
        <v>0.11992042430539941</v>
      </c>
      <c r="F252" s="23">
        <f>IFERROR(VLOOKUP($A252+30,DATA!$A$5:$F$329,5,FALSE),"")</f>
        <v>1.3180327868852473</v>
      </c>
      <c r="G252" s="26">
        <f>IFERROR(VLOOKUP($A252+30,DATA!$A$5:$I$329,8,FALSE),"")</f>
        <v>0.30454483893518602</v>
      </c>
      <c r="H252" s="23">
        <f>IFERROR(VLOOKUP($A252+90,DATA!$A$5:$F$329,6,FALSE),"")</f>
        <v>1.6770491803278671</v>
      </c>
      <c r="I252" s="26">
        <f>IFERROR(VLOOKUP($A252+90,DATA!$A$5:$I$329,9,FALSE),"")</f>
        <v>0.31580636675596013</v>
      </c>
      <c r="J252" s="27">
        <f t="shared" si="15"/>
        <v>-7391315.6905349372</v>
      </c>
      <c r="K252" s="28">
        <f t="array" ref="K252">PRODUCT(1+C252:C258)-1</f>
        <v>1.8773584905660381</v>
      </c>
      <c r="L252" s="27">
        <f t="shared" si="16"/>
        <v>-9274500.6800964605</v>
      </c>
      <c r="M252" s="28">
        <f t="array" ref="M252">PRODUCT(1+C252:C265)-1</f>
        <v>4.4464285714285721</v>
      </c>
      <c r="N252" s="27">
        <f t="shared" si="17"/>
        <v>-92386340.063499346</v>
      </c>
      <c r="O252" s="28">
        <f t="array" ref="O252">PRODUCT(1+C252:C281)-1</f>
        <v>7.2432432432432456</v>
      </c>
      <c r="P252" s="27">
        <f t="shared" si="18"/>
        <v>-435989570.51055622</v>
      </c>
      <c r="Q252" s="28">
        <f t="array" ref="Q252">PRODUCT(1+C252:C341)-1</f>
        <v>13.878048780487804</v>
      </c>
      <c r="R252" s="27">
        <f t="shared" si="19"/>
        <v>-435989570.51055622</v>
      </c>
      <c r="S252" s="28">
        <f t="array" ref="S252">PRODUCT(1+C252:C431)-1</f>
        <v>13.878048780487804</v>
      </c>
    </row>
    <row r="253" spans="1:19" x14ac:dyDescent="0.2">
      <c r="A253" s="21">
        <v>44237</v>
      </c>
      <c r="B253" s="22">
        <f>-DATA!Q254</f>
        <v>-2976019.0903670676</v>
      </c>
      <c r="C253" s="23">
        <f>IFERROR(VLOOKUP($A253,DATA!$A$5:$F$329,3,FALSE),"")</f>
        <v>0.13194444444444442</v>
      </c>
      <c r="D253" s="23">
        <f>IFERROR(VLOOKUP($A254+7,DATA!$A$5:$F$329,4,FALSE),"")</f>
        <v>-5.7291666666666519E-2</v>
      </c>
      <c r="E253" s="25">
        <f>IFERROR(VLOOKUP($A254+7,DATA!$A$5:$I$329,7,FALSE),"")</f>
        <v>-0.12076625789487919</v>
      </c>
      <c r="F253" s="23">
        <f>IFERROR(VLOOKUP($A253+30,DATA!$A$5:$F$329,5,FALSE),"")</f>
        <v>0.65337423312883458</v>
      </c>
      <c r="G253" s="26">
        <f>IFERROR(VLOOKUP($A253+30,DATA!$A$5:$I$329,8,FALSE),"")</f>
        <v>0.40097580588814868</v>
      </c>
      <c r="H253" s="23">
        <f>IFERROR(VLOOKUP($A253+90,DATA!$A$5:$F$329,6,FALSE),"")</f>
        <v>1.4478527607361982</v>
      </c>
      <c r="I253" s="26">
        <f>IFERROR(VLOOKUP($A253+90,DATA!$A$5:$I$329,9,FALSE),"")</f>
        <v>0.32306327436408688</v>
      </c>
      <c r="J253" s="27">
        <f t="shared" si="15"/>
        <v>-3519886.4556080964</v>
      </c>
      <c r="K253" s="28">
        <f t="array" ref="K253">PRODUCT(1+C253:C259)-1</f>
        <v>1.8103448275862073</v>
      </c>
      <c r="L253" s="27">
        <f t="shared" si="16"/>
        <v>-12908326.352713898</v>
      </c>
      <c r="M253" s="28">
        <f t="array" ref="M253">PRODUCT(1+C253:C266)-1</f>
        <v>4.2160000000000011</v>
      </c>
      <c r="N253" s="27">
        <f t="shared" si="17"/>
        <v>-88330428.971841097</v>
      </c>
      <c r="O253" s="28">
        <f t="array" ref="O253">PRODUCT(1+C253:C282)-1</f>
        <v>6.6705882352941206</v>
      </c>
      <c r="P253" s="27">
        <f t="shared" si="18"/>
        <v>-432920007.36750519</v>
      </c>
      <c r="Q253" s="28">
        <f t="array" ref="Q253">PRODUCT(1+C253:C342)-1</f>
        <v>14.902439024390247</v>
      </c>
      <c r="R253" s="27">
        <f t="shared" si="19"/>
        <v>-432920007.36750519</v>
      </c>
      <c r="S253" s="28">
        <f t="array" ref="S253">PRODUCT(1+C253:C432)-1</f>
        <v>14.902439024390247</v>
      </c>
    </row>
    <row r="254" spans="1:19" x14ac:dyDescent="0.2">
      <c r="A254" s="21">
        <v>44236</v>
      </c>
      <c r="B254" s="22">
        <f>-DATA!Q255</f>
        <v>-1395050.7024847488</v>
      </c>
      <c r="C254" s="23">
        <f>IFERROR(VLOOKUP($A254,DATA!$A$5:$F$329,3,FALSE),"")</f>
        <v>0.88852459016393448</v>
      </c>
      <c r="D254" s="23">
        <f>IFERROR(VLOOKUP($A255+7,DATA!$A$5:$F$329,4,FALSE),"")</f>
        <v>0.85901639344262337</v>
      </c>
      <c r="E254" s="25">
        <f>IFERROR(VLOOKUP($A255+7,DATA!$A$5:$I$329,7,FALSE),"")</f>
        <v>0.86246695864951017</v>
      </c>
      <c r="F254" s="23">
        <f>IFERROR(VLOOKUP($A254+30,DATA!$A$5:$F$329,5,FALSE),"")</f>
        <v>0.93576388888888951</v>
      </c>
      <c r="G254" s="26">
        <f>IFERROR(VLOOKUP($A254+30,DATA!$A$5:$I$329,8,FALSE),"")</f>
        <v>0.40604927468535512</v>
      </c>
      <c r="H254" s="23">
        <f>IFERROR(VLOOKUP($A254+90,DATA!$A$5:$F$329,6,FALSE),"")</f>
        <v>1.9513888888888893</v>
      </c>
      <c r="I254" s="26">
        <f>IFERROR(VLOOKUP($A254+90,DATA!$A$5:$I$329,9,FALSE),"")</f>
        <v>0.31298161715989603</v>
      </c>
      <c r="J254" s="27">
        <f t="shared" si="15"/>
        <v>-875810.68493265577</v>
      </c>
      <c r="K254" s="28">
        <f t="array" ref="K254">PRODUCT(1+C254:C260)-1</f>
        <v>2.2178770949720672</v>
      </c>
      <c r="L254" s="27">
        <f t="shared" si="16"/>
        <v>-11640001.46756052</v>
      </c>
      <c r="M254" s="28">
        <f t="array" ref="M254">PRODUCT(1+C254:C267)-1</f>
        <v>5.6206896551724146</v>
      </c>
      <c r="N254" s="27">
        <f t="shared" si="17"/>
        <v>-85563297.45025827</v>
      </c>
      <c r="O254" s="28">
        <f t="array" ref="O254">PRODUCT(1+C254:C283)-1</f>
        <v>6.0243902439024399</v>
      </c>
      <c r="P254" s="27">
        <f t="shared" si="18"/>
        <v>-429943988.27713811</v>
      </c>
      <c r="Q254" s="28">
        <f t="array" ref="Q254">PRODUCT(1+C254:C343)-1</f>
        <v>13.048780487804873</v>
      </c>
      <c r="R254" s="27">
        <f t="shared" si="19"/>
        <v>-429943988.27713811</v>
      </c>
      <c r="S254" s="28">
        <f t="array" ref="S254">PRODUCT(1+C254:C433)-1</f>
        <v>13.048780487804873</v>
      </c>
    </row>
    <row r="255" spans="1:19" x14ac:dyDescent="0.2">
      <c r="A255" s="21">
        <v>44235</v>
      </c>
      <c r="B255" s="22">
        <f>-DATA!Q256</f>
        <v>10410.915454469743</v>
      </c>
      <c r="C255" s="23">
        <f>IFERROR(VLOOKUP($A255,DATA!$A$5:$F$329,3,FALSE),"")</f>
        <v>0.1380597014925371</v>
      </c>
      <c r="D255" s="23">
        <f>IFERROR(VLOOKUP($A256+7,DATA!$A$5:$F$329,4,FALSE),"")</f>
        <v>1.0858208955223878</v>
      </c>
      <c r="E255" s="25">
        <f>IFERROR(VLOOKUP($A256+7,DATA!$A$5:$I$329,7,FALSE),"")</f>
        <v>0.85246192851546321</v>
      </c>
      <c r="F255" s="23">
        <f>IFERROR(VLOOKUP($A255+30,DATA!$A$5:$F$329,5,FALSE),"")</f>
        <v>2.8491803278688539</v>
      </c>
      <c r="G255" s="26">
        <f>IFERROR(VLOOKUP($A255+30,DATA!$A$5:$I$329,8,FALSE),"")</f>
        <v>0.69120868493078391</v>
      </c>
      <c r="H255" s="23">
        <f>IFERROR(VLOOKUP($A255+90,DATA!$A$5:$F$329,6,FALSE),"")</f>
        <v>4.567213114754102</v>
      </c>
      <c r="I255" s="26">
        <f>IFERROR(VLOOKUP($A255+90,DATA!$A$5:$I$329,9,FALSE),"")</f>
        <v>0.52804698882798284</v>
      </c>
      <c r="J255" s="27">
        <f t="shared" si="15"/>
        <v>626271.5429823926</v>
      </c>
      <c r="K255" s="28">
        <f t="array" ref="K255">PRODUCT(1+C255:C261)-1</f>
        <v>1.0748299319727894</v>
      </c>
      <c r="L255" s="27">
        <f t="shared" si="16"/>
        <v>-38041271.238212556</v>
      </c>
      <c r="M255" s="28">
        <f t="array" ref="M255">PRODUCT(1+C255:C268)-1</f>
        <v>2.3516483516483513</v>
      </c>
      <c r="N255" s="27">
        <f t="shared" si="17"/>
        <v>-84825057.195168287</v>
      </c>
      <c r="O255" s="28">
        <f t="array" ref="O255">PRODUCT(1+C255:C284)-1</f>
        <v>2.5882352941176472</v>
      </c>
      <c r="P255" s="27">
        <f t="shared" si="18"/>
        <v>-428548937.57465339</v>
      </c>
      <c r="Q255" s="28">
        <f t="array" ref="Q255">PRODUCT(1+C255:C344)-1</f>
        <v>6.4390243902439002</v>
      </c>
      <c r="R255" s="27">
        <f t="shared" si="19"/>
        <v>-428548937.57465339</v>
      </c>
      <c r="S255" s="28">
        <f t="array" ref="S255">PRODUCT(1+C255:C434)-1</f>
        <v>6.4390243902439002</v>
      </c>
    </row>
    <row r="256" spans="1:19" x14ac:dyDescent="0.2">
      <c r="A256" s="21">
        <v>44234</v>
      </c>
      <c r="B256" s="22">
        <f>-DATA!Q257</f>
        <v>-289748.90225662</v>
      </c>
      <c r="C256" s="23">
        <f>IFERROR(VLOOKUP($A256,DATA!$A$5:$F$329,3,FALSE),"")</f>
        <v>-6.9444444444444309E-2</v>
      </c>
      <c r="D256" s="23">
        <f>IFERROR(VLOOKUP($A257+7,DATA!$A$5:$F$329,4,FALSE),"")</f>
        <v>0.98263888888888928</v>
      </c>
      <c r="E256" s="25">
        <f>IFERROR(VLOOKUP($A257+7,DATA!$A$5:$I$329,7,FALSE),"")</f>
        <v>0.81663175416452227</v>
      </c>
      <c r="F256" s="23">
        <f>IFERROR(VLOOKUP($A256+30,DATA!$A$5:$F$329,5,FALSE),"")</f>
        <v>2.5895522388059704</v>
      </c>
      <c r="G256" s="26">
        <f>IFERROR(VLOOKUP($A256+30,DATA!$A$5:$I$329,8,FALSE),"")</f>
        <v>0.6758319288850998</v>
      </c>
      <c r="H256" s="23">
        <f>IFERROR(VLOOKUP($A256+90,DATA!$A$5:$F$329,6,FALSE),"")</f>
        <v>5.2089552238805954</v>
      </c>
      <c r="I256" s="26">
        <f>IFERROR(VLOOKUP($A256+90,DATA!$A$5:$I$329,9,FALSE),"")</f>
        <v>0.52212875753557897</v>
      </c>
      <c r="J256" s="27">
        <f t="shared" si="15"/>
        <v>963369.73890187044</v>
      </c>
      <c r="K256" s="28">
        <f t="array" ref="K256">PRODUCT(1+C256:C262)-1</f>
        <v>0.87412587412587528</v>
      </c>
      <c r="L256" s="27">
        <f t="shared" si="16"/>
        <v>-40006194.952630751</v>
      </c>
      <c r="M256" s="28">
        <f t="array" ref="M256">PRODUCT(1+C256:C269)-1</f>
        <v>1.9777777777777792</v>
      </c>
      <c r="N256" s="27">
        <f t="shared" si="17"/>
        <v>-86332610.270700663</v>
      </c>
      <c r="O256" s="28">
        <f t="array" ref="O256">PRODUCT(1+C256:C285)-1</f>
        <v>2.1162790697674443</v>
      </c>
      <c r="P256" s="27">
        <f t="shared" si="18"/>
        <v>-428559348.49010777</v>
      </c>
      <c r="Q256" s="28">
        <f t="array" ref="Q256">PRODUCT(1+C256:C345)-1</f>
        <v>5.5365853658536608</v>
      </c>
      <c r="R256" s="27">
        <f t="shared" si="19"/>
        <v>-428559348.49010777</v>
      </c>
      <c r="S256" s="28">
        <f t="array" ref="S256">PRODUCT(1+C256:C435)-1</f>
        <v>5.5365853658536608</v>
      </c>
    </row>
    <row r="257" spans="1:19" x14ac:dyDescent="0.2">
      <c r="A257" s="21">
        <v>44233</v>
      </c>
      <c r="B257" s="22">
        <f>-DATA!Q258</f>
        <v>545924.66397137486</v>
      </c>
      <c r="C257" s="23">
        <f>IFERROR(VLOOKUP($A257,DATA!$A$5:$F$329,3,FALSE),"")</f>
        <v>8.679245283018866E-2</v>
      </c>
      <c r="D257" s="23">
        <f>IFERROR(VLOOKUP($A258+7,DATA!$A$5:$F$329,4,FALSE),"")</f>
        <v>1.0830188679245283</v>
      </c>
      <c r="E257" s="25">
        <f>IFERROR(VLOOKUP($A258+7,DATA!$A$5:$I$329,7,FALSE),"")</f>
        <v>0.81631939023375111</v>
      </c>
      <c r="F257" s="23">
        <f>IFERROR(VLOOKUP($A257+30,DATA!$A$5:$F$329,5,FALSE),"")</f>
        <v>1.871527777777779</v>
      </c>
      <c r="G257" s="26">
        <f>IFERROR(VLOOKUP($A257+30,DATA!$A$5:$I$329,8,FALSE),"")</f>
        <v>0.6613915145227045</v>
      </c>
      <c r="H257" s="23">
        <f>IFERROR(VLOOKUP($A257+90,DATA!$A$5:$F$329,6,FALSE),"")</f>
        <v>4.8159722222222188</v>
      </c>
      <c r="I257" s="26">
        <f>IFERROR(VLOOKUP($A257+90,DATA!$A$5:$I$329,9,FALSE),"")</f>
        <v>0.51460693681792169</v>
      </c>
      <c r="J257" s="27">
        <f t="shared" si="15"/>
        <v>1054613.1970427984</v>
      </c>
      <c r="K257" s="28">
        <f t="array" ref="K257">PRODUCT(1+C257:C263)-1</f>
        <v>0.95918367346938793</v>
      </c>
      <c r="L257" s="27">
        <f t="shared" si="16"/>
        <v>-49350074.218658201</v>
      </c>
      <c r="M257" s="28">
        <f t="array" ref="M257">PRODUCT(1+C257:C270)-1</f>
        <v>2.5555555555555558</v>
      </c>
      <c r="N257" s="27">
        <f t="shared" si="17"/>
        <v>-84294590.568927705</v>
      </c>
      <c r="O257" s="28">
        <f t="array" ref="O257">PRODUCT(1+C257:C286)-1</f>
        <v>3</v>
      </c>
      <c r="P257" s="27">
        <f t="shared" si="18"/>
        <v>-428269599.58785117</v>
      </c>
      <c r="Q257" s="28">
        <f t="array" ref="Q257">PRODUCT(1+C257:C346)-1</f>
        <v>6.0243902439024364</v>
      </c>
      <c r="R257" s="27">
        <f t="shared" si="19"/>
        <v>-428269599.58785117</v>
      </c>
      <c r="S257" s="28">
        <f t="array" ref="S257">PRODUCT(1+C257:C436)-1</f>
        <v>6.0243902439024364</v>
      </c>
    </row>
    <row r="258" spans="1:19" x14ac:dyDescent="0.2">
      <c r="A258" s="21">
        <v>44232</v>
      </c>
      <c r="B258" s="22">
        <f>-DATA!Q259</f>
        <v>-217269.43180129214</v>
      </c>
      <c r="C258" s="23">
        <f>IFERROR(VLOOKUP($A258,DATA!$A$5:$F$329,3,FALSE),"")</f>
        <v>0.25</v>
      </c>
      <c r="D258" s="23">
        <f>IFERROR(VLOOKUP($A259+7,DATA!$A$5:$F$329,4,FALSE),"")</f>
        <v>1.8773584905660381</v>
      </c>
      <c r="E258" s="25">
        <f>IFERROR(VLOOKUP($A259+7,DATA!$A$5:$I$329,7,FALSE),"")</f>
        <v>0.86330250296624789</v>
      </c>
      <c r="F258" s="23">
        <f>IFERROR(VLOOKUP($A258+30,DATA!$A$5:$F$329,5,FALSE),"")</f>
        <v>2.1245283018867944</v>
      </c>
      <c r="G258" s="26">
        <f>IFERROR(VLOOKUP($A258+30,DATA!$A$5:$I$329,8,FALSE),"")</f>
        <v>0.67344305505361668</v>
      </c>
      <c r="H258" s="23">
        <f>IFERROR(VLOOKUP($A258+90,DATA!$A$5:$F$329,6,FALSE),"")</f>
        <v>5.4264150943396237</v>
      </c>
      <c r="I258" s="26">
        <f>IFERROR(VLOOKUP($A258+90,DATA!$A$5:$I$329,9,FALSE),"")</f>
        <v>0.51531836622684812</v>
      </c>
      <c r="J258" s="27">
        <f t="shared" si="15"/>
        <v>-1296038.73541125</v>
      </c>
      <c r="K258" s="28">
        <f t="array" ref="K258">PRODUCT(1+C258:C264)-1</f>
        <v>0.82758620689655182</v>
      </c>
      <c r="L258" s="27">
        <f t="shared" si="16"/>
        <v>-58380341.806636095</v>
      </c>
      <c r="M258" s="28">
        <f t="array" ref="M258">PRODUCT(1+C258:C271)-1</f>
        <v>2.3124999999999996</v>
      </c>
      <c r="N258" s="27">
        <f t="shared" si="17"/>
        <v>-84356830.015947163</v>
      </c>
      <c r="O258" s="28">
        <f t="array" ref="O258">PRODUCT(1+C258:C287)-1</f>
        <v>2.6805555555555549</v>
      </c>
      <c r="P258" s="27">
        <f t="shared" si="18"/>
        <v>-428815524.25182259</v>
      </c>
      <c r="Q258" s="28">
        <f t="array" ref="Q258">PRODUCT(1+C258:C347)-1</f>
        <v>5.4634146341463365</v>
      </c>
      <c r="R258" s="27">
        <f t="shared" si="19"/>
        <v>-428815524.25182259</v>
      </c>
      <c r="S258" s="28">
        <f t="array" ref="S258">PRODUCT(1+C258:C437)-1</f>
        <v>5.4634146341463365</v>
      </c>
    </row>
    <row r="259" spans="1:19" x14ac:dyDescent="0.2">
      <c r="A259" s="21">
        <v>44231</v>
      </c>
      <c r="B259" s="22">
        <f>-DATA!Q260</f>
        <v>801866.09187578817</v>
      </c>
      <c r="C259" s="23">
        <f>IFERROR(VLOOKUP($A259,DATA!$A$5:$F$329,3,FALSE),"")</f>
        <v>-8.6206896551723977E-2</v>
      </c>
      <c r="D259" s="23">
        <f>IFERROR(VLOOKUP($A260+7,DATA!$A$5:$F$329,4,FALSE),"")</f>
        <v>1.8103448275862073</v>
      </c>
      <c r="E259" s="25">
        <f>IFERROR(VLOOKUP($A260+7,DATA!$A$5:$I$329,7,FALSE),"")</f>
        <v>0.74510410568801766</v>
      </c>
      <c r="F259" s="23">
        <f>IFERROR(VLOOKUP($A259+30,DATA!$A$5:$F$329,5,FALSE),"")</f>
        <v>3.0141509433962277</v>
      </c>
      <c r="G259" s="26">
        <f>IFERROR(VLOOKUP($A259+30,DATA!$A$5:$I$329,8,FALSE),"")</f>
        <v>0.63890563772605125</v>
      </c>
      <c r="H259" s="23">
        <f>IFERROR(VLOOKUP($A259+90,DATA!$A$5:$F$329,6,FALSE),"")</f>
        <v>6.6603773584905674</v>
      </c>
      <c r="I259" s="26">
        <f>IFERROR(VLOOKUP($A259+90,DATA!$A$5:$I$329,9,FALSE),"")</f>
        <v>0.49943278435892158</v>
      </c>
      <c r="J259" s="27">
        <f t="shared" si="15"/>
        <v>-1883184.9895615238</v>
      </c>
      <c r="K259" s="28">
        <f t="array" ref="K259">PRODUCT(1+C259:C265)-1</f>
        <v>0.89285714285714257</v>
      </c>
      <c r="L259" s="27">
        <f t="shared" si="16"/>
        <v>-69144949.082309574</v>
      </c>
      <c r="M259" s="28">
        <f t="array" ref="M259">PRODUCT(1+C259:C272)-1</f>
        <v>1.3296703296703289</v>
      </c>
      <c r="N259" s="27">
        <f t="shared" si="17"/>
        <v>-86299356.948393136</v>
      </c>
      <c r="O259" s="28">
        <f t="array" ref="O259">PRODUCT(1+C259:C288)-1</f>
        <v>2.2615384615384597</v>
      </c>
      <c r="P259" s="27">
        <f t="shared" si="18"/>
        <v>-428598254.82002127</v>
      </c>
      <c r="Q259" s="28">
        <f t="array" ref="Q259">PRODUCT(1+C259:C348)-1</f>
        <v>4.170731707317068</v>
      </c>
      <c r="R259" s="27">
        <f t="shared" si="19"/>
        <v>-428598254.82002127</v>
      </c>
      <c r="S259" s="28">
        <f t="array" ref="S259">PRODUCT(1+C259:C438)-1</f>
        <v>4.170731707317068</v>
      </c>
    </row>
    <row r="260" spans="1:19" x14ac:dyDescent="0.2">
      <c r="A260" s="21">
        <v>44230</v>
      </c>
      <c r="B260" s="22">
        <f>-DATA!Q261</f>
        <v>-331943.31969162775</v>
      </c>
      <c r="C260" s="23">
        <f>IFERROR(VLOOKUP($A260,DATA!$A$5:$F$329,3,FALSE),"")</f>
        <v>0.2960893854748603</v>
      </c>
      <c r="D260" s="23">
        <f>IFERROR(VLOOKUP($A261+7,DATA!$A$5:$F$329,4,FALSE),"")</f>
        <v>2.2178770949720672</v>
      </c>
      <c r="E260" s="25">
        <f>IFERROR(VLOOKUP($A261+7,DATA!$A$5:$I$329,7,FALSE),"")</f>
        <v>0.75019524008476568</v>
      </c>
      <c r="F260" s="23">
        <f>IFERROR(VLOOKUP($A260+30,DATA!$A$5:$F$329,5,FALSE),"")</f>
        <v>2.2456896551724155</v>
      </c>
      <c r="G260" s="26">
        <f>IFERROR(VLOOKUP($A260+30,DATA!$A$5:$I$329,8,FALSE),"")</f>
        <v>0.60732496491075749</v>
      </c>
      <c r="H260" s="23">
        <f>IFERROR(VLOOKUP($A260+90,DATA!$A$5:$F$329,6,FALSE),"")</f>
        <v>6.4137931034482802</v>
      </c>
      <c r="I260" s="26">
        <f>IFERROR(VLOOKUP($A260+90,DATA!$A$5:$I$329,9,FALSE),"")</f>
        <v>0.47747341643233304</v>
      </c>
      <c r="J260" s="27">
        <f t="shared" si="15"/>
        <v>-9388439.8971058019</v>
      </c>
      <c r="K260" s="28">
        <f t="array" ref="K260">PRODUCT(1+C260:C266)-1</f>
        <v>0.85600000000000009</v>
      </c>
      <c r="L260" s="27">
        <f t="shared" si="16"/>
        <v>-73080559.0882691</v>
      </c>
      <c r="M260" s="28">
        <f t="array" ref="M260">PRODUCT(1+C260:C273)-1</f>
        <v>1.5494505494505493</v>
      </c>
      <c r="N260" s="27">
        <f t="shared" si="17"/>
        <v>-83361231.423569098</v>
      </c>
      <c r="O260" s="28">
        <f t="array" ref="O260">PRODUCT(1+C260:C289)-1</f>
        <v>2.5151515151515156</v>
      </c>
      <c r="P260" s="27">
        <f t="shared" si="18"/>
        <v>-429400120.91189706</v>
      </c>
      <c r="Q260" s="28">
        <f t="array" ref="Q260">PRODUCT(1+C260:C349)-1</f>
        <v>4.6585365853658578</v>
      </c>
      <c r="R260" s="27">
        <f t="shared" si="19"/>
        <v>-429400120.91189706</v>
      </c>
      <c r="S260" s="28">
        <f t="array" ref="S260">PRODUCT(1+C260:C439)-1</f>
        <v>4.6585365853658578</v>
      </c>
    </row>
    <row r="261" spans="1:19" x14ac:dyDescent="0.2">
      <c r="A261" s="21">
        <v>44229</v>
      </c>
      <c r="B261" s="22">
        <f>-DATA!Q262</f>
        <v>107031.52543029972</v>
      </c>
      <c r="C261" s="23">
        <f>IFERROR(VLOOKUP($A261,DATA!$A$5:$F$329,3,FALSE),"")</f>
        <v>0.21768707482993199</v>
      </c>
      <c r="D261" s="23">
        <f>IFERROR(VLOOKUP($A262+7,DATA!$A$5:$F$329,4,FALSE),"")</f>
        <v>1.0748299319727894</v>
      </c>
      <c r="E261" s="25">
        <f>IFERROR(VLOOKUP($A262+7,DATA!$A$5:$I$329,7,FALSE),"")</f>
        <v>-0.33403103836102888</v>
      </c>
      <c r="F261" s="23">
        <f>IFERROR(VLOOKUP($A261+30,DATA!$A$5:$F$329,5,FALSE),"")</f>
        <v>3.0502793296089417</v>
      </c>
      <c r="G261" s="26">
        <f>IFERROR(VLOOKUP($A261+30,DATA!$A$5:$I$329,8,FALSE),"")</f>
        <v>0.62550108036846053</v>
      </c>
      <c r="H261" s="23">
        <f>IFERROR(VLOOKUP($A261+90,DATA!$A$5:$F$329,6,FALSE),"")</f>
        <v>8.5921787709497224</v>
      </c>
      <c r="I261" s="26">
        <f>IFERROR(VLOOKUP($A261+90,DATA!$A$5:$I$329,9,FALSE),"")</f>
        <v>0.49192475283736409</v>
      </c>
      <c r="J261" s="27">
        <f t="shared" ref="J261:J324" si="20">SUM(B261:B267)</f>
        <v>-10764190.782627866</v>
      </c>
      <c r="K261" s="28">
        <f t="array" ref="K261">PRODUCT(1+C261:C267)-1</f>
        <v>1.0574712643678157</v>
      </c>
      <c r="L261" s="27">
        <f t="shared" ref="L261:L324" si="21">SUM(B261:B274)</f>
        <v>-72877428.779282257</v>
      </c>
      <c r="M261" s="28">
        <f t="array" ref="M261">PRODUCT(1+C261:C274)-1</f>
        <v>1.2374999999999994</v>
      </c>
      <c r="N261" s="27">
        <f t="shared" ref="N261:N324" si="22">SUM(B261:B290)</f>
        <v>-90834939.876064301</v>
      </c>
      <c r="O261" s="28">
        <f t="array" ref="O261">PRODUCT(1+C261:C290)-1</f>
        <v>1.8412698412698409</v>
      </c>
      <c r="P261" s="27">
        <f t="shared" ref="P261:P324" si="23">SUM(B261:B350)</f>
        <v>-429068177.59220541</v>
      </c>
      <c r="Q261" s="28">
        <f t="array" ref="Q261">PRODUCT(1+C261:C350)-1</f>
        <v>3.365853658536583</v>
      </c>
      <c r="R261" s="27">
        <f t="shared" ref="R261:R324" si="24">SUM(B261:B440)</f>
        <v>-429068177.59220541</v>
      </c>
      <c r="S261" s="28">
        <f t="array" ref="S261">PRODUCT(1+C261:C440)-1</f>
        <v>3.365853658536583</v>
      </c>
    </row>
    <row r="262" spans="1:19" x14ac:dyDescent="0.2">
      <c r="A262" s="21">
        <v>44228</v>
      </c>
      <c r="B262" s="22">
        <f>-DATA!Q263</f>
        <v>347509.11137394758</v>
      </c>
      <c r="C262" s="23">
        <f>IFERROR(VLOOKUP($A262,DATA!$A$5:$F$329,3,FALSE),"")</f>
        <v>2.7972027972027913E-2</v>
      </c>
      <c r="D262" s="23">
        <f>IFERROR(VLOOKUP($A263+7,DATA!$A$5:$F$329,4,FALSE),"")</f>
        <v>0.87412587412587528</v>
      </c>
      <c r="E262" s="25">
        <f>IFERROR(VLOOKUP($A263+7,DATA!$A$5:$I$329,7,FALSE),"")</f>
        <v>-0.11946098072826822</v>
      </c>
      <c r="F262" s="23">
        <f>IFERROR(VLOOKUP($A262+30,DATA!$A$5:$F$329,5,FALSE),"")</f>
        <v>3.4353741496598653</v>
      </c>
      <c r="G262" s="26">
        <f>IFERROR(VLOOKUP($A262+30,DATA!$A$5:$I$329,8,FALSE),"")</f>
        <v>0.61553596443512848</v>
      </c>
      <c r="H262" s="23">
        <f>IFERROR(VLOOKUP($A262+90,DATA!$A$5:$F$329,6,FALSE),"")</f>
        <v>10.231292517006798</v>
      </c>
      <c r="I262" s="26">
        <f>IFERROR(VLOOKUP($A262+90,DATA!$A$5:$I$329,9,FALSE),"")</f>
        <v>0.48929672802283353</v>
      </c>
      <c r="J262" s="27">
        <f t="shared" si="20"/>
        <v>-38667542.78119494</v>
      </c>
      <c r="K262" s="28">
        <f t="array" ref="K262">PRODUCT(1+C262:C268)-1</f>
        <v>0.61538461538461475</v>
      </c>
      <c r="L262" s="27">
        <f t="shared" si="21"/>
        <v>-73143628.731978029</v>
      </c>
      <c r="M262" s="28">
        <f t="array" ref="M262">PRODUCT(1+C262:C275)-1</f>
        <v>0.81481481481481399</v>
      </c>
      <c r="N262" s="27">
        <f t="shared" si="22"/>
        <v>-89881514.854598746</v>
      </c>
      <c r="O262" s="28">
        <f t="array" ref="O262">PRODUCT(1+C262:C291)-1</f>
        <v>1.2615384615384602</v>
      </c>
      <c r="P262" s="27">
        <f t="shared" si="23"/>
        <v>-429175209.11763573</v>
      </c>
      <c r="Q262" s="28">
        <f t="array" ref="Q262">PRODUCT(1+C262:C351)-1</f>
        <v>2.5853658536585322</v>
      </c>
      <c r="R262" s="27">
        <f t="shared" si="24"/>
        <v>-429175209.11763573</v>
      </c>
      <c r="S262" s="28">
        <f t="array" ref="S262">PRODUCT(1+C262:C441)-1</f>
        <v>2.5853658536585322</v>
      </c>
    </row>
    <row r="263" spans="1:19" x14ac:dyDescent="0.2">
      <c r="A263" s="21">
        <v>44227</v>
      </c>
      <c r="B263" s="22">
        <f>-DATA!Q264</f>
        <v>-198505.44411569208</v>
      </c>
      <c r="C263" s="23">
        <f>IFERROR(VLOOKUP($A263,DATA!$A$5:$F$329,3,FALSE),"")</f>
        <v>-2.7210884353741527E-2</v>
      </c>
      <c r="D263" s="23">
        <f>IFERROR(VLOOKUP($A264+7,DATA!$A$5:$F$329,4,FALSE),"")</f>
        <v>0.95918367346938793</v>
      </c>
      <c r="E263" s="25">
        <f>IFERROR(VLOOKUP($A264+7,DATA!$A$5:$I$329,7,FALSE),"")</f>
        <v>2.8388620666032857E-2</v>
      </c>
      <c r="F263" s="23">
        <f>IFERROR(VLOOKUP($A263+30,DATA!$A$5:$F$329,5,FALSE),"")</f>
        <v>3.7132867132867178</v>
      </c>
      <c r="G263" s="26">
        <f>IFERROR(VLOOKUP($A263+30,DATA!$A$5:$I$329,8,FALSE),"")</f>
        <v>0.60897965645254382</v>
      </c>
      <c r="H263" s="23">
        <f>IFERROR(VLOOKUP($A263+90,DATA!$A$5:$F$329,6,FALSE),"")</f>
        <v>10.664335664335661</v>
      </c>
      <c r="I263" s="26">
        <f>IFERROR(VLOOKUP($A263+90,DATA!$A$5:$I$329,9,FALSE),"")</f>
        <v>0.48714150195469469</v>
      </c>
      <c r="J263" s="27">
        <f t="shared" si="20"/>
        <v>-40969564.691532627</v>
      </c>
      <c r="K263" s="28">
        <f t="array" ref="K263">PRODUCT(1+C263:C269)-1</f>
        <v>0.5888888888888888</v>
      </c>
      <c r="L263" s="27">
        <f t="shared" si="21"/>
        <v>-73123757.055150598</v>
      </c>
      <c r="M263" s="28">
        <f t="array" ref="M263">PRODUCT(1+C263:C276)-1</f>
        <v>0.88157894736842102</v>
      </c>
      <c r="N263" s="27">
        <f t="shared" si="22"/>
        <v>-90629289.988671318</v>
      </c>
      <c r="O263" s="28">
        <f t="array" ref="O263">PRODUCT(1+C263:C292)-1</f>
        <v>1.2000000000000002</v>
      </c>
      <c r="P263" s="27">
        <f t="shared" si="23"/>
        <v>-429522718.22900975</v>
      </c>
      <c r="Q263" s="28">
        <f t="array" ref="Q263">PRODUCT(1+C263:C352)-1</f>
        <v>2.4878048780487818</v>
      </c>
      <c r="R263" s="27">
        <f t="shared" si="24"/>
        <v>-429522718.22900975</v>
      </c>
      <c r="S263" s="28">
        <f t="array" ref="S263">PRODUCT(1+C263:C442)-1</f>
        <v>2.4878048780487818</v>
      </c>
    </row>
    <row r="264" spans="1:19" x14ac:dyDescent="0.2">
      <c r="A264" s="21">
        <v>44226</v>
      </c>
      <c r="B264" s="22">
        <f>-DATA!Q265</f>
        <v>-1804727.2684826737</v>
      </c>
      <c r="C264" s="23">
        <f>IFERROR(VLOOKUP($A264,DATA!$A$5:$F$329,3,FALSE),"")</f>
        <v>1.379310344827589E-2</v>
      </c>
      <c r="D264" s="23">
        <f>IFERROR(VLOOKUP($A265+7,DATA!$A$5:$F$329,4,FALSE),"")</f>
        <v>0.82758620689655182</v>
      </c>
      <c r="E264" s="25">
        <f>IFERROR(VLOOKUP($A265+7,DATA!$A$5:$I$329,7,FALSE),"")</f>
        <v>-4.9020483271373398E-3</v>
      </c>
      <c r="F264" s="23">
        <f>IFERROR(VLOOKUP($A264+30,DATA!$A$5:$F$329,5,FALSE),"")</f>
        <v>2.639455782312925</v>
      </c>
      <c r="G264" s="26">
        <f>IFERROR(VLOOKUP($A264+30,DATA!$A$5:$I$329,8,FALSE),"")</f>
        <v>0.59047261808029261</v>
      </c>
      <c r="H264" s="23">
        <f>IFERROR(VLOOKUP($A264+90,DATA!$A$5:$F$329,6,FALSE),"")</f>
        <v>10.068027210884347</v>
      </c>
      <c r="I264" s="26">
        <f>IFERROR(VLOOKUP($A264+90,DATA!$A$5:$I$329,9,FALSE),"")</f>
        <v>0.49646974814396699</v>
      </c>
      <c r="J264" s="27">
        <f t="shared" si="20"/>
        <v>-50404687.415701002</v>
      </c>
      <c r="K264" s="28">
        <f t="array" ref="K264">PRODUCT(1+C264:C270)-1</f>
        <v>0.81481481481481466</v>
      </c>
      <c r="L264" s="27">
        <f t="shared" si="21"/>
        <v>-72686937.874779239</v>
      </c>
      <c r="M264" s="28">
        <f t="array" ref="M264">PRODUCT(1+C264:C277)-1</f>
        <v>0.86075949367088556</v>
      </c>
      <c r="N264" s="27">
        <f t="shared" si="22"/>
        <v>-91419529.788622335</v>
      </c>
      <c r="O264" s="28">
        <f t="array" ref="O264">PRODUCT(1+C264:C293)-1</f>
        <v>1.1940298507462677</v>
      </c>
      <c r="P264" s="27">
        <f t="shared" si="23"/>
        <v>-429324212.78489399</v>
      </c>
      <c r="Q264" s="28">
        <f t="array" ref="Q264">PRODUCT(1+C264:C353)-1</f>
        <v>2.5853658536585327</v>
      </c>
      <c r="R264" s="27">
        <f t="shared" si="24"/>
        <v>-429324212.78489399</v>
      </c>
      <c r="S264" s="28">
        <f t="array" ref="S264">PRODUCT(1+C264:C443)-1</f>
        <v>2.5853658536585327</v>
      </c>
    </row>
    <row r="265" spans="1:19" x14ac:dyDescent="0.2">
      <c r="A265" s="21">
        <v>44225</v>
      </c>
      <c r="B265" s="22">
        <f>-DATA!Q266</f>
        <v>-804415.68595156586</v>
      </c>
      <c r="C265" s="23">
        <f>IFERROR(VLOOKUP($A265,DATA!$A$5:$F$329,3,FALSE),"")</f>
        <v>0.29464285714285698</v>
      </c>
      <c r="D265" s="23">
        <f>IFERROR(VLOOKUP($A266+7,DATA!$A$5:$F$329,4,FALSE),"")</f>
        <v>0.89285714285714257</v>
      </c>
      <c r="E265" s="25">
        <f>IFERROR(VLOOKUP($A266+7,DATA!$A$5:$I$329,7,FALSE),"")</f>
        <v>0.46337827467774551</v>
      </c>
      <c r="F265" s="23">
        <f>IFERROR(VLOOKUP($A265+30,DATA!$A$5:$F$329,5,FALSE),"")</f>
        <v>3.1172413793103457</v>
      </c>
      <c r="G265" s="26">
        <f>IFERROR(VLOOKUP($A265+30,DATA!$A$5:$I$329,8,FALSE),"")</f>
        <v>0.57469714822875106</v>
      </c>
      <c r="H265" s="23">
        <f>IFERROR(VLOOKUP($A265+90,DATA!$A$5:$F$329,6,FALSE),"")</f>
        <v>10.606896551724139</v>
      </c>
      <c r="I265" s="26">
        <f>IFERROR(VLOOKUP($A265+90,DATA!$A$5:$I$329,9,FALSE),"")</f>
        <v>0.49256862825200892</v>
      </c>
      <c r="J265" s="27">
        <f t="shared" si="20"/>
        <v>-57084303.071224846</v>
      </c>
      <c r="K265" s="28">
        <f t="array" ref="K265">PRODUCT(1+C265:C271)-1</f>
        <v>0.81249999999999956</v>
      </c>
      <c r="L265" s="27">
        <f t="shared" si="21"/>
        <v>-72703853.045769989</v>
      </c>
      <c r="M265" s="28">
        <f t="array" ref="M265">PRODUCT(1+C265:C278)-1</f>
        <v>0.74698795180722866</v>
      </c>
      <c r="N265" s="27">
        <f t="shared" si="22"/>
        <v>-101763824.81895043</v>
      </c>
      <c r="O265" s="28">
        <f t="array" ref="O265">PRODUCT(1+C265:C294)-1</f>
        <v>1.2307692307692308</v>
      </c>
      <c r="P265" s="27">
        <f t="shared" si="23"/>
        <v>-427519485.5164113</v>
      </c>
      <c r="Q265" s="28">
        <f t="array" ref="Q265">PRODUCT(1+C265:C354)-1</f>
        <v>2.5365853658536581</v>
      </c>
      <c r="R265" s="27">
        <f t="shared" si="24"/>
        <v>-427519485.5164113</v>
      </c>
      <c r="S265" s="28">
        <f t="array" ref="S265">PRODUCT(1+C265:C444)-1</f>
        <v>2.5365853658536581</v>
      </c>
    </row>
    <row r="266" spans="1:19" x14ac:dyDescent="0.2">
      <c r="A266" s="21">
        <v>44224</v>
      </c>
      <c r="B266" s="22">
        <f>-DATA!Q267</f>
        <v>-6703388.8156684907</v>
      </c>
      <c r="C266" s="23">
        <f>IFERROR(VLOOKUP($A266,DATA!$A$5:$F$329,3,FALSE),"")</f>
        <v>-0.10399999999999987</v>
      </c>
      <c r="D266" s="23">
        <f>IFERROR(VLOOKUP($A267+7,DATA!$A$5:$F$329,4,FALSE),"")</f>
        <v>0.85600000000000009</v>
      </c>
      <c r="E266" s="25">
        <f>IFERROR(VLOOKUP($A267+7,DATA!$A$5:$I$329,7,FALSE),"")</f>
        <v>0.83171739776804121</v>
      </c>
      <c r="F266" s="23">
        <f>IFERROR(VLOOKUP($A266+30,DATA!$A$5:$F$329,5,FALSE),"")</f>
        <v>4.2500000000000009</v>
      </c>
      <c r="G266" s="26">
        <f>IFERROR(VLOOKUP($A266+30,DATA!$A$5:$I$329,8,FALSE),"")</f>
        <v>0.59676288707201008</v>
      </c>
      <c r="H266" s="23">
        <f>IFERROR(VLOOKUP($A266+90,DATA!$A$5:$F$329,6,FALSE),"")</f>
        <v>14.794642857142867</v>
      </c>
      <c r="I266" s="26">
        <f>IFERROR(VLOOKUP($A266+90,DATA!$A$5:$I$329,9,FALSE),"")</f>
        <v>0.51271513130667212</v>
      </c>
      <c r="J266" s="27">
        <f t="shared" si="20"/>
        <v>-67261764.092748046</v>
      </c>
      <c r="K266" s="28">
        <f t="array" ref="K266">PRODUCT(1+C266:C272)-1</f>
        <v>0.23076923076923084</v>
      </c>
      <c r="L266" s="27">
        <f t="shared" si="21"/>
        <v>-71453178.478366688</v>
      </c>
      <c r="M266" s="28">
        <f t="array" ref="M266">PRODUCT(1+C266:C279)-1</f>
        <v>0.36585365853658591</v>
      </c>
      <c r="N266" s="27">
        <f t="shared" si="22"/>
        <v>-110727390.40340438</v>
      </c>
      <c r="O266" s="28">
        <f t="array" ref="O266">PRODUCT(1+C266:C295)-1</f>
        <v>0.80645161290322687</v>
      </c>
      <c r="P266" s="27">
        <f t="shared" si="23"/>
        <v>-426715069.83045971</v>
      </c>
      <c r="Q266" s="28">
        <f t="array" ref="Q266">PRODUCT(1+C266:C355)-1</f>
        <v>1.7317073170731714</v>
      </c>
      <c r="R266" s="27">
        <f t="shared" si="24"/>
        <v>-426715069.83045971</v>
      </c>
      <c r="S266" s="28">
        <f t="array" ref="S266">PRODUCT(1+C266:C445)-1</f>
        <v>1.7317073170731714</v>
      </c>
    </row>
    <row r="267" spans="1:19" x14ac:dyDescent="0.2">
      <c r="A267" s="21">
        <v>44223</v>
      </c>
      <c r="B267" s="22">
        <f>-DATA!Q268</f>
        <v>-1707694.2052136897</v>
      </c>
      <c r="C267" s="23">
        <f>IFERROR(VLOOKUP($A267,DATA!$A$5:$F$329,3,FALSE),"")</f>
        <v>0.43678160919540221</v>
      </c>
      <c r="D267" s="23">
        <f>IFERROR(VLOOKUP($A268+7,DATA!$A$5:$F$329,4,FALSE),"")</f>
        <v>1.0574712643678157</v>
      </c>
      <c r="E267" s="25">
        <f>IFERROR(VLOOKUP($A268+7,DATA!$A$5:$I$329,7,FALSE),"")</f>
        <v>0.57030289221770059</v>
      </c>
      <c r="F267" s="23">
        <f>IFERROR(VLOOKUP($A267+30,DATA!$A$5:$F$329,5,FALSE),"")</f>
        <v>3.7840000000000034</v>
      </c>
      <c r="G267" s="26">
        <f>IFERROR(VLOOKUP($A267+30,DATA!$A$5:$I$329,8,FALSE),"")</f>
        <v>0.60835971301469394</v>
      </c>
      <c r="H267" s="23">
        <f>IFERROR(VLOOKUP($A267+90,DATA!$A$5:$F$329,6,FALSE),"")</f>
        <v>13.104000000000006</v>
      </c>
      <c r="I267" s="26">
        <f>IFERROR(VLOOKUP($A267+90,DATA!$A$5:$I$329,9,FALSE),"")</f>
        <v>0.52225770492282753</v>
      </c>
      <c r="J267" s="27">
        <f t="shared" si="20"/>
        <v>-63692119.191163287</v>
      </c>
      <c r="K267" s="28">
        <f t="array" ref="K267">PRODUCT(1+C267:C273)-1</f>
        <v>0.37362637362637341</v>
      </c>
      <c r="L267" s="27">
        <f t="shared" si="21"/>
        <v>-64557146.168727629</v>
      </c>
      <c r="M267" s="28">
        <f t="array" ref="M267">PRODUCT(1+C267:C280)-1</f>
        <v>0.66666666666666652</v>
      </c>
      <c r="N267" s="27">
        <f t="shared" si="22"/>
        <v>-106731679.60374172</v>
      </c>
      <c r="O267" s="28">
        <f t="array" ref="O267">PRODUCT(1+C267:C296)-1</f>
        <v>1.2727272727272734</v>
      </c>
      <c r="P267" s="27">
        <f t="shared" si="23"/>
        <v>-420011681.01479125</v>
      </c>
      <c r="Q267" s="28">
        <f t="array" ref="Q267">PRODUCT(1+C267:C356)-1</f>
        <v>2.0487804878048785</v>
      </c>
      <c r="R267" s="27">
        <f t="shared" si="24"/>
        <v>-420011681.01479125</v>
      </c>
      <c r="S267" s="28">
        <f t="array" ref="S267">PRODUCT(1+C267:C446)-1</f>
        <v>2.0487804878048785</v>
      </c>
    </row>
    <row r="268" spans="1:19" x14ac:dyDescent="0.2">
      <c r="A268" s="21">
        <v>44222</v>
      </c>
      <c r="B268" s="22">
        <f>-DATA!Q269</f>
        <v>-27796320.473136779</v>
      </c>
      <c r="C268" s="23">
        <f>IFERROR(VLOOKUP($A268,DATA!$A$5:$F$329,3,FALSE),"")</f>
        <v>-4.3956043956044022E-2</v>
      </c>
      <c r="D268" s="23">
        <f>IFERROR(VLOOKUP($A269+7,DATA!$A$5:$F$329,4,FALSE),"")</f>
        <v>0.61538461538461475</v>
      </c>
      <c r="E268" s="25">
        <f>IFERROR(VLOOKUP($A269+7,DATA!$A$5:$I$329,7,FALSE),"")</f>
        <v>0.55425938641326056</v>
      </c>
      <c r="F268" s="23">
        <f>IFERROR(VLOOKUP($A268+30,DATA!$A$5:$F$329,5,FALSE),"")</f>
        <v>6.7126436781609211</v>
      </c>
      <c r="G268" s="26">
        <f>IFERROR(VLOOKUP($A268+30,DATA!$A$5:$I$329,8,FALSE),"")</f>
        <v>0.55083592149603822</v>
      </c>
      <c r="H268" s="23">
        <f>IFERROR(VLOOKUP($A268+90,DATA!$A$5:$F$329,6,FALSE),"")</f>
        <v>19.321839080459768</v>
      </c>
      <c r="I268" s="26">
        <f>IFERROR(VLOOKUP($A268+90,DATA!$A$5:$I$329,9,FALSE),"")</f>
        <v>0.52094685955911202</v>
      </c>
      <c r="J268" s="27">
        <f t="shared" si="20"/>
        <v>-62113237.996654376</v>
      </c>
      <c r="K268" s="28">
        <f t="array" ref="K268">PRODUCT(1+C268:C274)-1</f>
        <v>8.7499999999999911E-2</v>
      </c>
      <c r="L268" s="27">
        <f t="shared" si="21"/>
        <v>-74700756.362520665</v>
      </c>
      <c r="M268" s="28">
        <f t="array" ref="M268">PRODUCT(1+C268:C281)-1</f>
        <v>0.17567567567567566</v>
      </c>
      <c r="N268" s="27">
        <f t="shared" si="22"/>
        <v>-107634200.7776031</v>
      </c>
      <c r="O268" s="28">
        <f t="array" ref="O268">PRODUCT(1+C268:C297)-1</f>
        <v>0.61111111111111094</v>
      </c>
      <c r="P268" s="27">
        <f t="shared" si="23"/>
        <v>-418303986.80957758</v>
      </c>
      <c r="Q268" s="28">
        <f t="array" ref="Q268">PRODUCT(1+C268:C357)-1</f>
        <v>1.1219512195121943</v>
      </c>
      <c r="R268" s="27">
        <f t="shared" si="24"/>
        <v>-418303986.80957758</v>
      </c>
      <c r="S268" s="28">
        <f t="array" ref="S268">PRODUCT(1+C268:C447)-1</f>
        <v>1.1219512195121943</v>
      </c>
    </row>
    <row r="269" spans="1:19" x14ac:dyDescent="0.2">
      <c r="A269" s="21">
        <v>44221</v>
      </c>
      <c r="B269" s="22">
        <f>-DATA!Q270</f>
        <v>-1954512.7989637328</v>
      </c>
      <c r="C269" s="23">
        <f>IFERROR(VLOOKUP($A269,DATA!$A$5:$F$329,3,FALSE),"")</f>
        <v>1.1111111111111072E-2</v>
      </c>
      <c r="D269" s="23">
        <f>IFERROR(VLOOKUP($A270+7,DATA!$A$5:$F$329,4,FALSE),"")</f>
        <v>0.5888888888888888</v>
      </c>
      <c r="E269" s="25">
        <f>IFERROR(VLOOKUP($A270+7,DATA!$A$5:$I$329,7,FALSE),"")</f>
        <v>0.54675795567556129</v>
      </c>
      <c r="F269" s="23">
        <f>IFERROR(VLOOKUP($A269+30,DATA!$A$5:$F$329,5,FALSE),"")</f>
        <v>6.3516483516483522</v>
      </c>
      <c r="G269" s="26">
        <f>IFERROR(VLOOKUP($A269+30,DATA!$A$5:$I$329,8,FALSE),"")</f>
        <v>0.55527608012830576</v>
      </c>
      <c r="H269" s="23">
        <f>IFERROR(VLOOKUP($A269+90,DATA!$A$5:$F$329,6,FALSE),"")</f>
        <v>16.252747252747238</v>
      </c>
      <c r="I269" s="26">
        <f>IFERROR(VLOOKUP($A269+90,DATA!$A$5:$I$329,9,FALSE),"")</f>
        <v>0.52720926442479177</v>
      </c>
      <c r="J269" s="27">
        <f t="shared" si="20"/>
        <v>-34476085.950783074</v>
      </c>
      <c r="K269" s="28">
        <f t="array" ref="K269">PRODUCT(1+C269:C275)-1</f>
        <v>0.12345679012345645</v>
      </c>
      <c r="L269" s="27">
        <f t="shared" si="21"/>
        <v>-45918087.940776691</v>
      </c>
      <c r="M269" s="28">
        <f t="array" ref="M269">PRODUCT(1+C269:C282)-1</f>
        <v>7.058823529411784E-2</v>
      </c>
      <c r="N269" s="27">
        <f t="shared" si="22"/>
        <v>-79081761.330148697</v>
      </c>
      <c r="O269" s="28">
        <f t="array" ref="O269">PRODUCT(1+C269:C298)-1</f>
        <v>0.68518518518518556</v>
      </c>
      <c r="P269" s="27">
        <f t="shared" si="23"/>
        <v>-390507666.3364408</v>
      </c>
      <c r="Q269" s="28">
        <f t="array" ref="Q269">PRODUCT(1+C269:C358)-1</f>
        <v>1.219512195121951</v>
      </c>
      <c r="R269" s="27">
        <f t="shared" si="24"/>
        <v>-390507666.3364408</v>
      </c>
      <c r="S269" s="28">
        <f t="array" ref="S269">PRODUCT(1+C269:C448)-1</f>
        <v>1.219512195121951</v>
      </c>
    </row>
    <row r="270" spans="1:19" x14ac:dyDescent="0.2">
      <c r="A270" s="21">
        <v>44220</v>
      </c>
      <c r="B270" s="22">
        <f>-DATA!Q271</f>
        <v>-9633628.1682840642</v>
      </c>
      <c r="C270" s="23">
        <f>IFERROR(VLOOKUP($A270,DATA!$A$5:$F$329,3,FALSE),"")</f>
        <v>0.11111111111111116</v>
      </c>
      <c r="D270" s="23">
        <f>IFERROR(VLOOKUP($A271+7,DATA!$A$5:$F$329,4,FALSE),"")</f>
        <v>0.81481481481481466</v>
      </c>
      <c r="E270" s="25">
        <f>IFERROR(VLOOKUP($A271+7,DATA!$A$5:$I$329,7,FALSE),"")</f>
        <v>0.51236931356608384</v>
      </c>
      <c r="F270" s="23">
        <f>IFERROR(VLOOKUP($A270+30,DATA!$A$5:$F$329,5,FALSE),"")</f>
        <v>6.8222222222222202</v>
      </c>
      <c r="G270" s="26">
        <f>IFERROR(VLOOKUP($A270+30,DATA!$A$5:$I$329,8,FALSE),"")</f>
        <v>0.55961796428015764</v>
      </c>
      <c r="H270" s="23">
        <f>IFERROR(VLOOKUP($A270+90,DATA!$A$5:$F$329,6,FALSE),"")</f>
        <v>14.599999999999998</v>
      </c>
      <c r="I270" s="26">
        <f>IFERROR(VLOOKUP($A270+90,DATA!$A$5:$I$329,9,FALSE),"")</f>
        <v>0.53307143631696974</v>
      </c>
      <c r="J270" s="27">
        <f t="shared" si="20"/>
        <v>-32154192.363617953</v>
      </c>
      <c r="K270" s="28">
        <f t="array" ref="K270">PRODUCT(1+C270:C276)-1</f>
        <v>0.1842105263157896</v>
      </c>
      <c r="L270" s="27">
        <f t="shared" si="21"/>
        <v>-44172462.71059721</v>
      </c>
      <c r="M270" s="28">
        <f t="array" ref="M270">PRODUCT(1+C270:C283)-1</f>
        <v>9.7560975609756184E-2</v>
      </c>
      <c r="N270" s="27">
        <f t="shared" si="22"/>
        <v>-78109334.495907068</v>
      </c>
      <c r="O270" s="28">
        <f t="array" ref="O270">PRODUCT(1+C270:C299)-1</f>
        <v>0.73076923076923084</v>
      </c>
      <c r="P270" s="27">
        <f t="shared" si="23"/>
        <v>-388553153.53747714</v>
      </c>
      <c r="Q270" s="28">
        <f t="array" ref="Q270">PRODUCT(1+C270:C359)-1</f>
        <v>1.195121951219511</v>
      </c>
      <c r="R270" s="27">
        <f t="shared" si="24"/>
        <v>-388553153.53747714</v>
      </c>
      <c r="S270" s="28">
        <f t="array" ref="S270">PRODUCT(1+C270:C449)-1</f>
        <v>1.195121951219511</v>
      </c>
    </row>
    <row r="271" spans="1:19" x14ac:dyDescent="0.2">
      <c r="A271" s="21">
        <v>44219</v>
      </c>
      <c r="B271" s="22">
        <f>-DATA!Q272</f>
        <v>-8484342.9240065217</v>
      </c>
      <c r="C271" s="23">
        <f>IFERROR(VLOOKUP($A271,DATA!$A$5:$F$329,3,FALSE),"")</f>
        <v>1.2499999999999956E-2</v>
      </c>
      <c r="D271" s="23">
        <f>IFERROR(VLOOKUP($A272+7,DATA!$A$5:$F$329,4,FALSE),"")</f>
        <v>0.81249999999999956</v>
      </c>
      <c r="E271" s="25">
        <f>IFERROR(VLOOKUP($A272+7,DATA!$A$5:$I$329,7,FALSE),"")</f>
        <v>0.41376092219358424</v>
      </c>
      <c r="F271" s="23">
        <f>IFERROR(VLOOKUP($A271+30,DATA!$A$5:$F$329,5,FALSE),"")</f>
        <v>6.6049382716049401</v>
      </c>
      <c r="G271" s="26">
        <f>IFERROR(VLOOKUP($A271+30,DATA!$A$5:$I$329,8,FALSE),"")</f>
        <v>0.58553402208535987</v>
      </c>
      <c r="H271" s="23">
        <f>IFERROR(VLOOKUP($A271+90,DATA!$A$5:$F$329,6,FALSE),"")</f>
        <v>15.913580246913575</v>
      </c>
      <c r="I271" s="26">
        <f>IFERROR(VLOOKUP($A271+90,DATA!$A$5:$I$329,9,FALSE),"")</f>
        <v>0.52626013356345314</v>
      </c>
      <c r="J271" s="27">
        <f t="shared" si="20"/>
        <v>-22282250.459078223</v>
      </c>
      <c r="K271" s="28">
        <f t="array" ref="K271">PRODUCT(1+C271:C277)-1</f>
        <v>2.5316455696202445E-2</v>
      </c>
      <c r="L271" s="27">
        <f t="shared" si="21"/>
        <v>-35195644.98970788</v>
      </c>
      <c r="M271" s="28">
        <f t="array" ref="M271">PRODUCT(1+C271:C284)-1</f>
        <v>-4.7058823529411709E-2</v>
      </c>
      <c r="N271" s="27">
        <f t="shared" si="22"/>
        <v>-78951073.941112056</v>
      </c>
      <c r="O271" s="28">
        <f t="array" ref="O271">PRODUCT(1+C271:C300)-1</f>
        <v>0.76086956521739135</v>
      </c>
      <c r="P271" s="27">
        <f t="shared" si="23"/>
        <v>-378919525.36919302</v>
      </c>
      <c r="Q271" s="28">
        <f t="array" ref="Q271">PRODUCT(1+C271:C360)-1</f>
        <v>0.97560975609756118</v>
      </c>
      <c r="R271" s="27">
        <f t="shared" si="24"/>
        <v>-378919525.36919302</v>
      </c>
      <c r="S271" s="28">
        <f t="array" ref="S271">PRODUCT(1+C271:C450)-1</f>
        <v>0.97560975609756118</v>
      </c>
    </row>
    <row r="272" spans="1:19" x14ac:dyDescent="0.2">
      <c r="A272" s="21">
        <v>44218</v>
      </c>
      <c r="B272" s="22">
        <f>-DATA!Q273</f>
        <v>-10981876.707474776</v>
      </c>
      <c r="C272" s="23">
        <f>IFERROR(VLOOKUP($A272,DATA!$A$5:$F$329,3,FALSE),"")</f>
        <v>-0.12087912087912089</v>
      </c>
      <c r="D272" s="23">
        <f>IFERROR(VLOOKUP($A273+7,DATA!$A$5:$F$329,4,FALSE),"")</f>
        <v>0.23076923076923084</v>
      </c>
      <c r="E272" s="25">
        <f>IFERROR(VLOOKUP($A273+7,DATA!$A$5:$I$329,7,FALSE),"")</f>
        <v>0.40759569095542331</v>
      </c>
      <c r="F272" s="23">
        <f>IFERROR(VLOOKUP($A272+30,DATA!$A$5:$F$329,5,FALSE),"")</f>
        <v>6.4750000000000041</v>
      </c>
      <c r="G272" s="26">
        <f>IFERROR(VLOOKUP($A272+30,DATA!$A$5:$I$329,8,FALSE),"")</f>
        <v>0.56568476907153453</v>
      </c>
      <c r="H272" s="23">
        <f>IFERROR(VLOOKUP($A272+90,DATA!$A$5:$F$329,6,FALSE),"")</f>
        <v>15.612500000000004</v>
      </c>
      <c r="I272" s="26">
        <f>IFERROR(VLOOKUP($A272+90,DATA!$A$5:$I$329,9,FALSE),"")</f>
        <v>0.52025471257693989</v>
      </c>
      <c r="J272" s="27">
        <f t="shared" si="20"/>
        <v>-15619549.974545134</v>
      </c>
      <c r="K272" s="28">
        <f t="array" ref="K272">PRODUCT(1+C272:C278)-1</f>
        <v>-3.6144578313252906E-2</v>
      </c>
      <c r="L272" s="27">
        <f t="shared" si="21"/>
        <v>-28208444.225779306</v>
      </c>
      <c r="M272" s="28">
        <f t="array" ref="M272">PRODUCT(1+C272:C285)-1</f>
        <v>-6.9767441860465018E-2</v>
      </c>
      <c r="N272" s="27">
        <f t="shared" si="22"/>
        <v>-82186801.019109353</v>
      </c>
      <c r="O272" s="28">
        <f t="array" ref="O272">PRODUCT(1+C272:C301)-1</f>
        <v>0.56862745098039214</v>
      </c>
      <c r="P272" s="27">
        <f t="shared" si="23"/>
        <v>-370435182.4451865</v>
      </c>
      <c r="Q272" s="28">
        <f t="array" ref="Q272">PRODUCT(1+C272:C361)-1</f>
        <v>0.95121951219512213</v>
      </c>
      <c r="R272" s="27">
        <f t="shared" si="24"/>
        <v>-370435182.4451865</v>
      </c>
      <c r="S272" s="28">
        <f t="array" ref="S272">PRODUCT(1+C272:C451)-1</f>
        <v>0.95121951219512213</v>
      </c>
    </row>
    <row r="273" spans="1:19" x14ac:dyDescent="0.2">
      <c r="A273" s="21">
        <v>44217</v>
      </c>
      <c r="B273" s="22">
        <f>-DATA!Q274</f>
        <v>-3133743.9140837272</v>
      </c>
      <c r="C273" s="23">
        <f>IFERROR(VLOOKUP($A273,DATA!$A$5:$F$329,3,FALSE),"")</f>
        <v>0</v>
      </c>
      <c r="D273" s="23">
        <f>IFERROR(VLOOKUP($A274+7,DATA!$A$5:$F$329,4,FALSE),"")</f>
        <v>0.37362637362637341</v>
      </c>
      <c r="E273" s="25">
        <f>IFERROR(VLOOKUP($A274+7,DATA!$A$5:$I$329,7,FALSE),"")</f>
        <v>0.33407478115468398</v>
      </c>
      <c r="F273" s="23">
        <f>IFERROR(VLOOKUP($A273+30,DATA!$A$5:$F$329,5,FALSE),"")</f>
        <v>5.9780219780219772</v>
      </c>
      <c r="G273" s="26">
        <f>IFERROR(VLOOKUP($A273+30,DATA!$A$5:$I$329,8,FALSE),"")</f>
        <v>0.57375428508666138</v>
      </c>
      <c r="H273" s="23">
        <f>IFERROR(VLOOKUP($A273+90,DATA!$A$5:$F$329,6,FALSE),"")</f>
        <v>13.758241758241759</v>
      </c>
      <c r="I273" s="26">
        <f>IFERROR(VLOOKUP($A273+90,DATA!$A$5:$I$329,9,FALSE),"")</f>
        <v>0.52649223561205361</v>
      </c>
      <c r="J273" s="27">
        <f t="shared" si="20"/>
        <v>-4191414.3856186126</v>
      </c>
      <c r="K273" s="28">
        <f t="array" ref="K273">PRODUCT(1+C273:C279)-1</f>
        <v>0.10975609756097593</v>
      </c>
      <c r="L273" s="27">
        <f t="shared" si="21"/>
        <v>-15478296.718788177</v>
      </c>
      <c r="M273" s="28">
        <f t="array" ref="M273">PRODUCT(1+C273:C286)-1</f>
        <v>0.26388888888888928</v>
      </c>
      <c r="N273" s="27">
        <f t="shared" si="22"/>
        <v>-71166547.828664467</v>
      </c>
      <c r="O273" s="28">
        <f t="array" ref="O273">PRODUCT(1+C273:C302)-1</f>
        <v>0.93617021276595791</v>
      </c>
      <c r="P273" s="27">
        <f t="shared" si="23"/>
        <v>-359453305.73771179</v>
      </c>
      <c r="Q273" s="28">
        <f t="array" ref="Q273">PRODUCT(1+C273:C362)-1</f>
        <v>1.219512195121951</v>
      </c>
      <c r="R273" s="27">
        <f t="shared" si="24"/>
        <v>-359453305.73771179</v>
      </c>
      <c r="S273" s="28">
        <f t="array" ref="S273">PRODUCT(1+C273:C452)-1</f>
        <v>1.219512195121951</v>
      </c>
    </row>
    <row r="274" spans="1:19" x14ac:dyDescent="0.2">
      <c r="A274" s="21">
        <v>44216</v>
      </c>
      <c r="B274" s="22">
        <f>-DATA!Q275</f>
        <v>-128813.01070477936</v>
      </c>
      <c r="C274" s="23">
        <f>IFERROR(VLOOKUP($A274,DATA!$A$5:$F$329,3,FALSE),"")</f>
        <v>0.13749999999999996</v>
      </c>
      <c r="D274" s="23">
        <f>IFERROR(VLOOKUP($A275+7,DATA!$A$5:$F$329,4,FALSE),"")</f>
        <v>8.7499999999999911E-2</v>
      </c>
      <c r="E274" s="25">
        <f>IFERROR(VLOOKUP($A275+7,DATA!$A$5:$I$329,7,FALSE),"")</f>
        <v>0.43146273832001963</v>
      </c>
      <c r="F274" s="23">
        <f>IFERROR(VLOOKUP($A274+30,DATA!$A$5:$F$329,5,FALSE),"")</f>
        <v>6.3626373626373622</v>
      </c>
      <c r="G274" s="26">
        <f>IFERROR(VLOOKUP($A274+30,DATA!$A$5:$I$329,8,FALSE),"")</f>
        <v>0.62358403608513402</v>
      </c>
      <c r="H274" s="23">
        <f>IFERROR(VLOOKUP($A274+90,DATA!$A$5:$F$329,6,FALSE),"")</f>
        <v>14.296703296703296</v>
      </c>
      <c r="I274" s="26">
        <f>IFERROR(VLOOKUP($A274+90,DATA!$A$5:$I$329,9,FALSE),"")</f>
        <v>0.52842938582684373</v>
      </c>
      <c r="J274" s="27">
        <f t="shared" si="20"/>
        <v>-865026.97756434651</v>
      </c>
      <c r="K274" s="28">
        <f t="array" ref="K274">PRODUCT(1+C274:C280)-1</f>
        <v>0.2133333333333336</v>
      </c>
      <c r="L274" s="27">
        <f t="shared" si="21"/>
        <v>-11860867.587752542</v>
      </c>
      <c r="M274" s="28">
        <f t="array" ref="M274">PRODUCT(1+C274:C287)-1</f>
        <v>0.26388888888888928</v>
      </c>
      <c r="N274" s="27">
        <f t="shared" si="22"/>
        <v>-72803630.933950484</v>
      </c>
      <c r="O274" s="28">
        <f t="array" ref="O274">PRODUCT(1+C274:C303)-1</f>
        <v>0.85714285714285743</v>
      </c>
      <c r="P274" s="27">
        <f t="shared" si="23"/>
        <v>-356319561.82362807</v>
      </c>
      <c r="Q274" s="28">
        <f t="array" ref="Q274">PRODUCT(1+C274:C363)-1</f>
        <v>1.219512195121951</v>
      </c>
      <c r="R274" s="27">
        <f t="shared" si="24"/>
        <v>-356319561.82362807</v>
      </c>
      <c r="S274" s="28">
        <f t="array" ref="S274">PRODUCT(1+C274:C453)-1</f>
        <v>1.219512195121951</v>
      </c>
    </row>
    <row r="275" spans="1:19" x14ac:dyDescent="0.2">
      <c r="A275" s="21">
        <v>44215</v>
      </c>
      <c r="B275" s="22">
        <f>-DATA!Q276</f>
        <v>-159168.42726547271</v>
      </c>
      <c r="C275" s="23">
        <f>IFERROR(VLOOKUP($A275,DATA!$A$5:$F$329,3,FALSE),"")</f>
        <v>-1.2345679012345734E-2</v>
      </c>
      <c r="D275" s="23">
        <f>IFERROR(VLOOKUP($A276+7,DATA!$A$5:$F$329,4,FALSE),"")</f>
        <v>0.12345679012345645</v>
      </c>
      <c r="E275" s="25">
        <f>IFERROR(VLOOKUP($A276+7,DATA!$A$5:$I$329,7,FALSE),"")</f>
        <v>0.43466409177463827</v>
      </c>
      <c r="F275" s="23">
        <f>IFERROR(VLOOKUP($A275+30,DATA!$A$5:$F$329,5,FALSE),"")</f>
        <v>8.1625000000000014</v>
      </c>
      <c r="G275" s="26">
        <f>IFERROR(VLOOKUP($A275+30,DATA!$A$5:$I$329,8,FALSE),"")</f>
        <v>0.61454175993122573</v>
      </c>
      <c r="H275" s="23">
        <f>IFERROR(VLOOKUP($A275+90,DATA!$A$5:$F$329,6,FALSE),"")</f>
        <v>15.76250000000001</v>
      </c>
      <c r="I275" s="26">
        <f>IFERROR(VLOOKUP($A275+90,DATA!$A$5:$I$329,9,FALSE),"")</f>
        <v>0.52352432362314016</v>
      </c>
      <c r="J275" s="27">
        <f t="shared" si="20"/>
        <v>-12587518.365866292</v>
      </c>
      <c r="K275" s="28">
        <f t="array" ref="K275">PRODUCT(1+C275:C281)-1</f>
        <v>8.1081081081081141E-2</v>
      </c>
      <c r="L275" s="27">
        <f t="shared" si="21"/>
        <v>-13891850.941295024</v>
      </c>
      <c r="M275" s="28">
        <f t="array" ref="M275">PRODUCT(1+C275:C288)-1</f>
        <v>0.23076923076923062</v>
      </c>
      <c r="N275" s="27">
        <f t="shared" si="22"/>
        <v>-72342050.074182376</v>
      </c>
      <c r="O275" s="28">
        <f t="array" ref="O275">PRODUCT(1+C275:C304)-1</f>
        <v>0.48148148148148162</v>
      </c>
      <c r="P275" s="27">
        <f t="shared" si="23"/>
        <v>-356190748.81292325</v>
      </c>
      <c r="Q275" s="28">
        <f t="array" ref="Q275">PRODUCT(1+C275:C364)-1</f>
        <v>0.95121951219512213</v>
      </c>
      <c r="R275" s="27">
        <f t="shared" si="24"/>
        <v>-356190748.81292325</v>
      </c>
      <c r="S275" s="28">
        <f t="array" ref="S275">PRODUCT(1+C275:C454)-1</f>
        <v>0.95121951219512213</v>
      </c>
    </row>
    <row r="276" spans="1:19" x14ac:dyDescent="0.2">
      <c r="A276" s="21">
        <v>44214</v>
      </c>
      <c r="B276" s="22">
        <f>-DATA!Q277</f>
        <v>367380.78820138797</v>
      </c>
      <c r="C276" s="23">
        <f>IFERROR(VLOOKUP($A276,DATA!$A$5:$F$329,3,FALSE),"")</f>
        <v>6.578947368421062E-2</v>
      </c>
      <c r="D276" s="23">
        <f>IFERROR(VLOOKUP($A277+7,DATA!$A$5:$F$329,4,FALSE),"")</f>
        <v>0.1842105263157896</v>
      </c>
      <c r="E276" s="25">
        <f>IFERROR(VLOOKUP($A277+7,DATA!$A$5:$I$329,7,FALSE),"")</f>
        <v>0.44216160079180328</v>
      </c>
      <c r="F276" s="23">
        <f>IFERROR(VLOOKUP($A276+30,DATA!$A$5:$F$329,5,FALSE),"")</f>
        <v>7.0370370370370399</v>
      </c>
      <c r="G276" s="26">
        <f>IFERROR(VLOOKUP($A276+30,DATA!$A$5:$I$329,8,FALSE),"")</f>
        <v>0.61124894597431201</v>
      </c>
      <c r="H276" s="23">
        <f>IFERROR(VLOOKUP($A276+90,DATA!$A$5:$F$329,6,FALSE),"")</f>
        <v>17.777777777777779</v>
      </c>
      <c r="I276" s="26">
        <f>IFERROR(VLOOKUP($A276+90,DATA!$A$5:$I$329,9,FALSE),"")</f>
        <v>0.51222809972263639</v>
      </c>
      <c r="J276" s="27">
        <f t="shared" si="20"/>
        <v>-11442001.989993621</v>
      </c>
      <c r="K276" s="28">
        <f t="array" ref="K276">PRODUCT(1+C276:C282)-1</f>
        <v>-4.7058823529411598E-2</v>
      </c>
      <c r="L276" s="27">
        <f t="shared" si="21"/>
        <v>-9992690.8973297179</v>
      </c>
      <c r="M276" s="28">
        <f t="array" ref="M276">PRODUCT(1+C276:C289)-1</f>
        <v>0.22727272727272729</v>
      </c>
      <c r="N276" s="27">
        <f t="shared" si="22"/>
        <v>-73054891.852734074</v>
      </c>
      <c r="O276" s="28">
        <f t="array" ref="O276">PRODUCT(1+C276:C305)-1</f>
        <v>0.52830188679245316</v>
      </c>
      <c r="P276" s="27">
        <f t="shared" si="23"/>
        <v>-356031580.38565779</v>
      </c>
      <c r="Q276" s="28">
        <f t="array" ref="Q276">PRODUCT(1+C276:C365)-1</f>
        <v>0.97560975609756118</v>
      </c>
      <c r="R276" s="27">
        <f t="shared" si="24"/>
        <v>-356031580.38565779</v>
      </c>
      <c r="S276" s="28">
        <f t="array" ref="S276">PRODUCT(1+C276:C455)-1</f>
        <v>0.97560975609756118</v>
      </c>
    </row>
    <row r="277" spans="1:19" x14ac:dyDescent="0.2">
      <c r="A277" s="21">
        <v>44213</v>
      </c>
      <c r="B277" s="22">
        <f>-DATA!Q278</f>
        <v>238313.73625566301</v>
      </c>
      <c r="C277" s="23">
        <f>IFERROR(VLOOKUP($A277,DATA!$A$5:$F$329,3,FALSE),"")</f>
        <v>-3.7974683544303778E-2</v>
      </c>
      <c r="D277" s="23">
        <f>IFERROR(VLOOKUP($A278+7,DATA!$A$5:$F$329,4,FALSE),"")</f>
        <v>2.5316455696202445E-2</v>
      </c>
      <c r="E277" s="25">
        <f>IFERROR(VLOOKUP($A278+7,DATA!$A$5:$I$329,7,FALSE),"")</f>
        <v>0.51404056237049212</v>
      </c>
      <c r="F277" s="23">
        <f>IFERROR(VLOOKUP($A277+30,DATA!$A$5:$F$329,5,FALSE),"")</f>
        <v>6.1447368421052664</v>
      </c>
      <c r="G277" s="26">
        <f>IFERROR(VLOOKUP($A277+30,DATA!$A$5:$I$329,8,FALSE),"")</f>
        <v>0.60904210506636303</v>
      </c>
      <c r="H277" s="23">
        <f>IFERROR(VLOOKUP($A277+90,DATA!$A$5:$F$329,6,FALSE),"")</f>
        <v>19.802631578947359</v>
      </c>
      <c r="I277" s="26">
        <f>IFERROR(VLOOKUP($A277+90,DATA!$A$5:$I$329,9,FALSE),"")</f>
        <v>0.50891513342243189</v>
      </c>
      <c r="J277" s="27">
        <f t="shared" si="20"/>
        <v>-12018270.34697926</v>
      </c>
      <c r="K277" s="28">
        <f t="array" ref="K277">PRODUCT(1+C277:C283)-1</f>
        <v>-7.3170731707316916E-2</v>
      </c>
      <c r="L277" s="27">
        <f t="shared" si="21"/>
        <v>-18165723.457717944</v>
      </c>
      <c r="M277" s="28">
        <f t="array" ref="M277">PRODUCT(1+C277:C290)-1</f>
        <v>0.20634920634920628</v>
      </c>
      <c r="N277" s="27">
        <f t="shared" si="22"/>
        <v>-76256665.778319567</v>
      </c>
      <c r="O277" s="28">
        <f t="array" ref="O277">PRODUCT(1+C277:C306)-1</f>
        <v>0.58333333333333326</v>
      </c>
      <c r="P277" s="27">
        <f t="shared" si="23"/>
        <v>-356398961.17385912</v>
      </c>
      <c r="Q277" s="28">
        <f t="array" ref="Q277">PRODUCT(1+C277:C366)-1</f>
        <v>0.85365853658536528</v>
      </c>
      <c r="R277" s="27">
        <f t="shared" si="24"/>
        <v>-356398961.17385912</v>
      </c>
      <c r="S277" s="28">
        <f t="array" ref="S277">PRODUCT(1+C277:C456)-1</f>
        <v>0.85365853658536528</v>
      </c>
    </row>
    <row r="278" spans="1:19" x14ac:dyDescent="0.2">
      <c r="A278" s="21">
        <v>44212</v>
      </c>
      <c r="B278" s="22">
        <f>-DATA!Q279</f>
        <v>-1821642.4394734297</v>
      </c>
      <c r="C278" s="23">
        <f>IFERROR(VLOOKUP($A278,DATA!$A$5:$F$329,3,FALSE),"")</f>
        <v>-4.8192771084337283E-2</v>
      </c>
      <c r="D278" s="23">
        <f>IFERROR(VLOOKUP($A279+7,DATA!$A$5:$F$329,4,FALSE),"")</f>
        <v>-3.6144578313252906E-2</v>
      </c>
      <c r="E278" s="25">
        <f>IFERROR(VLOOKUP($A279+7,DATA!$A$5:$I$329,7,FALSE),"")</f>
        <v>0.63733600318272388</v>
      </c>
      <c r="F278" s="23">
        <f>IFERROR(VLOOKUP($A278+30,DATA!$A$5:$F$329,5,FALSE),"")</f>
        <v>6.1772151898734204</v>
      </c>
      <c r="G278" s="26">
        <f>IFERROR(VLOOKUP($A278+30,DATA!$A$5:$I$329,8,FALSE),"")</f>
        <v>0.60895165771981163</v>
      </c>
      <c r="H278" s="23">
        <f>IFERROR(VLOOKUP($A278+90,DATA!$A$5:$F$329,6,FALSE),"")</f>
        <v>20.291139240506318</v>
      </c>
      <c r="I278" s="26">
        <f>IFERROR(VLOOKUP($A278+90,DATA!$A$5:$I$329,9,FALSE),"")</f>
        <v>0.50738457379505852</v>
      </c>
      <c r="J278" s="27">
        <f t="shared" si="20"/>
        <v>-12913394.530629661</v>
      </c>
      <c r="K278" s="28">
        <f t="array" ref="K278">PRODUCT(1+C278:C284)-1</f>
        <v>-7.0588235294117396E-2</v>
      </c>
      <c r="L278" s="27">
        <f t="shared" si="21"/>
        <v>-17343580.647077762</v>
      </c>
      <c r="M278" s="28">
        <f t="array" ref="M278">PRODUCT(1+C278:C291)-1</f>
        <v>0.21538461538461529</v>
      </c>
      <c r="N278" s="27">
        <f t="shared" si="22"/>
        <v>-81435400.947984606</v>
      </c>
      <c r="O278" s="28">
        <f t="array" ref="O278">PRODUCT(1+C278:C307)-1</f>
        <v>0.57999999999999985</v>
      </c>
      <c r="P278" s="27">
        <f t="shared" si="23"/>
        <v>-356637274.91011482</v>
      </c>
      <c r="Q278" s="28">
        <f t="array" ref="Q278">PRODUCT(1+C278:C367)-1</f>
        <v>0.9268292682926822</v>
      </c>
      <c r="R278" s="27">
        <f t="shared" si="24"/>
        <v>-356637274.91011482</v>
      </c>
      <c r="S278" s="28">
        <f t="array" ref="S278">PRODUCT(1+C278:C457)-1</f>
        <v>0.9268292682926822</v>
      </c>
    </row>
    <row r="279" spans="1:19" x14ac:dyDescent="0.2">
      <c r="A279" s="21">
        <v>44211</v>
      </c>
      <c r="B279" s="22">
        <f>-DATA!Q280</f>
        <v>446258.8814517461</v>
      </c>
      <c r="C279" s="23">
        <f>IFERROR(VLOOKUP($A279,DATA!$A$5:$F$329,3,FALSE),"")</f>
        <v>1.2195121951219523E-2</v>
      </c>
      <c r="D279" s="23">
        <f>IFERROR(VLOOKUP($A280+7,DATA!$A$5:$F$329,4,FALSE),"")</f>
        <v>0.10975609756097593</v>
      </c>
      <c r="E279" s="25">
        <f>IFERROR(VLOOKUP($A280+7,DATA!$A$5:$I$329,7,FALSE),"")</f>
        <v>0.14907022765048331</v>
      </c>
      <c r="F279" s="23">
        <f>IFERROR(VLOOKUP($A279+30,DATA!$A$5:$F$329,5,FALSE),"")</f>
        <v>5.7349397590361457</v>
      </c>
      <c r="G279" s="26">
        <f>IFERROR(VLOOKUP($A279+30,DATA!$A$5:$I$329,8,FALSE),"")</f>
        <v>0.62432647944009689</v>
      </c>
      <c r="H279" s="23">
        <f>IFERROR(VLOOKUP($A279+90,DATA!$A$5:$F$329,6,FALSE),"")</f>
        <v>17.349397590361448</v>
      </c>
      <c r="I279" s="26">
        <f>IFERROR(VLOOKUP($A279+90,DATA!$A$5:$I$329,9,FALSE),"")</f>
        <v>0.51102440403460703</v>
      </c>
      <c r="J279" s="27">
        <f t="shared" si="20"/>
        <v>-12588894.25123417</v>
      </c>
      <c r="K279" s="28">
        <f t="array" ref="K279">PRODUCT(1+C279:C285)-1</f>
        <v>-3.488372093023262E-2</v>
      </c>
      <c r="L279" s="27">
        <f t="shared" si="21"/>
        <v>-15922204.230302935</v>
      </c>
      <c r="M279" s="28">
        <f t="array" ref="M279">PRODUCT(1+C279:C292)-1</f>
        <v>0.27692307692307661</v>
      </c>
      <c r="N279" s="27">
        <f t="shared" si="22"/>
        <v>-85416287.648320436</v>
      </c>
      <c r="O279" s="28">
        <f t="array" ref="O279">PRODUCT(1+C279:C308)-1</f>
        <v>0.72916666666666674</v>
      </c>
      <c r="P279" s="27">
        <f t="shared" si="23"/>
        <v>-354815632.47064137</v>
      </c>
      <c r="Q279" s="28">
        <f t="array" ref="Q279">PRODUCT(1+C279:C368)-1</f>
        <v>1.0243902439024382</v>
      </c>
      <c r="R279" s="27">
        <f t="shared" si="24"/>
        <v>-354815632.47064137</v>
      </c>
      <c r="S279" s="28">
        <f t="array" ref="S279">PRODUCT(1+C279:C458)-1</f>
        <v>1.0243902439024382</v>
      </c>
    </row>
    <row r="280" spans="1:19" x14ac:dyDescent="0.2">
      <c r="A280" s="21">
        <v>44210</v>
      </c>
      <c r="B280" s="22">
        <f>-DATA!Q281</f>
        <v>192643.49397053808</v>
      </c>
      <c r="C280" s="23">
        <f>IFERROR(VLOOKUP($A280,DATA!$A$5:$F$329,3,FALSE),"")</f>
        <v>9.3333333333333268E-2</v>
      </c>
      <c r="D280" s="23">
        <f>IFERROR(VLOOKUP($A281+7,DATA!$A$5:$F$329,4,FALSE),"")</f>
        <v>0.2133333333333336</v>
      </c>
      <c r="E280" s="25">
        <f>IFERROR(VLOOKUP($A281+7,DATA!$A$5:$I$329,7,FALSE),"")</f>
        <v>0.38739676479577462</v>
      </c>
      <c r="F280" s="23">
        <f>IFERROR(VLOOKUP($A280+30,DATA!$A$5:$F$329,5,FALSE),"")</f>
        <v>5.9634146341463428</v>
      </c>
      <c r="G280" s="26">
        <f>IFERROR(VLOOKUP($A280+30,DATA!$A$5:$I$329,8,FALSE),"")</f>
        <v>0.60823013943450221</v>
      </c>
      <c r="H280" s="23">
        <f>IFERROR(VLOOKUP($A280+90,DATA!$A$5:$F$329,6,FALSE),"")</f>
        <v>18.085365853658555</v>
      </c>
      <c r="I280" s="26">
        <f>IFERROR(VLOOKUP($A280+90,DATA!$A$5:$I$329,9,FALSE),"")</f>
        <v>0.50534861824215849</v>
      </c>
      <c r="J280" s="27">
        <f t="shared" si="20"/>
        <v>-11286882.333169565</v>
      </c>
      <c r="K280" s="28">
        <f t="array" ref="K280">PRODUCT(1+C280:C286)-1</f>
        <v>0.13888888888888884</v>
      </c>
      <c r="L280" s="27">
        <f t="shared" si="21"/>
        <v>-17357208.355821393</v>
      </c>
      <c r="M280" s="28">
        <f t="array" ref="M280">PRODUCT(1+C280:C293)-1</f>
        <v>0.22388059701492513</v>
      </c>
      <c r="N280" s="27">
        <f t="shared" si="22"/>
        <v>-85725436.533547595</v>
      </c>
      <c r="O280" s="28">
        <f t="array" ref="O280">PRODUCT(1+C280:C309)-1</f>
        <v>0.74468085106382964</v>
      </c>
      <c r="P280" s="27">
        <f t="shared" si="23"/>
        <v>-355261891.3520931</v>
      </c>
      <c r="Q280" s="28">
        <f t="array" ref="Q280">PRODUCT(1+C280:C369)-1</f>
        <v>0.99999999999999933</v>
      </c>
      <c r="R280" s="27">
        <f t="shared" si="24"/>
        <v>-355261891.3520931</v>
      </c>
      <c r="S280" s="28">
        <f t="array" ref="S280">PRODUCT(1+C280:C459)-1</f>
        <v>0.99999999999999933</v>
      </c>
    </row>
    <row r="281" spans="1:19" x14ac:dyDescent="0.2">
      <c r="A281" s="21">
        <v>44209</v>
      </c>
      <c r="B281" s="22">
        <f>-DATA!Q282</f>
        <v>-11851304.399006724</v>
      </c>
      <c r="C281" s="23">
        <f>IFERROR(VLOOKUP($A281,DATA!$A$5:$F$329,3,FALSE),"")</f>
        <v>1.3513513513513598E-2</v>
      </c>
      <c r="D281" s="23">
        <f>IFERROR(VLOOKUP($A282+7,DATA!$A$5:$F$329,4,FALSE),"")</f>
        <v>8.1081081081081141E-2</v>
      </c>
      <c r="E281" s="25">
        <f>IFERROR(VLOOKUP($A282+7,DATA!$A$5:$I$329,7,FALSE),"")</f>
        <v>0.64670941491331579</v>
      </c>
      <c r="F281" s="23">
        <f>IFERROR(VLOOKUP($A281+30,DATA!$A$5:$F$329,5,FALSE),"")</f>
        <v>6.3599999999999968</v>
      </c>
      <c r="G281" s="26">
        <f>IFERROR(VLOOKUP($A281+30,DATA!$A$5:$I$329,8,FALSE),"")</f>
        <v>0.58404074029163988</v>
      </c>
      <c r="H281" s="23">
        <f>IFERROR(VLOOKUP($A281+90,DATA!$A$5:$F$329,6,FALSE),"")</f>
        <v>18.533333333333339</v>
      </c>
      <c r="I281" s="26">
        <f>IFERROR(VLOOKUP($A281+90,DATA!$A$5:$I$329,9,FALSE),"")</f>
        <v>0.50246543565780732</v>
      </c>
      <c r="J281" s="27">
        <f t="shared" si="20"/>
        <v>-10995840.610188195</v>
      </c>
      <c r="K281" s="28">
        <f t="array" ref="K281">PRODUCT(1+C281:C287)-1</f>
        <v>4.1666666666666963E-2</v>
      </c>
      <c r="L281" s="27">
        <f t="shared" si="21"/>
        <v>-29698874.148602709</v>
      </c>
      <c r="M281" s="28">
        <f t="array" ref="M281">PRODUCT(1+C281:C294)-1</f>
        <v>0.15384615384615419</v>
      </c>
      <c r="N281" s="27">
        <f t="shared" si="22"/>
        <v>-85801577.285482615</v>
      </c>
      <c r="O281" s="28">
        <f t="array" ref="O281">PRODUCT(1+C281:C310)-1</f>
        <v>0.5625</v>
      </c>
      <c r="P281" s="27">
        <f t="shared" si="23"/>
        <v>-355454534.84606367</v>
      </c>
      <c r="Q281" s="28">
        <f t="array" ref="Q281">PRODUCT(1+C281:C370)-1</f>
        <v>0.82926829268292646</v>
      </c>
      <c r="R281" s="27">
        <f t="shared" si="24"/>
        <v>-355454534.84606367</v>
      </c>
      <c r="S281" s="28">
        <f t="array" ref="S281">PRODUCT(1+C281:C460)-1</f>
        <v>0.82926829268292646</v>
      </c>
    </row>
    <row r="282" spans="1:19" x14ac:dyDescent="0.2">
      <c r="A282" s="21">
        <v>44208</v>
      </c>
      <c r="B282" s="22">
        <f>-DATA!Q283</f>
        <v>986347.94860719831</v>
      </c>
      <c r="C282" s="23">
        <f>IFERROR(VLOOKUP($A282,DATA!$A$5:$F$329,3,FALSE),"")</f>
        <v>-0.12941176470588234</v>
      </c>
      <c r="D282" s="23">
        <f>IFERROR(VLOOKUP($A283+7,DATA!$A$5:$F$329,4,FALSE),"")</f>
        <v>-4.7058823529411598E-2</v>
      </c>
      <c r="E282" s="25">
        <f>IFERROR(VLOOKUP($A283+7,DATA!$A$5:$I$329,7,FALSE),"")</f>
        <v>0.74479588520384454</v>
      </c>
      <c r="F282" s="23">
        <f>IFERROR(VLOOKUP($A282+30,DATA!$A$5:$F$329,5,FALSE),"")</f>
        <v>7.2432432432432456</v>
      </c>
      <c r="G282" s="26">
        <f>IFERROR(VLOOKUP($A282+30,DATA!$A$5:$I$329,8,FALSE),"")</f>
        <v>0.63025875811348198</v>
      </c>
      <c r="H282" s="23">
        <f>IFERROR(VLOOKUP($A282+90,DATA!$A$5:$F$329,6,FALSE),"")</f>
        <v>19.432432432432439</v>
      </c>
      <c r="I282" s="26">
        <f>IFERROR(VLOOKUP($A282+90,DATA!$A$5:$I$329,9,FALSE),"")</f>
        <v>0.50070163653255062</v>
      </c>
      <c r="J282" s="27">
        <f t="shared" si="20"/>
        <v>-1304332.5754287315</v>
      </c>
      <c r="K282" s="28">
        <f t="array" ref="K282">PRODUCT(1+C282:C288)-1</f>
        <v>0.13846153846153819</v>
      </c>
      <c r="L282" s="27">
        <f t="shared" si="21"/>
        <v>-27615551.020001497</v>
      </c>
      <c r="M282" s="28">
        <f t="array" ref="M282">PRODUCT(1+C282:C295)-1</f>
        <v>0.19354838709677402</v>
      </c>
      <c r="N282" s="27">
        <f t="shared" si="22"/>
        <v>-73974640.476521283</v>
      </c>
      <c r="O282" s="28">
        <f t="array" ref="O282">PRODUCT(1+C282:C311)-1</f>
        <v>0.54166666666666674</v>
      </c>
      <c r="P282" s="27">
        <f t="shared" si="23"/>
        <v>-343603230.44705701</v>
      </c>
      <c r="Q282" s="28">
        <f t="array" ref="Q282">PRODUCT(1+C282:C371)-1</f>
        <v>0.80487804878048785</v>
      </c>
      <c r="R282" s="27">
        <f t="shared" si="24"/>
        <v>-343603230.44705701</v>
      </c>
      <c r="S282" s="28">
        <f t="array" ref="S282">PRODUCT(1+C282:C461)-1</f>
        <v>0.80487804878048785</v>
      </c>
    </row>
    <row r="283" spans="1:19" x14ac:dyDescent="0.2">
      <c r="A283" s="21">
        <v>44207</v>
      </c>
      <c r="B283" s="22">
        <f>-DATA!Q284</f>
        <v>-208887.56878425094</v>
      </c>
      <c r="C283" s="23">
        <f>IFERROR(VLOOKUP($A283,DATA!$A$5:$F$329,3,FALSE),"")</f>
        <v>3.6585365853658569E-2</v>
      </c>
      <c r="D283" s="23">
        <f>IFERROR(VLOOKUP($A284+7,DATA!$A$5:$F$329,4,FALSE),"")</f>
        <v>-7.3170731707316916E-2</v>
      </c>
      <c r="E283" s="25">
        <f>IFERROR(VLOOKUP($A284+7,DATA!$A$5:$I$329,7,FALSE),"")</f>
        <v>0.71250310454713639</v>
      </c>
      <c r="F283" s="23">
        <f>IFERROR(VLOOKUP($A283+30,DATA!$A$5:$F$329,5,FALSE),"")</f>
        <v>6.6705882352941206</v>
      </c>
      <c r="G283" s="26">
        <f>IFERROR(VLOOKUP($A283+30,DATA!$A$5:$I$329,8,FALSE),"")</f>
        <v>0.64021035530317827</v>
      </c>
      <c r="H283" s="23">
        <f>IFERROR(VLOOKUP($A283+90,DATA!$A$5:$F$329,6,FALSE),"")</f>
        <v>17.211764705882356</v>
      </c>
      <c r="I283" s="26">
        <f>IFERROR(VLOOKUP($A283+90,DATA!$A$5:$I$329,9,FALSE),"")</f>
        <v>0.51116803000737732</v>
      </c>
      <c r="J283" s="27">
        <f t="shared" si="20"/>
        <v>1449311.0926639033</v>
      </c>
      <c r="K283" s="28">
        <f t="array" ref="K283">PRODUCT(1+C283:C289)-1</f>
        <v>0.28787878787878762</v>
      </c>
      <c r="L283" s="27">
        <f t="shared" si="21"/>
        <v>-31309576.984614536</v>
      </c>
      <c r="M283" s="28">
        <f t="array" ref="M283">PRODUCT(1+C283:C296)-1</f>
        <v>0.54545454545454519</v>
      </c>
      <c r="N283" s="27">
        <f t="shared" si="22"/>
        <v>-74818578.852771774</v>
      </c>
      <c r="O283" s="28">
        <f t="array" ref="O283">PRODUCT(1+C283:C312)-1</f>
        <v>0.84782608695652151</v>
      </c>
      <c r="P283" s="27">
        <f t="shared" si="23"/>
        <v>-344589578.39566416</v>
      </c>
      <c r="Q283" s="28">
        <f t="array" ref="Q283">PRODUCT(1+C283:C372)-1</f>
        <v>1.0731707317073162</v>
      </c>
      <c r="R283" s="27">
        <f t="shared" si="24"/>
        <v>-344589578.39566416</v>
      </c>
      <c r="S283" s="28">
        <f t="array" ref="S283">PRODUCT(1+C283:C462)-1</f>
        <v>1.0731707317073162</v>
      </c>
    </row>
    <row r="284" spans="1:19" x14ac:dyDescent="0.2">
      <c r="A284" s="21">
        <v>44206</v>
      </c>
      <c r="B284" s="22">
        <f>-DATA!Q285</f>
        <v>-656810.44739473891</v>
      </c>
      <c r="C284" s="23">
        <f>IFERROR(VLOOKUP($A284,DATA!$A$5:$F$329,3,FALSE),"")</f>
        <v>-3.5294117647058809E-2</v>
      </c>
      <c r="D284" s="23">
        <f>IFERROR(VLOOKUP($A285+7,DATA!$A$5:$F$329,4,FALSE),"")</f>
        <v>-7.0588235294117396E-2</v>
      </c>
      <c r="E284" s="25">
        <f>IFERROR(VLOOKUP($A285+7,DATA!$A$5:$I$329,7,FALSE),"")</f>
        <v>0.71245711469789841</v>
      </c>
      <c r="F284" s="23">
        <f>IFERROR(VLOOKUP($A284+30,DATA!$A$5:$F$329,5,FALSE),"")</f>
        <v>6.0243902439024399</v>
      </c>
      <c r="G284" s="26">
        <f>IFERROR(VLOOKUP($A284+30,DATA!$A$5:$I$329,8,FALSE),"")</f>
        <v>0.63885184595687838</v>
      </c>
      <c r="H284" s="23">
        <f>IFERROR(VLOOKUP($A284+90,DATA!$A$5:$F$329,6,FALSE),"")</f>
        <v>18.097560975609749</v>
      </c>
      <c r="I284" s="26">
        <f>IFERROR(VLOOKUP($A284+90,DATA!$A$5:$I$329,9,FALSE),"")</f>
        <v>0.5114718182632324</v>
      </c>
      <c r="J284" s="27">
        <f t="shared" si="20"/>
        <v>-6147453.1107386835</v>
      </c>
      <c r="K284" s="28">
        <f t="array" ref="K284">PRODUCT(1+C284:C290)-1</f>
        <v>0.3015873015873014</v>
      </c>
      <c r="L284" s="27">
        <f t="shared" si="21"/>
        <v>-33710904.794905365</v>
      </c>
      <c r="M284" s="28">
        <f t="array" ref="M284">PRODUCT(1+C284:C297)-1</f>
        <v>0.51851851851851838</v>
      </c>
      <c r="N284" s="27">
        <f t="shared" si="22"/>
        <v>-100810059.12064484</v>
      </c>
      <c r="O284" s="28">
        <f t="array" ref="O284">PRODUCT(1+C284:C313)-1</f>
        <v>0.70833333333333304</v>
      </c>
      <c r="P284" s="27">
        <f t="shared" si="23"/>
        <v>-344380690.82687992</v>
      </c>
      <c r="Q284" s="28">
        <f t="array" ref="Q284">PRODUCT(1+C284:C373)-1</f>
        <v>0.99999999999999933</v>
      </c>
      <c r="R284" s="27">
        <f t="shared" si="24"/>
        <v>-344380690.82687992</v>
      </c>
      <c r="S284" s="28">
        <f t="array" ref="S284">PRODUCT(1+C284:C463)-1</f>
        <v>0.99999999999999933</v>
      </c>
    </row>
    <row r="285" spans="1:19" x14ac:dyDescent="0.2">
      <c r="A285" s="21">
        <v>44205</v>
      </c>
      <c r="B285" s="22">
        <f>-DATA!Q286</f>
        <v>-1497142.1600779365</v>
      </c>
      <c r="C285" s="23">
        <f>IFERROR(VLOOKUP($A285,DATA!$A$5:$F$329,3,FALSE),"")</f>
        <v>-1.1627906976744207E-2</v>
      </c>
      <c r="D285" s="23">
        <f>IFERROR(VLOOKUP($A286+7,DATA!$A$5:$F$329,4,FALSE),"")</f>
        <v>-3.488372093023262E-2</v>
      </c>
      <c r="E285" s="25">
        <f>IFERROR(VLOOKUP($A286+7,DATA!$A$5:$I$329,7,FALSE),"")</f>
        <v>0.65909699900907659</v>
      </c>
      <c r="F285" s="23">
        <f>IFERROR(VLOOKUP($A285+30,DATA!$A$5:$F$329,5,FALSE),"")</f>
        <v>2.5882352941176472</v>
      </c>
      <c r="G285" s="26">
        <f>IFERROR(VLOOKUP($A285+30,DATA!$A$5:$I$329,8,FALSE),"")</f>
        <v>0.39049032317027516</v>
      </c>
      <c r="H285" s="23">
        <f>IFERROR(VLOOKUP($A285+90,DATA!$A$5:$F$329,6,FALSE),"")</f>
        <v>17.541176470588248</v>
      </c>
      <c r="I285" s="26">
        <f>IFERROR(VLOOKUP($A285+90,DATA!$A$5:$I$329,9,FALSE),"")</f>
        <v>0.51256427400863458</v>
      </c>
      <c r="J285" s="27">
        <f t="shared" si="20"/>
        <v>-4430186.1164480988</v>
      </c>
      <c r="K285" s="28">
        <f t="array" ref="K285">PRODUCT(1+C285:C291)-1</f>
        <v>0.30769230769230749</v>
      </c>
      <c r="L285" s="27">
        <f t="shared" si="21"/>
        <v>-32297975.373193018</v>
      </c>
      <c r="M285" s="28">
        <f t="array" ref="M285">PRODUCT(1+C285:C298)-1</f>
        <v>0.57407407407407396</v>
      </c>
      <c r="N285" s="27">
        <f t="shared" si="22"/>
        <v>-113874574.90061474</v>
      </c>
      <c r="O285" s="28">
        <f t="array" ref="O285">PRODUCT(1+C285:C314)-1</f>
        <v>0.73469387755102034</v>
      </c>
      <c r="P285" s="27">
        <f t="shared" si="23"/>
        <v>-343723880.37948513</v>
      </c>
      <c r="Q285" s="28">
        <f t="array" ref="Q285">PRODUCT(1+C285:C374)-1</f>
        <v>1.0731707317073162</v>
      </c>
      <c r="R285" s="27">
        <f t="shared" si="24"/>
        <v>-343723880.37948513</v>
      </c>
      <c r="S285" s="28">
        <f t="array" ref="S285">PRODUCT(1+C285:C464)-1</f>
        <v>1.0731707317073162</v>
      </c>
    </row>
    <row r="286" spans="1:19" x14ac:dyDescent="0.2">
      <c r="A286" s="21">
        <v>44204</v>
      </c>
      <c r="B286" s="22">
        <f>-DATA!Q287</f>
        <v>1748270.7995163493</v>
      </c>
      <c r="C286" s="23">
        <f>IFERROR(VLOOKUP($A286,DATA!$A$5:$F$329,3,FALSE),"")</f>
        <v>0.19444444444444442</v>
      </c>
      <c r="D286" s="23">
        <f>IFERROR(VLOOKUP($A287+7,DATA!$A$5:$F$329,4,FALSE),"")</f>
        <v>0.13888888888888884</v>
      </c>
      <c r="E286" s="25">
        <f>IFERROR(VLOOKUP($A287+7,DATA!$A$5:$I$329,7,FALSE),"")</f>
        <v>0.73054927332948905</v>
      </c>
      <c r="F286" s="23">
        <f>IFERROR(VLOOKUP($A286+30,DATA!$A$5:$F$329,5,FALSE),"")</f>
        <v>2.1162790697674443</v>
      </c>
      <c r="G286" s="26">
        <f>IFERROR(VLOOKUP($A286+30,DATA!$A$5:$I$329,8,FALSE),"")</f>
        <v>0.38536841588266896</v>
      </c>
      <c r="H286" s="23">
        <f>IFERROR(VLOOKUP($A286+90,DATA!$A$5:$F$329,6,FALSE),"")</f>
        <v>17.011627906976734</v>
      </c>
      <c r="I286" s="26">
        <f>IFERROR(VLOOKUP($A286+90,DATA!$A$5:$I$329,9,FALSE),"")</f>
        <v>0.51119698784812806</v>
      </c>
      <c r="J286" s="27">
        <f t="shared" si="20"/>
        <v>-3333309.9790687668</v>
      </c>
      <c r="K286" s="28">
        <f t="array" ref="K286">PRODUCT(1+C286:C292)-1</f>
        <v>0.32307692307692282</v>
      </c>
      <c r="L286" s="27">
        <f t="shared" si="21"/>
        <v>-31782919.177837186</v>
      </c>
      <c r="M286" s="28">
        <f t="array" ref="M286">PRODUCT(1+C286:C299)-1</f>
        <v>0.65384615384615352</v>
      </c>
      <c r="N286" s="27">
        <f t="shared" si="22"/>
        <v>-111969001.1339879</v>
      </c>
      <c r="O286" s="28">
        <f t="array" ref="O286">PRODUCT(1+C286:C315)-1</f>
        <v>0.8297872340425525</v>
      </c>
      <c r="P286" s="27">
        <f t="shared" si="23"/>
        <v>-342226738.2194072</v>
      </c>
      <c r="Q286" s="28">
        <f t="array" ref="Q286">PRODUCT(1+C286:C375)-1</f>
        <v>1.0975609756097553</v>
      </c>
      <c r="R286" s="27">
        <f t="shared" si="24"/>
        <v>-342226738.2194072</v>
      </c>
      <c r="S286" s="28">
        <f t="array" ref="S286">PRODUCT(1+C286:C465)-1</f>
        <v>1.0975609756097553</v>
      </c>
    </row>
    <row r="287" spans="1:19" x14ac:dyDescent="0.2">
      <c r="A287" s="21">
        <v>44203</v>
      </c>
      <c r="B287" s="22">
        <f>-DATA!Q288</f>
        <v>483685.21695190837</v>
      </c>
      <c r="C287" s="23">
        <f>IFERROR(VLOOKUP($A287,DATA!$A$5:$F$329,3,FALSE),"")</f>
        <v>0</v>
      </c>
      <c r="D287" s="23">
        <f>IFERROR(VLOOKUP($A288+7,DATA!$A$5:$F$329,4,FALSE),"")</f>
        <v>4.1666666666666963E-2</v>
      </c>
      <c r="E287" s="25">
        <f>IFERROR(VLOOKUP($A288+7,DATA!$A$5:$I$329,7,FALSE),"")</f>
        <v>0.57160805941842607</v>
      </c>
      <c r="F287" s="23">
        <f>IFERROR(VLOOKUP($A287+30,DATA!$A$5:$F$329,5,FALSE),"")</f>
        <v>3</v>
      </c>
      <c r="G287" s="26">
        <f>IFERROR(VLOOKUP($A287+30,DATA!$A$5:$I$329,8,FALSE),"")</f>
        <v>0.44085062504348033</v>
      </c>
      <c r="H287" s="23">
        <f>IFERROR(VLOOKUP($A287+90,DATA!$A$5:$F$329,6,FALSE),"")</f>
        <v>22.236111111111114</v>
      </c>
      <c r="I287" s="26">
        <f>IFERROR(VLOOKUP($A287+90,DATA!$A$5:$I$329,9,FALSE),"")</f>
        <v>0.51530047661071365</v>
      </c>
      <c r="J287" s="27">
        <f t="shared" si="20"/>
        <v>-6070326.0226518316</v>
      </c>
      <c r="K287" s="28">
        <f t="array" ref="K287">PRODUCT(1+C287:C293)-1</f>
        <v>7.4626865671641562E-2</v>
      </c>
      <c r="L287" s="27">
        <f t="shared" si="21"/>
        <v>-44006557.590842605</v>
      </c>
      <c r="M287" s="28">
        <f t="array" ref="M287">PRODUCT(1+C287:C300)-1</f>
        <v>0.56521739130434767</v>
      </c>
      <c r="N287" s="27">
        <f t="shared" si="22"/>
        <v>-129858023.55516976</v>
      </c>
      <c r="O287" s="28">
        <f t="array" ref="O287">PRODUCT(1+C287:C316)-1</f>
        <v>0.41176470588235259</v>
      </c>
      <c r="P287" s="27">
        <f t="shared" si="23"/>
        <v>-343975009.01892358</v>
      </c>
      <c r="Q287" s="28">
        <f t="array" ref="Q287">PRODUCT(1+C287:C376)-1</f>
        <v>0.7560975609756091</v>
      </c>
      <c r="R287" s="27">
        <f t="shared" si="24"/>
        <v>-343975009.01892358</v>
      </c>
      <c r="S287" s="28">
        <f t="array" ref="S287">PRODUCT(1+C287:C466)-1</f>
        <v>0.7560975609756091</v>
      </c>
    </row>
    <row r="288" spans="1:19" x14ac:dyDescent="0.2">
      <c r="A288" s="21">
        <v>44202</v>
      </c>
      <c r="B288" s="22">
        <f>-DATA!Q289</f>
        <v>-2159796.3642472611</v>
      </c>
      <c r="C288" s="23">
        <f>IFERROR(VLOOKUP($A288,DATA!$A$5:$F$329,3,FALSE),"")</f>
        <v>0.10769230769230753</v>
      </c>
      <c r="D288" s="23">
        <f>IFERROR(VLOOKUP($A289+7,DATA!$A$5:$F$329,4,FALSE),"")</f>
        <v>0.13846153846153819</v>
      </c>
      <c r="E288" s="25">
        <f>IFERROR(VLOOKUP($A289+7,DATA!$A$5:$I$329,7,FALSE),"")</f>
        <v>0.674507393439431</v>
      </c>
      <c r="F288" s="23">
        <f>IFERROR(VLOOKUP($A288+30,DATA!$A$5:$F$329,5,FALSE),"")</f>
        <v>2.6805555555555549</v>
      </c>
      <c r="G288" s="26">
        <f>IFERROR(VLOOKUP($A288+30,DATA!$A$5:$I$329,8,FALSE),"")</f>
        <v>0.40032571292493546</v>
      </c>
      <c r="H288" s="23">
        <f>IFERROR(VLOOKUP($A288+90,DATA!$A$5:$F$329,6,FALSE),"")</f>
        <v>23.333333333333321</v>
      </c>
      <c r="I288" s="26">
        <f>IFERROR(VLOOKUP($A288+90,DATA!$A$5:$I$329,9,FALSE),"")</f>
        <v>0.50091085612317432</v>
      </c>
      <c r="J288" s="27">
        <f t="shared" si="20"/>
        <v>-18703033.538414516</v>
      </c>
      <c r="K288" s="28">
        <f t="array" ref="K288">PRODUCT(1+C288:C294)-1</f>
        <v>0.10769230769230753</v>
      </c>
      <c r="L288" s="27">
        <f t="shared" si="21"/>
        <v>-56210312.8097983</v>
      </c>
      <c r="M288" s="28">
        <f t="array" ref="M288">PRODUCT(1+C288:C301)-1</f>
        <v>0.41176470588235281</v>
      </c>
      <c r="N288" s="27">
        <f t="shared" si="22"/>
        <v>-144936353.01126876</v>
      </c>
      <c r="O288" s="28">
        <f t="array" ref="O288">PRODUCT(1+C288:C317)-1</f>
        <v>0.43999999999999972</v>
      </c>
      <c r="P288" s="27">
        <f t="shared" si="23"/>
        <v>-344458694.23587549</v>
      </c>
      <c r="Q288" s="28">
        <f t="array" ref="Q288">PRODUCT(1+C288:C377)-1</f>
        <v>0.7560975609756091</v>
      </c>
      <c r="R288" s="27">
        <f t="shared" si="24"/>
        <v>-344458694.23587549</v>
      </c>
      <c r="S288" s="28">
        <f t="array" ref="S288">PRODUCT(1+C288:C467)-1</f>
        <v>0.7560975609756091</v>
      </c>
    </row>
    <row r="289" spans="1:19" x14ac:dyDescent="0.2">
      <c r="A289" s="21">
        <v>44201</v>
      </c>
      <c r="B289" s="22">
        <f>-DATA!Q290</f>
        <v>3739991.616699833</v>
      </c>
      <c r="C289" s="23">
        <f>IFERROR(VLOOKUP($A289,DATA!$A$5:$F$329,3,FALSE),"")</f>
        <v>-1.5151515151515138E-2</v>
      </c>
      <c r="D289" s="23">
        <f>IFERROR(VLOOKUP($A290+7,DATA!$A$5:$F$329,4,FALSE),"")</f>
        <v>0.28787878787878762</v>
      </c>
      <c r="E289" s="25">
        <f>IFERROR(VLOOKUP($A290+7,DATA!$A$5:$I$329,7,FALSE),"")</f>
        <v>0.52152177165605573</v>
      </c>
      <c r="F289" s="23">
        <f>IFERROR(VLOOKUP($A289+30,DATA!$A$5:$F$329,5,FALSE),"")</f>
        <v>2.2615384615384597</v>
      </c>
      <c r="G289" s="26">
        <f>IFERROR(VLOOKUP($A289+30,DATA!$A$5:$I$329,8,FALSE),"")</f>
        <v>0.44577864860551203</v>
      </c>
      <c r="H289" s="23">
        <f>IFERROR(VLOOKUP($A289+90,DATA!$A$5:$F$329,6,FALSE),"")</f>
        <v>26.969230769230769</v>
      </c>
      <c r="I289" s="26">
        <f>IFERROR(VLOOKUP($A289+90,DATA!$A$5:$I$329,9,FALSE),"")</f>
        <v>0.50231909565023669</v>
      </c>
      <c r="J289" s="27">
        <f t="shared" si="20"/>
        <v>-26311218.444572765</v>
      </c>
      <c r="K289" s="28">
        <f t="array" ref="K289">PRODUCT(1+C289:C295)-1</f>
        <v>4.8387096774193727E-2</v>
      </c>
      <c r="L289" s="27">
        <f t="shared" si="21"/>
        <v>-54012139.962580934</v>
      </c>
      <c r="M289" s="28">
        <f t="array" ref="M289">PRODUCT(1+C289:C302)-1</f>
        <v>0.38297872340425609</v>
      </c>
      <c r="N289" s="27">
        <f t="shared" si="22"/>
        <v>-147969214.95775056</v>
      </c>
      <c r="O289" s="28">
        <f t="array" ref="O289">PRODUCT(1+C289:C318)-1</f>
        <v>0.27450980392156898</v>
      </c>
      <c r="P289" s="27">
        <f t="shared" si="23"/>
        <v>-342298897.87162822</v>
      </c>
      <c r="Q289" s="28">
        <f t="array" ref="Q289">PRODUCT(1+C289:C378)-1</f>
        <v>0.58536585365853688</v>
      </c>
      <c r="R289" s="27">
        <f t="shared" si="24"/>
        <v>-342298897.87162822</v>
      </c>
      <c r="S289" s="28">
        <f t="array" ref="S289">PRODUCT(1+C289:C468)-1</f>
        <v>0.58536585365853688</v>
      </c>
    </row>
    <row r="290" spans="1:19" x14ac:dyDescent="0.2">
      <c r="A290" s="21">
        <v>44200</v>
      </c>
      <c r="B290" s="22">
        <f>-DATA!Q291</f>
        <v>-7805651.7721868372</v>
      </c>
      <c r="C290" s="23">
        <f>IFERROR(VLOOKUP($A290,DATA!$A$5:$F$329,3,FALSE),"")</f>
        <v>4.7619047619047672E-2</v>
      </c>
      <c r="D290" s="23">
        <f>IFERROR(VLOOKUP($A291+7,DATA!$A$5:$F$329,4,FALSE),"")</f>
        <v>0.3015873015873014</v>
      </c>
      <c r="E290" s="25">
        <f>IFERROR(VLOOKUP($A291+7,DATA!$A$5:$I$329,7,FALSE),"")</f>
        <v>0.60285548454741689</v>
      </c>
      <c r="F290" s="23">
        <f>IFERROR(VLOOKUP($A290+30,DATA!$A$5:$F$329,5,FALSE),"")</f>
        <v>2.5151515151515156</v>
      </c>
      <c r="G290" s="26">
        <f>IFERROR(VLOOKUP($A290+30,DATA!$A$5:$I$329,8,FALSE),"")</f>
        <v>0.50082088725698326</v>
      </c>
      <c r="H290" s="23">
        <f>IFERROR(VLOOKUP($A290+90,DATA!$A$5:$F$329,6,FALSE),"")</f>
        <v>26.257575757575776</v>
      </c>
      <c r="I290" s="26">
        <f>IFERROR(VLOOKUP($A290+90,DATA!$A$5:$I$329,9,FALSE),"")</f>
        <v>0.50476239683242197</v>
      </c>
      <c r="J290" s="27">
        <f t="shared" si="20"/>
        <v>-32758888.077278439</v>
      </c>
      <c r="K290" s="28">
        <f t="array" ref="K290">PRODUCT(1+C290:C296)-1</f>
        <v>0.20000000000000018</v>
      </c>
      <c r="L290" s="27">
        <f t="shared" si="21"/>
        <v>-62522958.598650493</v>
      </c>
      <c r="M290" s="28">
        <f t="array" ref="M290">PRODUCT(1+C290:C303)-1</f>
        <v>0.34693877551020447</v>
      </c>
      <c r="N290" s="27">
        <f t="shared" si="22"/>
        <v>-157953019.26978165</v>
      </c>
      <c r="O290" s="28">
        <f t="array" ref="O290">PRODUCT(1+C290:C319)-1</f>
        <v>0.46666666666666679</v>
      </c>
      <c r="P290" s="27">
        <f t="shared" si="23"/>
        <v>-346038889.4883281</v>
      </c>
      <c r="Q290" s="28">
        <f t="array" ref="Q290">PRODUCT(1+C290:C379)-1</f>
        <v>0.60975609756097526</v>
      </c>
      <c r="R290" s="27">
        <f t="shared" si="24"/>
        <v>-346038889.4883281</v>
      </c>
      <c r="S290" s="28">
        <f t="array" ref="S290">PRODUCT(1+C290:C469)-1</f>
        <v>0.60975609756097526</v>
      </c>
    </row>
    <row r="291" spans="1:19" x14ac:dyDescent="0.2">
      <c r="A291" s="21">
        <v>44199</v>
      </c>
      <c r="B291" s="22">
        <f>-DATA!Q292</f>
        <v>1060456.5468958446</v>
      </c>
      <c r="C291" s="23">
        <f>IFERROR(VLOOKUP($A291,DATA!$A$5:$F$329,3,FALSE),"")</f>
        <v>-3.0769230769230771E-2</v>
      </c>
      <c r="D291" s="23">
        <f>IFERROR(VLOOKUP($A292+7,DATA!$A$5:$F$329,4,FALSE),"")</f>
        <v>0.30769230769230749</v>
      </c>
      <c r="E291" s="25">
        <f>IFERROR(VLOOKUP($A292+7,DATA!$A$5:$I$329,7,FALSE),"")</f>
        <v>0.27648957866428597</v>
      </c>
      <c r="F291" s="23">
        <f>IFERROR(VLOOKUP($A291+30,DATA!$A$5:$F$329,5,FALSE),"")</f>
        <v>1.8412698412698409</v>
      </c>
      <c r="G291" s="26">
        <f>IFERROR(VLOOKUP($A291+30,DATA!$A$5:$I$329,8,FALSE),"")</f>
        <v>0.46886244068226601</v>
      </c>
      <c r="H291" s="23">
        <f>IFERROR(VLOOKUP($A291+90,DATA!$A$5:$F$329,6,FALSE),"")</f>
        <v>28.269841269841258</v>
      </c>
      <c r="I291" s="26">
        <f>IFERROR(VLOOKUP($A291+90,DATA!$A$5:$I$329,9,FALSE),"")</f>
        <v>0.50243031511222391</v>
      </c>
      <c r="J291" s="27">
        <f t="shared" si="20"/>
        <v>-27563451.684166685</v>
      </c>
      <c r="K291" s="28">
        <f t="array" ref="K291">PRODUCT(1+C291:C297)-1</f>
        <v>0.16666666666666652</v>
      </c>
      <c r="L291" s="27">
        <f t="shared" si="21"/>
        <v>-54384538.977400333</v>
      </c>
      <c r="M291" s="28">
        <f t="array" ref="M291">PRODUCT(1+C291:C304)-1</f>
        <v>0.16666666666666674</v>
      </c>
      <c r="N291" s="27">
        <f t="shared" si="22"/>
        <v>-156606983.43886313</v>
      </c>
      <c r="O291" s="28">
        <f t="array" ref="O291">PRODUCT(1+C291:C320)-1</f>
        <v>0.26000000000000045</v>
      </c>
      <c r="P291" s="27">
        <f t="shared" si="23"/>
        <v>-338233237.71614122</v>
      </c>
      <c r="Q291" s="28">
        <f t="array" ref="Q291">PRODUCT(1+C291:C380)-1</f>
        <v>0.53658536585365879</v>
      </c>
      <c r="R291" s="27">
        <f t="shared" si="24"/>
        <v>-338233237.71614122</v>
      </c>
      <c r="S291" s="28">
        <f t="array" ref="S291">PRODUCT(1+C291:C470)-1</f>
        <v>0.53658536585365879</v>
      </c>
    </row>
    <row r="292" spans="1:19" x14ac:dyDescent="0.2">
      <c r="A292" s="21">
        <v>44198</v>
      </c>
      <c r="B292" s="22">
        <f>-DATA!Q293</f>
        <v>-400266.02269860415</v>
      </c>
      <c r="C292" s="23">
        <f>IFERROR(VLOOKUP($A292,DATA!$A$5:$F$329,3,FALSE),"")</f>
        <v>0</v>
      </c>
      <c r="D292" s="23">
        <f>IFERROR(VLOOKUP($A293+7,DATA!$A$5:$F$329,4,FALSE),"")</f>
        <v>0.32307692307692282</v>
      </c>
      <c r="E292" s="25">
        <f>IFERROR(VLOOKUP($A293+7,DATA!$A$5:$I$329,7,FALSE),"")</f>
        <v>0.2986211462887926</v>
      </c>
      <c r="F292" s="23">
        <f>IFERROR(VLOOKUP($A292+30,DATA!$A$5:$F$329,5,FALSE),"")</f>
        <v>1.2615384615384602</v>
      </c>
      <c r="G292" s="26">
        <f>IFERROR(VLOOKUP($A292+30,DATA!$A$5:$I$329,8,FALSE),"")</f>
        <v>0.42525754541208061</v>
      </c>
      <c r="H292" s="23">
        <f>IFERROR(VLOOKUP($A292+90,DATA!$A$5:$F$329,6,FALSE),"")</f>
        <v>27.338461538461512</v>
      </c>
      <c r="I292" s="26">
        <f>IFERROR(VLOOKUP($A292+90,DATA!$A$5:$I$329,9,FALSE),"")</f>
        <v>0.48217623071327576</v>
      </c>
      <c r="J292" s="27">
        <f t="shared" si="20"/>
        <v>-27867789.256744921</v>
      </c>
      <c r="K292" s="28">
        <f t="array" ref="K292">PRODUCT(1+C292:C298)-1</f>
        <v>0.20370370370370394</v>
      </c>
      <c r="L292" s="27">
        <f t="shared" si="21"/>
        <v>-56317005.73011335</v>
      </c>
      <c r="M292" s="28">
        <f t="array" ref="M292">PRODUCT(1+C292:C305)-1</f>
        <v>0.22641509433962304</v>
      </c>
      <c r="N292" s="27">
        <f t="shared" si="22"/>
        <v>-313105322.47264624</v>
      </c>
      <c r="O292" s="28">
        <f t="array" ref="O292">PRODUCT(1+C292:C321)-1</f>
        <v>0.58536585365853711</v>
      </c>
      <c r="P292" s="27">
        <f t="shared" si="23"/>
        <v>-339293694.26303709</v>
      </c>
      <c r="Q292" s="28">
        <f t="array" ref="Q292">PRODUCT(1+C292:C381)-1</f>
        <v>0.58536585365853688</v>
      </c>
      <c r="R292" s="27">
        <f t="shared" si="24"/>
        <v>-339293694.26303709</v>
      </c>
      <c r="S292" s="28">
        <f t="array" ref="S292">PRODUCT(1+C292:C471)-1</f>
        <v>0.58536585365853688</v>
      </c>
    </row>
    <row r="293" spans="1:19" x14ac:dyDescent="0.2">
      <c r="A293" s="21">
        <v>44197</v>
      </c>
      <c r="B293" s="22">
        <f>-DATA!Q294</f>
        <v>-988745.24406671524</v>
      </c>
      <c r="C293" s="23">
        <f>IFERROR(VLOOKUP($A293,DATA!$A$5:$F$329,3,FALSE),"")</f>
        <v>-2.9850746268656692E-2</v>
      </c>
      <c r="D293" s="23">
        <f>IFERROR(VLOOKUP($A294+7,DATA!$A$5:$F$329,4,FALSE),"")</f>
        <v>7.4626865671641562E-2</v>
      </c>
      <c r="E293" s="25">
        <f>IFERROR(VLOOKUP($A294+7,DATA!$A$5:$I$329,7,FALSE),"")</f>
        <v>0.29673036889492899</v>
      </c>
      <c r="F293" s="23">
        <f>IFERROR(VLOOKUP($A293+30,DATA!$A$5:$F$329,5,FALSE),"")</f>
        <v>1.2000000000000002</v>
      </c>
      <c r="G293" s="26">
        <f>IFERROR(VLOOKUP($A293+30,DATA!$A$5:$I$329,8,FALSE),"")</f>
        <v>0.42628902937935487</v>
      </c>
      <c r="H293" s="23">
        <f>IFERROR(VLOOKUP($A293+90,DATA!$A$5:$F$329,6,FALSE),"")</f>
        <v>27.676923076923085</v>
      </c>
      <c r="I293" s="26">
        <f>IFERROR(VLOOKUP($A293+90,DATA!$A$5:$I$329,9,FALSE),"")</f>
        <v>0.48140485283287676</v>
      </c>
      <c r="J293" s="27">
        <f t="shared" si="20"/>
        <v>-28449609.198768422</v>
      </c>
      <c r="K293" s="28">
        <f t="array" ref="K293">PRODUCT(1+C293:C299)-1</f>
        <v>0.25000000000000044</v>
      </c>
      <c r="L293" s="27">
        <f t="shared" si="21"/>
        <v>-58751132.844798878</v>
      </c>
      <c r="M293" s="28">
        <f t="array" ref="M293">PRODUCT(1+C293:C306)-1</f>
        <v>0.35416666666666718</v>
      </c>
      <c r="N293" s="27">
        <f t="shared" si="22"/>
        <v>-327263599.40399879</v>
      </c>
      <c r="O293" s="28">
        <f t="array" ref="O293">PRODUCT(1+C293:C322)-1</f>
        <v>0.66666666666666696</v>
      </c>
      <c r="P293" s="27">
        <f t="shared" si="23"/>
        <v>-338893428.24033844</v>
      </c>
      <c r="Q293" s="28">
        <f t="array" ref="Q293">PRODUCT(1+C293:C382)-1</f>
        <v>0.58536585365853688</v>
      </c>
      <c r="R293" s="27">
        <f t="shared" si="24"/>
        <v>-338893428.24033844</v>
      </c>
      <c r="S293" s="28">
        <f t="array" ref="S293">PRODUCT(1+C293:C472)-1</f>
        <v>0.58536585365853688</v>
      </c>
    </row>
    <row r="294" spans="1:19" x14ac:dyDescent="0.2">
      <c r="A294" s="21">
        <v>44196</v>
      </c>
      <c r="B294" s="22">
        <f>-DATA!Q295</f>
        <v>-12149022.298810774</v>
      </c>
      <c r="C294" s="23">
        <f>IFERROR(VLOOKUP($A294,DATA!$A$5:$F$329,3,FALSE),"")</f>
        <v>3.0769230769230882E-2</v>
      </c>
      <c r="D294" s="23">
        <f>IFERROR(VLOOKUP($A295+7,DATA!$A$5:$F$329,4,FALSE),"")</f>
        <v>0.10769230769230753</v>
      </c>
      <c r="E294" s="25">
        <f>IFERROR(VLOOKUP($A295+7,DATA!$A$5:$I$329,7,FALSE),"")</f>
        <v>0.38250771487330798</v>
      </c>
      <c r="F294" s="23">
        <f>IFERROR(VLOOKUP($A294+30,DATA!$A$5:$F$329,5,FALSE),"")</f>
        <v>1.1940298507462677</v>
      </c>
      <c r="G294" s="26">
        <f>IFERROR(VLOOKUP($A294+30,DATA!$A$5:$I$329,8,FALSE),"")</f>
        <v>0.42465696609185954</v>
      </c>
      <c r="H294" s="23">
        <f>IFERROR(VLOOKUP($A294+90,DATA!$A$5:$F$329,6,FALSE),"")</f>
        <v>26.776119402985078</v>
      </c>
      <c r="I294" s="26">
        <f>IFERROR(VLOOKUP($A294+90,DATA!$A$5:$I$329,9,FALSE),"")</f>
        <v>0.48080496580864507</v>
      </c>
      <c r="J294" s="27">
        <f t="shared" si="20"/>
        <v>-37936231.568190768</v>
      </c>
      <c r="K294" s="28">
        <f t="array" ref="K294">PRODUCT(1+C294:C300)-1</f>
        <v>0.45652173913043503</v>
      </c>
      <c r="L294" s="27">
        <f t="shared" si="21"/>
        <v>-62702809.034141526</v>
      </c>
      <c r="M294" s="28">
        <f t="array" ref="M294">PRODUCT(1+C294:C307)-1</f>
        <v>0.3400000000000003</v>
      </c>
      <c r="N294" s="27">
        <f t="shared" si="22"/>
        <v>-326430205.56917095</v>
      </c>
      <c r="O294" s="28">
        <f t="array" ref="O294">PRODUCT(1+C294:C323)-1</f>
        <v>0.67499999999999982</v>
      </c>
      <c r="P294" s="27">
        <f t="shared" si="23"/>
        <v>-337904682.99627173</v>
      </c>
      <c r="Q294" s="28">
        <f t="array" ref="Q294">PRODUCT(1+C294:C383)-1</f>
        <v>0.63414634146341453</v>
      </c>
      <c r="R294" s="27">
        <f t="shared" si="24"/>
        <v>-337904682.99627173</v>
      </c>
      <c r="S294" s="28">
        <f t="array" ref="S294">PRODUCT(1+C294:C473)-1</f>
        <v>0.63414634146341453</v>
      </c>
    </row>
    <row r="295" spans="1:19" x14ac:dyDescent="0.2">
      <c r="A295" s="21">
        <v>44195</v>
      </c>
      <c r="B295" s="22">
        <f>-DATA!Q296</f>
        <v>-9767981.2704055123</v>
      </c>
      <c r="C295" s="23">
        <f>IFERROR(VLOOKUP($A295,DATA!$A$5:$F$329,3,FALSE),"")</f>
        <v>4.8387096774193505E-2</v>
      </c>
      <c r="D295" s="23">
        <f>IFERROR(VLOOKUP($A296+7,DATA!$A$5:$F$329,4,FALSE),"")</f>
        <v>4.8387096774193727E-2</v>
      </c>
      <c r="E295" s="25">
        <f>IFERROR(VLOOKUP($A296+7,DATA!$A$5:$I$329,7,FALSE),"")</f>
        <v>-2.5462464552588885E-2</v>
      </c>
      <c r="F295" s="23">
        <f>IFERROR(VLOOKUP($A295+30,DATA!$A$5:$F$329,5,FALSE),"")</f>
        <v>1.2307692307692308</v>
      </c>
      <c r="G295" s="26">
        <f>IFERROR(VLOOKUP($A295+30,DATA!$A$5:$I$329,8,FALSE),"")</f>
        <v>0.42358225323219673</v>
      </c>
      <c r="H295" s="23">
        <f>IFERROR(VLOOKUP($A295+90,DATA!$A$5:$F$329,6,FALSE),"")</f>
        <v>28.092307692307706</v>
      </c>
      <c r="I295" s="26">
        <f>IFERROR(VLOOKUP($A295+90,DATA!$A$5:$I$329,9,FALSE),"")</f>
        <v>0.47925051139979996</v>
      </c>
      <c r="J295" s="27">
        <f t="shared" si="20"/>
        <v>-37507279.271383785</v>
      </c>
      <c r="K295" s="28">
        <f t="array" ref="K295">PRODUCT(1+C295:C301)-1</f>
        <v>0.27450980392156876</v>
      </c>
      <c r="L295" s="27">
        <f t="shared" si="21"/>
        <v>-56356315.875140004</v>
      </c>
      <c r="M295" s="28">
        <f t="array" ref="M295">PRODUCT(1+C295:C308)-1</f>
        <v>0.35416666666666696</v>
      </c>
      <c r="N295" s="27">
        <f t="shared" si="22"/>
        <v>-314593165.02864301</v>
      </c>
      <c r="O295" s="28">
        <f t="array" ref="O295">PRODUCT(1+C295:C324)-1</f>
        <v>0.71052631578947367</v>
      </c>
      <c r="P295" s="27">
        <f t="shared" si="23"/>
        <v>-325755660.69746095</v>
      </c>
      <c r="Q295" s="28">
        <f t="array" ref="Q295">PRODUCT(1+C295:C384)-1</f>
        <v>0.58536585365853688</v>
      </c>
      <c r="R295" s="27">
        <f t="shared" si="24"/>
        <v>-325755660.69746095</v>
      </c>
      <c r="S295" s="28">
        <f t="array" ref="S295">PRODUCT(1+C295:C474)-1</f>
        <v>0.58536585365853688</v>
      </c>
    </row>
    <row r="296" spans="1:19" x14ac:dyDescent="0.2">
      <c r="A296" s="21">
        <v>44194</v>
      </c>
      <c r="B296" s="22">
        <f>-DATA!Q297</f>
        <v>-2707678.0160058411</v>
      </c>
      <c r="C296" s="23">
        <f>IFERROR(VLOOKUP($A296,DATA!$A$5:$F$329,3,FALSE),"")</f>
        <v>0.1272727272727272</v>
      </c>
      <c r="D296" s="23">
        <f>IFERROR(VLOOKUP($A297+7,DATA!$A$5:$F$329,4,FALSE),"")</f>
        <v>0.20000000000000018</v>
      </c>
      <c r="E296" s="25">
        <f>IFERROR(VLOOKUP($A297+7,DATA!$A$5:$I$329,7,FALSE),"")</f>
        <v>-0.25889864607851304</v>
      </c>
      <c r="F296" s="23">
        <f>IFERROR(VLOOKUP($A296+30,DATA!$A$5:$F$329,5,FALSE),"")</f>
        <v>0.80645161290322687</v>
      </c>
      <c r="G296" s="26">
        <f>IFERROR(VLOOKUP($A296+30,DATA!$A$5:$I$329,8,FALSE),"")</f>
        <v>0.35700848442011829</v>
      </c>
      <c r="H296" s="23">
        <f>IFERROR(VLOOKUP($A296+90,DATA!$A$5:$F$329,6,FALSE),"")</f>
        <v>28.903225806451641</v>
      </c>
      <c r="I296" s="26">
        <f>IFERROR(VLOOKUP($A296+90,DATA!$A$5:$I$329,9,FALSE),"")</f>
        <v>0.48105557971563384</v>
      </c>
      <c r="J296" s="27">
        <f t="shared" si="20"/>
        <v>-27700921.518008169</v>
      </c>
      <c r="K296" s="28">
        <f t="array" ref="K296">PRODUCT(1+C296:C302)-1</f>
        <v>0.31914893617021289</v>
      </c>
      <c r="L296" s="27">
        <f t="shared" si="21"/>
        <v>-46451224.608509921</v>
      </c>
      <c r="M296" s="28">
        <f t="array" ref="M296">PRODUCT(1+C296:C309)-1</f>
        <v>0.31914893617021267</v>
      </c>
      <c r="N296" s="27">
        <f t="shared" si="22"/>
        <v>-304723644.1732949</v>
      </c>
      <c r="O296" s="28">
        <f t="array" ref="O296">PRODUCT(1+C296:C325)-1</f>
        <v>0.63157894736842035</v>
      </c>
      <c r="P296" s="27">
        <f t="shared" si="23"/>
        <v>-315987679.42705548</v>
      </c>
      <c r="Q296" s="28">
        <f t="array" ref="Q296">PRODUCT(1+C296:C385)-1</f>
        <v>0.51219512195121908</v>
      </c>
      <c r="R296" s="27">
        <f t="shared" si="24"/>
        <v>-315987679.42705548</v>
      </c>
      <c r="S296" s="28">
        <f t="array" ref="S296">PRODUCT(1+C296:C475)-1</f>
        <v>0.51219512195121908</v>
      </c>
    </row>
    <row r="297" spans="1:19" x14ac:dyDescent="0.2">
      <c r="A297" s="21">
        <v>44193</v>
      </c>
      <c r="B297" s="22">
        <f>-DATA!Q298</f>
        <v>-2610215.3790750825</v>
      </c>
      <c r="C297" s="23">
        <f>IFERROR(VLOOKUP($A297,DATA!$A$5:$F$329,3,FALSE),"")</f>
        <v>1.8518518518518601E-2</v>
      </c>
      <c r="D297" s="23">
        <f>IFERROR(VLOOKUP($A298+7,DATA!$A$5:$F$329,4,FALSE),"")</f>
        <v>0.16666666666666652</v>
      </c>
      <c r="E297" s="25">
        <f>IFERROR(VLOOKUP($A298+7,DATA!$A$5:$I$329,7,FALSE),"")</f>
        <v>-0.21263187454607413</v>
      </c>
      <c r="F297" s="23">
        <f>IFERROR(VLOOKUP($A297+30,DATA!$A$5:$F$329,5,FALSE),"")</f>
        <v>1.2727272727272734</v>
      </c>
      <c r="G297" s="26">
        <f>IFERROR(VLOOKUP($A297+30,DATA!$A$5:$I$329,8,FALSE),"")</f>
        <v>0.32471926952962205</v>
      </c>
      <c r="H297" s="23">
        <f>IFERROR(VLOOKUP($A297+90,DATA!$A$5:$F$329,6,FALSE),"")</f>
        <v>33.036363636363646</v>
      </c>
      <c r="I297" s="26">
        <f>IFERROR(VLOOKUP($A297+90,DATA!$A$5:$I$329,9,FALSE),"")</f>
        <v>0.48161132707258314</v>
      </c>
      <c r="J297" s="27">
        <f t="shared" si="20"/>
        <v>-29764070.521372054</v>
      </c>
      <c r="K297" s="28">
        <f t="array" ref="K297">PRODUCT(1+C297:C303)-1</f>
        <v>0.12244897959183687</v>
      </c>
      <c r="L297" s="27">
        <f t="shared" si="21"/>
        <v>-43627043.850468546</v>
      </c>
      <c r="M297" s="28">
        <f t="array" ref="M297">PRODUCT(1+C297:C310)-1</f>
        <v>0.14583333333333326</v>
      </c>
      <c r="N297" s="27">
        <f t="shared" si="22"/>
        <v>-301879133.16382432</v>
      </c>
      <c r="O297" s="28">
        <f t="array" ref="O297">PRODUCT(1+C297:C326)-1</f>
        <v>0.44736842105263075</v>
      </c>
      <c r="P297" s="27">
        <f t="shared" si="23"/>
        <v>-313280001.4110496</v>
      </c>
      <c r="Q297" s="28">
        <f t="array" ref="Q297">PRODUCT(1+C297:C386)-1</f>
        <v>0.34146341463414576</v>
      </c>
      <c r="R297" s="27">
        <f t="shared" si="24"/>
        <v>-313280001.4110496</v>
      </c>
      <c r="S297" s="28">
        <f t="array" ref="S297">PRODUCT(1+C297:C476)-1</f>
        <v>0.34146341463414576</v>
      </c>
    </row>
    <row r="298" spans="1:19" x14ac:dyDescent="0.2">
      <c r="A298" s="21">
        <v>44192</v>
      </c>
      <c r="B298" s="22">
        <f>-DATA!Q299</f>
        <v>756118.97431761026</v>
      </c>
      <c r="C298" s="23">
        <f>IFERROR(VLOOKUP($A298,DATA!$A$5:$F$329,3,FALSE),"")</f>
        <v>0</v>
      </c>
      <c r="D298" s="23">
        <f>IFERROR(VLOOKUP($A299+7,DATA!$A$5:$F$329,4,FALSE),"")</f>
        <v>0.20370370370370394</v>
      </c>
      <c r="E298" s="25">
        <f>IFERROR(VLOOKUP($A299+7,DATA!$A$5:$I$329,7,FALSE),"")</f>
        <v>3.7404231848392991E-2</v>
      </c>
      <c r="F298" s="23">
        <f>IFERROR(VLOOKUP($A298+30,DATA!$A$5:$F$329,5,FALSE),"")</f>
        <v>0.61111111111111094</v>
      </c>
      <c r="G298" s="26">
        <f>IFERROR(VLOOKUP($A298+30,DATA!$A$5:$I$329,8,FALSE),"")</f>
        <v>0.48246111323952895</v>
      </c>
      <c r="H298" s="23">
        <f>IFERROR(VLOOKUP($A298+90,DATA!$A$5:$F$329,6,FALSE),"")</f>
        <v>33.259259259259267</v>
      </c>
      <c r="I298" s="26">
        <f>IFERROR(VLOOKUP($A298+90,DATA!$A$5:$I$329,9,FALSE),"")</f>
        <v>0.48237896129096908</v>
      </c>
      <c r="J298" s="27">
        <f t="shared" si="20"/>
        <v>-26821087.293233648</v>
      </c>
      <c r="K298" s="28">
        <f t="array" ref="K298">PRODUCT(1+C298:C304)-1</f>
        <v>0</v>
      </c>
      <c r="L298" s="27">
        <f t="shared" si="21"/>
        <v>-41041196.061438836</v>
      </c>
      <c r="M298" s="28">
        <f t="array" ref="M298">PRODUCT(1+C298:C311)-1</f>
        <v>0.125</v>
      </c>
      <c r="N298" s="27">
        <f t="shared" si="22"/>
        <v>-304094086.40896648</v>
      </c>
      <c r="O298" s="28">
        <f t="array" ref="O298">PRODUCT(1+C298:C327)-1</f>
        <v>0.54285714285714226</v>
      </c>
      <c r="P298" s="27">
        <f t="shared" si="23"/>
        <v>-310669786.03197455</v>
      </c>
      <c r="Q298" s="28">
        <f t="array" ref="Q298">PRODUCT(1+C298:C387)-1</f>
        <v>0.31707317073170671</v>
      </c>
      <c r="R298" s="27">
        <f t="shared" si="24"/>
        <v>-310669786.03197455</v>
      </c>
      <c r="S298" s="28">
        <f t="array" ref="S298">PRODUCT(1+C298:C477)-1</f>
        <v>0.31707317073170671</v>
      </c>
    </row>
    <row r="299" spans="1:19" x14ac:dyDescent="0.2">
      <c r="A299" s="21">
        <v>44191</v>
      </c>
      <c r="B299" s="22">
        <f>-DATA!Q300</f>
        <v>-982085.96472210344</v>
      </c>
      <c r="C299" s="23">
        <f>IFERROR(VLOOKUP($A299,DATA!$A$5:$F$329,3,FALSE),"")</f>
        <v>3.8461538461538547E-2</v>
      </c>
      <c r="D299" s="23">
        <f>IFERROR(VLOOKUP($A300+7,DATA!$A$5:$F$329,4,FALSE),"")</f>
        <v>0.25000000000000044</v>
      </c>
      <c r="E299" s="25">
        <f>IFERROR(VLOOKUP($A300+7,DATA!$A$5:$I$329,7,FALSE),"")</f>
        <v>-1.1908608234512577E-2</v>
      </c>
      <c r="F299" s="23">
        <f>IFERROR(VLOOKUP($A299+30,DATA!$A$5:$F$329,5,FALSE),"")</f>
        <v>0.68518518518518556</v>
      </c>
      <c r="G299" s="26">
        <f>IFERROR(VLOOKUP($A299+30,DATA!$A$5:$I$329,8,FALSE),"")</f>
        <v>0.46272390566263644</v>
      </c>
      <c r="H299" s="23">
        <f>IFERROR(VLOOKUP($A299+90,DATA!$A$5:$F$329,6,FALSE),"")</f>
        <v>29.166666666666693</v>
      </c>
      <c r="I299" s="26">
        <f>IFERROR(VLOOKUP($A299+90,DATA!$A$5:$I$329,9,FALSE),"")</f>
        <v>0.46945176510089426</v>
      </c>
      <c r="J299" s="27">
        <f t="shared" si="20"/>
        <v>-28449216.473368425</v>
      </c>
      <c r="K299" s="28">
        <f t="array" ref="K299">PRODUCT(1+C299:C305)-1</f>
        <v>1.8867924528301883E-2</v>
      </c>
      <c r="L299" s="27">
        <f t="shared" si="21"/>
        <v>-41654905.463399753</v>
      </c>
      <c r="M299" s="28">
        <f t="array" ref="M299">PRODUCT(1+C299:C312)-1</f>
        <v>0.17391304347826075</v>
      </c>
      <c r="N299" s="27">
        <f t="shared" si="22"/>
        <v>-311425905.00629216</v>
      </c>
      <c r="O299" s="28">
        <f t="array" ref="O299">PRODUCT(1+C299:C328)-1</f>
        <v>0.31707317073170671</v>
      </c>
      <c r="P299" s="27">
        <f t="shared" si="23"/>
        <v>-311425905.00629216</v>
      </c>
      <c r="Q299" s="28">
        <f t="array" ref="Q299">PRODUCT(1+C299:C388)-1</f>
        <v>0.31707317073170671</v>
      </c>
      <c r="R299" s="27">
        <f t="shared" si="24"/>
        <v>-311425905.00629216</v>
      </c>
      <c r="S299" s="28">
        <f t="array" ref="S299">PRODUCT(1+C299:C478)-1</f>
        <v>0.31707317073170671</v>
      </c>
    </row>
    <row r="300" spans="1:19" x14ac:dyDescent="0.2">
      <c r="A300" s="21">
        <v>44190</v>
      </c>
      <c r="B300" s="22">
        <f>-DATA!Q301</f>
        <v>-10475367.613489065</v>
      </c>
      <c r="C300" s="23">
        <f>IFERROR(VLOOKUP($A300,DATA!$A$5:$F$329,3,FALSE),"")</f>
        <v>0.13043478260869557</v>
      </c>
      <c r="D300" s="23">
        <f>IFERROR(VLOOKUP($A301+7,DATA!$A$5:$F$329,4,FALSE),"")</f>
        <v>0.45652173913043503</v>
      </c>
      <c r="E300" s="25">
        <f>IFERROR(VLOOKUP($A301+7,DATA!$A$5:$I$329,7,FALSE),"")</f>
        <v>-0.3527883791701793</v>
      </c>
      <c r="F300" s="23">
        <f>IFERROR(VLOOKUP($A300+30,DATA!$A$5:$F$329,5,FALSE),"")</f>
        <v>0.73076923076923084</v>
      </c>
      <c r="G300" s="26">
        <f>IFERROR(VLOOKUP($A300+30,DATA!$A$5:$I$329,8,FALSE),"")</f>
        <v>0.46443524532393349</v>
      </c>
      <c r="H300" s="23">
        <f>IFERROR(VLOOKUP($A300+90,DATA!$A$5:$F$329,6,FALSE),"")</f>
        <v>30.673076923076941</v>
      </c>
      <c r="I300" s="26">
        <f>IFERROR(VLOOKUP($A300+90,DATA!$A$5:$I$329,9,FALSE),"")</f>
        <v>0.46681055122753695</v>
      </c>
      <c r="J300" s="27">
        <f t="shared" si="20"/>
        <v>-30301523.646030456</v>
      </c>
      <c r="K300" s="28">
        <f t="array" ref="K300">PRODUCT(1+C300:C306)-1</f>
        <v>8.3333333333333259E-2</v>
      </c>
      <c r="L300" s="27">
        <f t="shared" si="21"/>
        <v>-66873187.335334942</v>
      </c>
      <c r="M300" s="28">
        <f t="array" ref="M300">PRODUCT(1+C300:C313)-1</f>
        <v>8.3333333333333037E-2</v>
      </c>
      <c r="N300" s="27">
        <f t="shared" si="22"/>
        <v>-310443819.04157007</v>
      </c>
      <c r="O300" s="28">
        <f t="array" ref="O300">PRODUCT(1+C300:C329)-1</f>
        <v>0.2682926829268284</v>
      </c>
      <c r="P300" s="27">
        <f t="shared" si="23"/>
        <v>-310443819.04157007</v>
      </c>
      <c r="Q300" s="28">
        <f t="array" ref="Q300">PRODUCT(1+C300:C389)-1</f>
        <v>0.2682926829268284</v>
      </c>
      <c r="R300" s="27">
        <f t="shared" si="24"/>
        <v>-310443819.04157007</v>
      </c>
      <c r="S300" s="28">
        <f t="array" ref="S300">PRODUCT(1+C300:C479)-1</f>
        <v>0.2682926829268284</v>
      </c>
    </row>
    <row r="301" spans="1:19" x14ac:dyDescent="0.2">
      <c r="A301" s="21">
        <v>44189</v>
      </c>
      <c r="B301" s="22">
        <f>-DATA!Q302</f>
        <v>-11720070.002003791</v>
      </c>
      <c r="C301" s="23">
        <f>IFERROR(VLOOKUP($A301,DATA!$A$5:$F$329,3,FALSE),"")</f>
        <v>-9.8039215686274495E-2</v>
      </c>
      <c r="D301" s="23">
        <f>IFERROR(VLOOKUP($A302+7,DATA!$A$5:$F$329,4,FALSE),"")</f>
        <v>0.27450980392156876</v>
      </c>
      <c r="E301" s="25">
        <f>IFERROR(VLOOKUP($A302+7,DATA!$A$5:$I$329,7,FALSE),"")</f>
        <v>0.30858669466942523</v>
      </c>
      <c r="F301" s="23">
        <f>IFERROR(VLOOKUP($A301+30,DATA!$A$5:$F$329,5,FALSE),"")</f>
        <v>0.76086956521739135</v>
      </c>
      <c r="G301" s="26">
        <f>IFERROR(VLOOKUP($A301+30,DATA!$A$5:$I$329,8,FALSE),"")</f>
        <v>0.50026009344768185</v>
      </c>
      <c r="H301" s="23">
        <f>IFERROR(VLOOKUP($A301+90,DATA!$A$5:$F$329,6,FALSE),"")</f>
        <v>35.847826086956516</v>
      </c>
      <c r="I301" s="26">
        <f>IFERROR(VLOOKUP($A301+90,DATA!$A$5:$I$329,9,FALSE),"")</f>
        <v>0.46440298058761387</v>
      </c>
      <c r="J301" s="27">
        <f t="shared" si="20"/>
        <v>-24766577.465950757</v>
      </c>
      <c r="K301" s="28">
        <f t="array" ref="K301">PRODUCT(1+C301:C307)-1</f>
        <v>-7.9999999999999849E-2</v>
      </c>
      <c r="L301" s="27">
        <f t="shared" si="21"/>
        <v>-70119145.949210554</v>
      </c>
      <c r="M301" s="28">
        <f t="array" ref="M301">PRODUCT(1+C301:C314)-1</f>
        <v>-6.1224489795918102E-2</v>
      </c>
      <c r="N301" s="27">
        <f t="shared" si="22"/>
        <v>-299968451.42808104</v>
      </c>
      <c r="O301" s="28">
        <f t="array" ref="O301">PRODUCT(1+C301:C330)-1</f>
        <v>0.12195121951219501</v>
      </c>
      <c r="P301" s="27">
        <f t="shared" si="23"/>
        <v>-299968451.42808104</v>
      </c>
      <c r="Q301" s="28">
        <f t="array" ref="Q301">PRODUCT(1+C301:C390)-1</f>
        <v>0.12195121951219501</v>
      </c>
      <c r="R301" s="27">
        <f t="shared" si="24"/>
        <v>-299968451.42808104</v>
      </c>
      <c r="S301" s="28">
        <f t="array" ref="S301">PRODUCT(1+C301:C480)-1</f>
        <v>0.12195121951219501</v>
      </c>
    </row>
    <row r="302" spans="1:19" x14ac:dyDescent="0.2">
      <c r="A302" s="21">
        <v>44188</v>
      </c>
      <c r="B302" s="22">
        <f>-DATA!Q303</f>
        <v>38376.482970106837</v>
      </c>
      <c r="C302" s="23">
        <f>IFERROR(VLOOKUP($A302,DATA!$A$5:$F$329,3,FALSE),"")</f>
        <v>8.5106382978723527E-2</v>
      </c>
      <c r="D302" s="23">
        <f>IFERROR(VLOOKUP($A303+7,DATA!$A$5:$F$329,4,FALSE),"")</f>
        <v>0.31914893617021289</v>
      </c>
      <c r="E302" s="25">
        <f>IFERROR(VLOOKUP($A303+7,DATA!$A$5:$I$329,7,FALSE),"")</f>
        <v>0.35821026176066162</v>
      </c>
      <c r="F302" s="23">
        <f>IFERROR(VLOOKUP($A302+30,DATA!$A$5:$F$329,5,FALSE),"")</f>
        <v>0.56862745098039214</v>
      </c>
      <c r="G302" s="26">
        <f>IFERROR(VLOOKUP($A302+30,DATA!$A$5:$I$329,8,FALSE),"")</f>
        <v>0.51944528428719583</v>
      </c>
      <c r="H302" s="23">
        <f>IFERROR(VLOOKUP($A302+90,DATA!$A$5:$F$329,6,FALSE),"")</f>
        <v>37.039215686274524</v>
      </c>
      <c r="I302" s="26">
        <f>IFERROR(VLOOKUP($A302+90,DATA!$A$5:$I$329,9,FALSE),"")</f>
        <v>0.47002058561336429</v>
      </c>
      <c r="J302" s="27">
        <f t="shared" si="20"/>
        <v>-18849036.603756215</v>
      </c>
      <c r="K302" s="28">
        <f t="array" ref="K302">PRODUCT(1+C302:C308)-1</f>
        <v>6.25E-2</v>
      </c>
      <c r="L302" s="27">
        <f t="shared" si="21"/>
        <v>-57990644.340657845</v>
      </c>
      <c r="M302" s="28">
        <f t="array" ref="M302">PRODUCT(1+C302:C315)-1</f>
        <v>8.5106382978723305E-2</v>
      </c>
      <c r="N302" s="27">
        <f t="shared" si="22"/>
        <v>-288248381.42607719</v>
      </c>
      <c r="O302" s="28">
        <f t="array" ref="O302">PRODUCT(1+C302:C331)-1</f>
        <v>0.24390243902438979</v>
      </c>
      <c r="P302" s="27">
        <f t="shared" si="23"/>
        <v>-288248381.42607719</v>
      </c>
      <c r="Q302" s="28">
        <f t="array" ref="Q302">PRODUCT(1+C302:C391)-1</f>
        <v>0.24390243902438979</v>
      </c>
      <c r="R302" s="27">
        <f t="shared" si="24"/>
        <v>-288248381.42607719</v>
      </c>
      <c r="S302" s="28">
        <f t="array" ref="S302">PRODUCT(1+C302:C481)-1</f>
        <v>0.24390243902438979</v>
      </c>
    </row>
    <row r="303" spans="1:19" x14ac:dyDescent="0.2">
      <c r="A303" s="21">
        <v>44187</v>
      </c>
      <c r="B303" s="22">
        <f>-DATA!Q304</f>
        <v>-4770827.0193697289</v>
      </c>
      <c r="C303" s="23">
        <f>IFERROR(VLOOKUP($A303,DATA!$A$5:$F$329,3,FALSE),"")</f>
        <v>-4.081632653061229E-2</v>
      </c>
      <c r="D303" s="23">
        <f>IFERROR(VLOOKUP($A304+7,DATA!$A$5:$F$329,4,FALSE),"")</f>
        <v>0.12244897959183687</v>
      </c>
      <c r="E303" s="25">
        <f>IFERROR(VLOOKUP($A304+7,DATA!$A$5:$I$329,7,FALSE),"")</f>
        <v>0.49972170917107428</v>
      </c>
      <c r="F303" s="23">
        <f>IFERROR(VLOOKUP($A303+30,DATA!$A$5:$F$329,5,FALSE),"")</f>
        <v>0.93617021276595791</v>
      </c>
      <c r="G303" s="26">
        <f>IFERROR(VLOOKUP($A303+30,DATA!$A$5:$I$329,8,FALSE),"")</f>
        <v>0.43436126232704791</v>
      </c>
      <c r="H303" s="23">
        <f>IFERROR(VLOOKUP($A303+90,DATA!$A$5:$F$329,6,FALSE),"")</f>
        <v>45.808510638297918</v>
      </c>
      <c r="I303" s="26">
        <f>IFERROR(VLOOKUP($A303+90,DATA!$A$5:$I$329,9,FALSE),"")</f>
        <v>0.46100525780287832</v>
      </c>
      <c r="J303" s="27">
        <f t="shared" si="20"/>
        <v>-18750303.090501755</v>
      </c>
      <c r="K303" s="28">
        <f t="array" ref="K303">PRODUCT(1+C303:C309)-1</f>
        <v>0</v>
      </c>
      <c r="L303" s="27">
        <f t="shared" si="21"/>
        <v>-74169772.445293456</v>
      </c>
      <c r="M303" s="28">
        <f t="array" ref="M303">PRODUCT(1+C303:C316)-1</f>
        <v>-7.8431372549019662E-2</v>
      </c>
      <c r="N303" s="27">
        <f t="shared" si="22"/>
        <v>-288286757.90904731</v>
      </c>
      <c r="O303" s="28">
        <f t="array" ref="O303">PRODUCT(1+C303:C332)-1</f>
        <v>0.14634146341463339</v>
      </c>
      <c r="P303" s="27">
        <f t="shared" si="23"/>
        <v>-288286757.90904731</v>
      </c>
      <c r="Q303" s="28">
        <f t="array" ref="Q303">PRODUCT(1+C303:C392)-1</f>
        <v>0.14634146341463339</v>
      </c>
      <c r="R303" s="27">
        <f t="shared" si="24"/>
        <v>-288286757.90904731</v>
      </c>
      <c r="S303" s="28">
        <f t="array" ref="S303">PRODUCT(1+C303:C482)-1</f>
        <v>0.14634146341463339</v>
      </c>
    </row>
    <row r="304" spans="1:19" x14ac:dyDescent="0.2">
      <c r="A304" s="21">
        <v>44186</v>
      </c>
      <c r="B304" s="22">
        <f>-DATA!Q305</f>
        <v>332767.84906332591</v>
      </c>
      <c r="C304" s="23">
        <f>IFERROR(VLOOKUP($A304,DATA!$A$5:$F$329,3,FALSE),"")</f>
        <v>-9.2592592592592671E-2</v>
      </c>
      <c r="D304" s="23">
        <f>IFERROR(VLOOKUP($A305+7,DATA!$A$5:$F$329,4,FALSE),"")</f>
        <v>0</v>
      </c>
      <c r="E304" s="25">
        <f>IFERROR(VLOOKUP($A305+7,DATA!$A$5:$I$329,7,FALSE),"")</f>
        <v>0.58934192743574842</v>
      </c>
      <c r="F304" s="23">
        <f>IFERROR(VLOOKUP($A304+30,DATA!$A$5:$F$329,5,FALSE),"")</f>
        <v>0.85714285714285743</v>
      </c>
      <c r="G304" s="26">
        <f>IFERROR(VLOOKUP($A304+30,DATA!$A$5:$I$329,8,FALSE),"")</f>
        <v>0.44730999063686427</v>
      </c>
      <c r="H304" s="23">
        <f>IFERROR(VLOOKUP($A304+90,DATA!$A$5:$F$329,6,FALSE),"")</f>
        <v>41.795918367346943</v>
      </c>
      <c r="I304" s="26">
        <f>IFERROR(VLOOKUP($A304+90,DATA!$A$5:$I$329,9,FALSE),"")</f>
        <v>0.464731005672404</v>
      </c>
      <c r="J304" s="27">
        <f t="shared" si="20"/>
        <v>-13862973.329096498</v>
      </c>
      <c r="K304" s="28">
        <f t="array" ref="K304">PRODUCT(1+C304:C310)-1</f>
        <v>2.0833333333333037E-2</v>
      </c>
      <c r="L304" s="27">
        <f t="shared" si="21"/>
        <v>-83993589.665070832</v>
      </c>
      <c r="M304" s="28">
        <f t="array" ref="M304">PRODUCT(1+C304:C317)-1</f>
        <v>-2.0000000000000462E-2</v>
      </c>
      <c r="N304" s="27">
        <f t="shared" si="22"/>
        <v>-283515930.88967758</v>
      </c>
      <c r="O304" s="28">
        <f t="array" ref="O304">PRODUCT(1+C304:C333)-1</f>
        <v>0.19512195121951148</v>
      </c>
      <c r="P304" s="27">
        <f t="shared" si="23"/>
        <v>-283515930.88967758</v>
      </c>
      <c r="Q304" s="28">
        <f t="array" ref="Q304">PRODUCT(1+C304:C393)-1</f>
        <v>0.19512195121951148</v>
      </c>
      <c r="R304" s="27">
        <f t="shared" si="24"/>
        <v>-283515930.88967758</v>
      </c>
      <c r="S304" s="28">
        <f t="array" ref="S304">PRODUCT(1+C304:C483)-1</f>
        <v>0.19512195121951148</v>
      </c>
    </row>
    <row r="305" spans="1:19" x14ac:dyDescent="0.2">
      <c r="A305" s="21">
        <v>44185</v>
      </c>
      <c r="B305" s="22">
        <f>-DATA!Q306</f>
        <v>-872010.2058171673</v>
      </c>
      <c r="C305" s="23">
        <f>IFERROR(VLOOKUP($A305,DATA!$A$5:$F$329,3,FALSE),"")</f>
        <v>1.8867924528301883E-2</v>
      </c>
      <c r="D305" s="23">
        <f>IFERROR(VLOOKUP($A306+7,DATA!$A$5:$F$329,4,FALSE),"")</f>
        <v>1.8867924528301883E-2</v>
      </c>
      <c r="E305" s="25">
        <f>IFERROR(VLOOKUP($A306+7,DATA!$A$5:$I$329,7,FALSE),"")</f>
        <v>0.78055344372562385</v>
      </c>
      <c r="F305" s="23">
        <f>IFERROR(VLOOKUP($A305+30,DATA!$A$5:$F$329,5,FALSE),"")</f>
        <v>0.48148148148148162</v>
      </c>
      <c r="G305" s="26">
        <f>IFERROR(VLOOKUP($A305+30,DATA!$A$5:$I$329,8,FALSE),"")</f>
        <v>0.5174409576204243</v>
      </c>
      <c r="H305" s="23">
        <f>IFERROR(VLOOKUP($A305+90,DATA!$A$5:$F$329,6,FALSE),"")</f>
        <v>36.129629629629626</v>
      </c>
      <c r="I305" s="26">
        <f>IFERROR(VLOOKUP($A305+90,DATA!$A$5:$I$329,9,FALSE),"")</f>
        <v>0.46729020442717684</v>
      </c>
      <c r="J305" s="27">
        <f t="shared" si="20"/>
        <v>-14220108.768205194</v>
      </c>
      <c r="K305" s="28">
        <f t="array" ref="K305">PRODUCT(1+C305:C311)-1</f>
        <v>0.125</v>
      </c>
      <c r="L305" s="27">
        <f t="shared" si="21"/>
        <v>-89519015.82486321</v>
      </c>
      <c r="M305" s="28">
        <f t="array" ref="M305">PRODUCT(1+C305:C318)-1</f>
        <v>5.8823529411764497E-2</v>
      </c>
      <c r="N305" s="27">
        <f t="shared" si="22"/>
        <v>-283848698.73874092</v>
      </c>
      <c r="O305" s="28">
        <f t="array" ref="O305">PRODUCT(1+C305:C334)-1</f>
        <v>0.31707317073170671</v>
      </c>
      <c r="P305" s="27">
        <f t="shared" si="23"/>
        <v>-283848698.73874092</v>
      </c>
      <c r="Q305" s="28">
        <f t="array" ref="Q305">PRODUCT(1+C305:C394)-1</f>
        <v>0.31707317073170671</v>
      </c>
      <c r="R305" s="27">
        <f t="shared" si="24"/>
        <v>-283848698.73874092</v>
      </c>
      <c r="S305" s="28">
        <f t="array" ref="S305">PRODUCT(1+C305:C484)-1</f>
        <v>0.31707317073170671</v>
      </c>
    </row>
    <row r="306" spans="1:19" x14ac:dyDescent="0.2">
      <c r="A306" s="21">
        <v>44184</v>
      </c>
      <c r="B306" s="22">
        <f>-DATA!Q307</f>
        <v>-2834393.1373841357</v>
      </c>
      <c r="C306" s="23">
        <f>IFERROR(VLOOKUP($A306,DATA!$A$5:$F$329,3,FALSE),"")</f>
        <v>0.10416666666666674</v>
      </c>
      <c r="D306" s="23">
        <f>IFERROR(VLOOKUP($A307+7,DATA!$A$5:$F$329,4,FALSE),"")</f>
        <v>8.3333333333333259E-2</v>
      </c>
      <c r="E306" s="25">
        <f>IFERROR(VLOOKUP($A307+7,DATA!$A$5:$I$329,7,FALSE),"")</f>
        <v>0.76863076234310701</v>
      </c>
      <c r="F306" s="23">
        <f>IFERROR(VLOOKUP($A306+30,DATA!$A$5:$F$329,5,FALSE),"")</f>
        <v>0.52830188679245316</v>
      </c>
      <c r="G306" s="26">
        <f>IFERROR(VLOOKUP($A306+30,DATA!$A$5:$I$329,8,FALSE),"")</f>
        <v>0.5202638090541446</v>
      </c>
      <c r="H306" s="23">
        <f>IFERROR(VLOOKUP($A306+90,DATA!$A$5:$F$329,6,FALSE),"")</f>
        <v>35.056603773584925</v>
      </c>
      <c r="I306" s="26">
        <f>IFERROR(VLOOKUP($A306+90,DATA!$A$5:$I$329,9,FALSE),"")</f>
        <v>0.46575157869633399</v>
      </c>
      <c r="J306" s="27">
        <f t="shared" si="20"/>
        <v>-13205688.990031336</v>
      </c>
      <c r="K306" s="28">
        <f t="array" ref="K306">PRODUCT(1+C306:C312)-1</f>
        <v>0.15217391304347805</v>
      </c>
      <c r="L306" s="27">
        <f t="shared" si="21"/>
        <v>-94890818.314377308</v>
      </c>
      <c r="M306" s="28">
        <f t="array" ref="M306">PRODUCT(1+C306:C319)-1</f>
        <v>0.17777777777777759</v>
      </c>
      <c r="N306" s="27">
        <f t="shared" si="22"/>
        <v>-282976688.53292376</v>
      </c>
      <c r="O306" s="28">
        <f t="array" ref="O306">PRODUCT(1+C306:C335)-1</f>
        <v>0.29268292682926789</v>
      </c>
      <c r="P306" s="27">
        <f t="shared" si="23"/>
        <v>-282976688.53292376</v>
      </c>
      <c r="Q306" s="28">
        <f t="array" ref="Q306">PRODUCT(1+C306:C395)-1</f>
        <v>0.29268292682926789</v>
      </c>
      <c r="R306" s="27">
        <f t="shared" si="24"/>
        <v>-282976688.53292376</v>
      </c>
      <c r="S306" s="28">
        <f t="array" ref="S306">PRODUCT(1+C306:C485)-1</f>
        <v>0.29268292682926789</v>
      </c>
    </row>
    <row r="307" spans="1:19" x14ac:dyDescent="0.2">
      <c r="A307" s="21">
        <v>44183</v>
      </c>
      <c r="B307" s="22">
        <f>-DATA!Q308</f>
        <v>-4940421.4334093658</v>
      </c>
      <c r="C307" s="23">
        <f>IFERROR(VLOOKUP($A307,DATA!$A$5:$F$329,3,FALSE),"")</f>
        <v>-4.0000000000000036E-2</v>
      </c>
      <c r="D307" s="23">
        <f>IFERROR(VLOOKUP($A308+7,DATA!$A$5:$F$329,4,FALSE),"")</f>
        <v>-7.9999999999999849E-2</v>
      </c>
      <c r="E307" s="25">
        <f>IFERROR(VLOOKUP($A308+7,DATA!$A$5:$I$329,7,FALSE),"")</f>
        <v>0.45994456480046814</v>
      </c>
      <c r="F307" s="23">
        <f>IFERROR(VLOOKUP($A307+30,DATA!$A$5:$F$329,5,FALSE),"")</f>
        <v>0.58333333333333326</v>
      </c>
      <c r="G307" s="26">
        <f>IFERROR(VLOOKUP($A307+30,DATA!$A$5:$I$329,8,FALSE),"")</f>
        <v>0.52633768442936057</v>
      </c>
      <c r="H307" s="23">
        <f>IFERROR(VLOOKUP($A307+90,DATA!$A$5:$F$329,6,FALSE),"")</f>
        <v>37.729166666666671</v>
      </c>
      <c r="I307" s="26">
        <f>IFERROR(VLOOKUP($A307+90,DATA!$A$5:$I$329,9,FALSE),"")</f>
        <v>0.46556093866022896</v>
      </c>
      <c r="J307" s="27">
        <f t="shared" si="20"/>
        <v>-36571663.689304493</v>
      </c>
      <c r="K307" s="28">
        <f t="array" ref="K307">PRODUCT(1+C307:C313)-1</f>
        <v>0</v>
      </c>
      <c r="L307" s="27">
        <f t="shared" si="21"/>
        <v>-98516041.118261501</v>
      </c>
      <c r="M307" s="28">
        <f t="array" ref="M307">PRODUCT(1+C307:C320)-1</f>
        <v>-4.0000000000000369E-2</v>
      </c>
      <c r="N307" s="27">
        <f t="shared" si="22"/>
        <v>-280142295.39553958</v>
      </c>
      <c r="O307" s="28">
        <f t="array" ref="O307">PRODUCT(1+C307:C336)-1</f>
        <v>0.17073170731707243</v>
      </c>
      <c r="P307" s="27">
        <f t="shared" si="23"/>
        <v>-280142295.39553958</v>
      </c>
      <c r="Q307" s="28">
        <f t="array" ref="Q307">PRODUCT(1+C307:C396)-1</f>
        <v>0.17073170731707243</v>
      </c>
      <c r="R307" s="27">
        <f t="shared" si="24"/>
        <v>-280142295.39553958</v>
      </c>
      <c r="S307" s="28">
        <f t="array" ref="S307">PRODUCT(1+C307:C486)-1</f>
        <v>0.17073170731707243</v>
      </c>
    </row>
    <row r="308" spans="1:19" x14ac:dyDescent="0.2">
      <c r="A308" s="21">
        <v>44182</v>
      </c>
      <c r="B308" s="22">
        <f>-DATA!Q309</f>
        <v>-5802529.1398092508</v>
      </c>
      <c r="C308" s="23">
        <f>IFERROR(VLOOKUP($A308,DATA!$A$5:$F$329,3,FALSE),"")</f>
        <v>4.1666666666666741E-2</v>
      </c>
      <c r="D308" s="23">
        <f>IFERROR(VLOOKUP($A309+7,DATA!$A$5:$F$329,4,FALSE),"")</f>
        <v>6.25E-2</v>
      </c>
      <c r="E308" s="25">
        <f>IFERROR(VLOOKUP($A309+7,DATA!$A$5:$I$329,7,FALSE),"")</f>
        <v>0.36628463348370194</v>
      </c>
      <c r="F308" s="23">
        <f>IFERROR(VLOOKUP($A308+30,DATA!$A$5:$F$329,5,FALSE),"")</f>
        <v>0.57999999999999985</v>
      </c>
      <c r="G308" s="26">
        <f>IFERROR(VLOOKUP($A308+30,DATA!$A$5:$I$329,8,FALSE),"")</f>
        <v>0.47206026197190387</v>
      </c>
      <c r="H308" s="23">
        <f>IFERROR(VLOOKUP($A308+90,DATA!$A$5:$F$329,6,FALSE),"")</f>
        <v>39.040000000000013</v>
      </c>
      <c r="I308" s="26">
        <f>IFERROR(VLOOKUP($A308+90,DATA!$A$5:$I$329,9,FALSE),"")</f>
        <v>0.4604559719473082</v>
      </c>
      <c r="J308" s="27">
        <f t="shared" si="20"/>
        <v>-45352568.483259782</v>
      </c>
      <c r="K308" s="28">
        <f t="array" ref="K308">PRODUCT(1+C308:C314)-1</f>
        <v>2.0408163265305923E-2</v>
      </c>
      <c r="L308" s="27">
        <f t="shared" si="21"/>
        <v>-249013502.1717394</v>
      </c>
      <c r="M308" s="28">
        <f t="array" ref="M308">PRODUCT(1+C308:C321)-1</f>
        <v>0.21951219512195075</v>
      </c>
      <c r="N308" s="27">
        <f t="shared" si="22"/>
        <v>-275201873.96213031</v>
      </c>
      <c r="O308" s="28">
        <f t="array" ref="O308">PRODUCT(1+C308:C337)-1</f>
        <v>0.21951219512195053</v>
      </c>
      <c r="P308" s="27">
        <f t="shared" si="23"/>
        <v>-275201873.96213031</v>
      </c>
      <c r="Q308" s="28">
        <f t="array" ref="Q308">PRODUCT(1+C308:C397)-1</f>
        <v>0.21951219512195053</v>
      </c>
      <c r="R308" s="27">
        <f t="shared" si="24"/>
        <v>-275201873.96213031</v>
      </c>
      <c r="S308" s="28">
        <f t="array" ref="S308">PRODUCT(1+C308:C487)-1</f>
        <v>0.21951219512195053</v>
      </c>
    </row>
    <row r="309" spans="1:19" x14ac:dyDescent="0.2">
      <c r="A309" s="21">
        <v>44181</v>
      </c>
      <c r="B309" s="22">
        <f>-DATA!Q310</f>
        <v>137109.99622456729</v>
      </c>
      <c r="C309" s="23">
        <f>IFERROR(VLOOKUP($A309,DATA!$A$5:$F$329,3,FALSE),"")</f>
        <v>2.1276595744680771E-2</v>
      </c>
      <c r="D309" s="23">
        <f>IFERROR(VLOOKUP($A310+7,DATA!$A$5:$F$329,4,FALSE),"")</f>
        <v>0</v>
      </c>
      <c r="E309" s="25">
        <f>IFERROR(VLOOKUP($A310+7,DATA!$A$5:$I$329,7,FALSE),"")</f>
        <v>0.32563885726513009</v>
      </c>
      <c r="F309" s="23">
        <f>IFERROR(VLOOKUP($A309+30,DATA!$A$5:$F$329,5,FALSE),"")</f>
        <v>0.72916666666666674</v>
      </c>
      <c r="G309" s="26">
        <f>IFERROR(VLOOKUP($A309+30,DATA!$A$5:$I$329,8,FALSE),"")</f>
        <v>0.44316910532768899</v>
      </c>
      <c r="H309" s="23">
        <f>IFERROR(VLOOKUP($A309+90,DATA!$A$5:$F$329,6,FALSE),"")</f>
        <v>32.999999999999993</v>
      </c>
      <c r="I309" s="26">
        <f>IFERROR(VLOOKUP($A309+90,DATA!$A$5:$I$329,9,FALSE),"")</f>
        <v>0.45464803865880377</v>
      </c>
      <c r="J309" s="27">
        <f t="shared" si="20"/>
        <v>-39141607.736901626</v>
      </c>
      <c r="K309" s="28">
        <f t="array" ref="K309">PRODUCT(1+C309:C315)-1</f>
        <v>2.1276595744680549E-2</v>
      </c>
      <c r="L309" s="27">
        <f t="shared" si="21"/>
        <v>-257769515.98598135</v>
      </c>
      <c r="M309" s="28">
        <f t="array" ref="M309">PRODUCT(1+C309:C322)-1</f>
        <v>0.23076923076922995</v>
      </c>
      <c r="N309" s="27">
        <f t="shared" si="22"/>
        <v>-269399344.82232106</v>
      </c>
      <c r="O309" s="28">
        <f t="array" ref="O309">PRODUCT(1+C309:C338)-1</f>
        <v>0.17073170731707243</v>
      </c>
      <c r="P309" s="27">
        <f t="shared" si="23"/>
        <v>-269399344.82232106</v>
      </c>
      <c r="Q309" s="28">
        <f t="array" ref="Q309">PRODUCT(1+C309:C398)-1</f>
        <v>0.17073170731707243</v>
      </c>
      <c r="R309" s="27">
        <f t="shared" si="24"/>
        <v>-269399344.82232106</v>
      </c>
      <c r="S309" s="28">
        <f t="array" ref="S309">PRODUCT(1+C309:C488)-1</f>
        <v>0.17073170731707243</v>
      </c>
    </row>
    <row r="310" spans="1:19" x14ac:dyDescent="0.2">
      <c r="A310" s="21">
        <v>44180</v>
      </c>
      <c r="B310" s="22">
        <f>-DATA!Q311</f>
        <v>116502.74203552846</v>
      </c>
      <c r="C310" s="23">
        <f>IFERROR(VLOOKUP($A310,DATA!$A$5:$F$329,3,FALSE),"")</f>
        <v>-2.083333333333337E-2</v>
      </c>
      <c r="D310" s="23">
        <f>IFERROR(VLOOKUP($A311+7,DATA!$A$5:$F$329,4,FALSE),"")</f>
        <v>2.0833333333333037E-2</v>
      </c>
      <c r="E310" s="25">
        <f>IFERROR(VLOOKUP($A311+7,DATA!$A$5:$I$329,7,FALSE),"")</f>
        <v>0.24901391013350377</v>
      </c>
      <c r="F310" s="23">
        <f>IFERROR(VLOOKUP($A310+30,DATA!$A$5:$F$329,5,FALSE),"")</f>
        <v>0.74468085106382964</v>
      </c>
      <c r="G310" s="26">
        <f>IFERROR(VLOOKUP($A310+30,DATA!$A$5:$I$329,8,FALSE),"")</f>
        <v>0.44638541126880121</v>
      </c>
      <c r="H310" s="23">
        <f>IFERROR(VLOOKUP($A310+90,DATA!$A$5:$F$329,6,FALSE),"")</f>
        <v>33.14893617021275</v>
      </c>
      <c r="I310" s="26">
        <f>IFERROR(VLOOKUP($A310+90,DATA!$A$5:$I$329,9,FALSE),"")</f>
        <v>0.45681175928952117</v>
      </c>
      <c r="J310" s="27">
        <f t="shared" si="20"/>
        <v>-55419469.354791701</v>
      </c>
      <c r="K310" s="28">
        <f t="array" ref="K310">PRODUCT(1+C310:C316)-1</f>
        <v>-7.8431372549019662E-2</v>
      </c>
      <c r="L310" s="27">
        <f t="shared" si="21"/>
        <v>-258061977.39144477</v>
      </c>
      <c r="M310" s="28">
        <f t="array" ref="M310">PRODUCT(1+C310:C323)-1</f>
        <v>0.17499999999999938</v>
      </c>
      <c r="N310" s="27">
        <f t="shared" si="22"/>
        <v>-269536454.81854564</v>
      </c>
      <c r="O310" s="28">
        <f t="array" ref="O310">PRODUCT(1+C310:C339)-1</f>
        <v>0.14634146341463339</v>
      </c>
      <c r="P310" s="27">
        <f t="shared" si="23"/>
        <v>-269536454.81854564</v>
      </c>
      <c r="Q310" s="28">
        <f t="array" ref="Q310">PRODUCT(1+C310:C399)-1</f>
        <v>0.14634146341463339</v>
      </c>
      <c r="R310" s="27">
        <f t="shared" si="24"/>
        <v>-269536454.81854564</v>
      </c>
      <c r="S310" s="28">
        <f t="array" ref="S310">PRODUCT(1+C310:C489)-1</f>
        <v>0.14634146341463339</v>
      </c>
    </row>
    <row r="311" spans="1:19" x14ac:dyDescent="0.2">
      <c r="A311" s="21">
        <v>44179</v>
      </c>
      <c r="B311" s="22">
        <f>-DATA!Q312</f>
        <v>-24367.590045370162</v>
      </c>
      <c r="C311" s="23">
        <f>IFERROR(VLOOKUP($A311,DATA!$A$5:$F$329,3,FALSE),"")</f>
        <v>0</v>
      </c>
      <c r="D311" s="23">
        <f>IFERROR(VLOOKUP($A312+7,DATA!$A$5:$F$329,4,FALSE),"")</f>
        <v>0.125</v>
      </c>
      <c r="E311" s="25">
        <f>IFERROR(VLOOKUP($A312+7,DATA!$A$5:$I$329,7,FALSE),"")</f>
        <v>-0.10411898746230792</v>
      </c>
      <c r="F311" s="23">
        <f>IFERROR(VLOOKUP($A311+30,DATA!$A$5:$F$329,5,FALSE),"")</f>
        <v>0.5625</v>
      </c>
      <c r="G311" s="26">
        <f>IFERROR(VLOOKUP($A311+30,DATA!$A$5:$I$329,8,FALSE),"")</f>
        <v>0.41782593331513751</v>
      </c>
      <c r="H311" s="23">
        <f>IFERROR(VLOOKUP($A311+90,DATA!$A$5:$F$329,6,FALSE),"")</f>
        <v>29.270833333333353</v>
      </c>
      <c r="I311" s="26">
        <f>IFERROR(VLOOKUP($A311+90,DATA!$A$5:$I$329,9,FALSE),"")</f>
        <v>0.463686995158755</v>
      </c>
      <c r="J311" s="27">
        <f t="shared" si="20"/>
        <v>-70130616.335974336</v>
      </c>
      <c r="K311" s="28">
        <f t="array" ref="K311">PRODUCT(1+C311:C317)-1</f>
        <v>-3.9999999999999925E-2</v>
      </c>
      <c r="L311" s="27">
        <f t="shared" si="21"/>
        <v>-258490461.89176315</v>
      </c>
      <c r="M311" s="28">
        <f t="array" ref="M311">PRODUCT(1+C311:C324)-1</f>
        <v>0.26315789473684159</v>
      </c>
      <c r="N311" s="27">
        <f t="shared" si="22"/>
        <v>-269652957.56058115</v>
      </c>
      <c r="O311" s="28">
        <f t="array" ref="O311">PRODUCT(1+C311:C340)-1</f>
        <v>0.17073170731707288</v>
      </c>
      <c r="P311" s="27">
        <f t="shared" si="23"/>
        <v>-269652957.56058115</v>
      </c>
      <c r="Q311" s="28">
        <f t="array" ref="Q311">PRODUCT(1+C311:C400)-1</f>
        <v>0.17073170731707288</v>
      </c>
      <c r="R311" s="27">
        <f t="shared" si="24"/>
        <v>-269652957.56058115</v>
      </c>
      <c r="S311" s="28">
        <f t="array" ref="S311">PRODUCT(1+C311:C490)-1</f>
        <v>0.17073170731707288</v>
      </c>
    </row>
    <row r="312" spans="1:19" x14ac:dyDescent="0.2">
      <c r="A312" s="21">
        <v>44178</v>
      </c>
      <c r="B312" s="22">
        <f>-DATA!Q313</f>
        <v>142409.57235669097</v>
      </c>
      <c r="C312" s="23">
        <f>IFERROR(VLOOKUP($A312,DATA!$A$5:$F$329,3,FALSE),"")</f>
        <v>4.3478260869565188E-2</v>
      </c>
      <c r="D312" s="23">
        <f>IFERROR(VLOOKUP($A313+7,DATA!$A$5:$F$329,4,FALSE),"")</f>
        <v>0.15217391304347805</v>
      </c>
      <c r="E312" s="25">
        <f>IFERROR(VLOOKUP($A313+7,DATA!$A$5:$I$329,7,FALSE),"")</f>
        <v>-8.8564673816439204E-2</v>
      </c>
      <c r="F312" s="23">
        <f>IFERROR(VLOOKUP($A312+30,DATA!$A$5:$F$329,5,FALSE),"")</f>
        <v>0.54166666666666674</v>
      </c>
      <c r="G312" s="26">
        <f>IFERROR(VLOOKUP($A312+30,DATA!$A$5:$I$329,8,FALSE),"")</f>
        <v>0.43363169408919544</v>
      </c>
      <c r="H312" s="23">
        <f>IFERROR(VLOOKUP($A312+90,DATA!$A$5:$F$329,6,FALSE),"")</f>
        <v>28.45833333333335</v>
      </c>
      <c r="I312" s="26">
        <f>IFERROR(VLOOKUP($A312+90,DATA!$A$5:$I$329,9,FALSE),"")</f>
        <v>0.46801688596476071</v>
      </c>
      <c r="J312" s="27">
        <f t="shared" si="20"/>
        <v>-75298907.056658015</v>
      </c>
      <c r="K312" s="28">
        <f t="array" ref="K312">PRODUCT(1+C312:C318)-1</f>
        <v>-5.8823529411764719E-2</v>
      </c>
      <c r="L312" s="27">
        <f t="shared" si="21"/>
        <v>-258364554.71677515</v>
      </c>
      <c r="M312" s="28">
        <f t="array" ref="M312">PRODUCT(1+C312:C325)-1</f>
        <v>0.26315789473684159</v>
      </c>
      <c r="N312" s="27">
        <f t="shared" si="22"/>
        <v>-269628589.97053576</v>
      </c>
      <c r="O312" s="28">
        <f t="array" ref="O312">PRODUCT(1+C312:C341)-1</f>
        <v>0.17073170731707288</v>
      </c>
      <c r="P312" s="27">
        <f t="shared" si="23"/>
        <v>-269628589.97053576</v>
      </c>
      <c r="Q312" s="28">
        <f t="array" ref="Q312">PRODUCT(1+C312:C401)-1</f>
        <v>0.17073170731707288</v>
      </c>
      <c r="R312" s="27">
        <f t="shared" si="24"/>
        <v>-269628589.97053576</v>
      </c>
      <c r="S312" s="28">
        <f t="array" ref="S312">PRODUCT(1+C312:C491)-1</f>
        <v>0.17073170731707288</v>
      </c>
    </row>
    <row r="313" spans="1:19" x14ac:dyDescent="0.2">
      <c r="A313" s="21">
        <v>44177</v>
      </c>
      <c r="B313" s="22">
        <f>-DATA!Q314</f>
        <v>-26200367.836657293</v>
      </c>
      <c r="C313" s="23">
        <f>IFERROR(VLOOKUP($A313,DATA!$A$5:$F$329,3,FALSE),"")</f>
        <v>-4.166666666666663E-2</v>
      </c>
      <c r="D313" s="23">
        <f>IFERROR(VLOOKUP($A314+7,DATA!$A$5:$F$329,4,FALSE),"")</f>
        <v>0</v>
      </c>
      <c r="E313" s="25">
        <f>IFERROR(VLOOKUP($A314+7,DATA!$A$5:$I$329,7,FALSE),"")</f>
        <v>0.41162239776779175</v>
      </c>
      <c r="F313" s="23">
        <f>IFERROR(VLOOKUP($A313+30,DATA!$A$5:$F$329,5,FALSE),"")</f>
        <v>0.84782608695652151</v>
      </c>
      <c r="G313" s="26">
        <f>IFERROR(VLOOKUP($A313+30,DATA!$A$5:$I$329,8,FALSE),"")</f>
        <v>0.32895325379434637</v>
      </c>
      <c r="H313" s="23">
        <f>IFERROR(VLOOKUP($A313+90,DATA!$A$5:$F$329,6,FALSE),"")</f>
        <v>22.434782608695645</v>
      </c>
      <c r="I313" s="26">
        <f>IFERROR(VLOOKUP($A313+90,DATA!$A$5:$I$329,9,FALSE),"")</f>
        <v>0.48679272446465388</v>
      </c>
      <c r="J313" s="27">
        <f t="shared" si="20"/>
        <v>-81685129.324345961</v>
      </c>
      <c r="K313" s="28">
        <f t="array" ref="K313">PRODUCT(1+C313:C319)-1</f>
        <v>2.2222222222222143E-2</v>
      </c>
      <c r="L313" s="27">
        <f t="shared" si="21"/>
        <v>-258370131.29566717</v>
      </c>
      <c r="M313" s="28">
        <f t="array" ref="M313">PRODUCT(1+C313:C326)-1</f>
        <v>0.21052631578947301</v>
      </c>
      <c r="N313" s="27">
        <f t="shared" si="22"/>
        <v>-269770999.54289246</v>
      </c>
      <c r="O313" s="28">
        <f t="array" ref="O313">PRODUCT(1+C313:C342)-1</f>
        <v>0.12195121951219456</v>
      </c>
      <c r="P313" s="27">
        <f t="shared" si="23"/>
        <v>-269770999.54289246</v>
      </c>
      <c r="Q313" s="28">
        <f t="array" ref="Q313">PRODUCT(1+C313:C402)-1</f>
        <v>0.12195121951219456</v>
      </c>
      <c r="R313" s="27">
        <f t="shared" si="24"/>
        <v>-269770999.54289246</v>
      </c>
      <c r="S313" s="28">
        <f t="array" ref="S313">PRODUCT(1+C313:C492)-1</f>
        <v>0.12195121951219456</v>
      </c>
    </row>
    <row r="314" spans="1:19" x14ac:dyDescent="0.2">
      <c r="A314" s="21">
        <v>44176</v>
      </c>
      <c r="B314" s="22">
        <f>-DATA!Q315</f>
        <v>-13721326.227364659</v>
      </c>
      <c r="C314" s="23">
        <f>IFERROR(VLOOKUP($A314,DATA!$A$5:$F$329,3,FALSE),"")</f>
        <v>-2.0408163265306145E-2</v>
      </c>
      <c r="D314" s="23">
        <f>IFERROR(VLOOKUP($A315+7,DATA!$A$5:$F$329,4,FALSE),"")</f>
        <v>2.0408163265305923E-2</v>
      </c>
      <c r="E314" s="25">
        <f>IFERROR(VLOOKUP($A315+7,DATA!$A$5:$I$329,7,FALSE),"")</f>
        <v>0.80884568489539255</v>
      </c>
      <c r="F314" s="23">
        <f>IFERROR(VLOOKUP($A314+30,DATA!$A$5:$F$329,5,FALSE),"")</f>
        <v>0.70833333333333304</v>
      </c>
      <c r="G314" s="26">
        <f>IFERROR(VLOOKUP($A314+30,DATA!$A$5:$I$329,8,FALSE),"")</f>
        <v>0.38820327657095993</v>
      </c>
      <c r="H314" s="23">
        <f>IFERROR(VLOOKUP($A314+90,DATA!$A$5:$F$329,6,FALSE),"")</f>
        <v>22.229166666666682</v>
      </c>
      <c r="I314" s="26">
        <f>IFERROR(VLOOKUP($A314+90,DATA!$A$5:$I$329,9,FALSE),"")</f>
        <v>0.49195870181665852</v>
      </c>
      <c r="J314" s="27">
        <f t="shared" si="20"/>
        <v>-61944377.428957015</v>
      </c>
      <c r="K314" s="28">
        <f t="array" ref="K314">PRODUCT(1+C314:C320)-1</f>
        <v>-4.0000000000000036E-2</v>
      </c>
      <c r="L314" s="27">
        <f t="shared" si="21"/>
        <v>-236994932.0832271</v>
      </c>
      <c r="M314" s="28">
        <f t="array" ref="M314">PRODUCT(1+C314:C327)-1</f>
        <v>0.371428571428571</v>
      </c>
      <c r="N314" s="27">
        <f t="shared" si="22"/>
        <v>-243570631.7062352</v>
      </c>
      <c r="O314" s="28">
        <f t="array" ref="O314">PRODUCT(1+C314:C343)-1</f>
        <v>0.17073170731707288</v>
      </c>
      <c r="P314" s="27">
        <f t="shared" si="23"/>
        <v>-243570631.7062352</v>
      </c>
      <c r="Q314" s="28">
        <f t="array" ref="Q314">PRODUCT(1+C314:C403)-1</f>
        <v>0.17073170731707288</v>
      </c>
      <c r="R314" s="27">
        <f t="shared" si="24"/>
        <v>-243570631.7062352</v>
      </c>
      <c r="S314" s="28">
        <f t="array" ref="S314">PRODUCT(1+C314:C493)-1</f>
        <v>0.17073170731707288</v>
      </c>
    </row>
    <row r="315" spans="1:19" x14ac:dyDescent="0.2">
      <c r="A315" s="21">
        <v>44175</v>
      </c>
      <c r="B315" s="22">
        <f>-DATA!Q316</f>
        <v>408431.60654890293</v>
      </c>
      <c r="C315" s="23">
        <f>IFERROR(VLOOKUP($A315,DATA!$A$5:$F$329,3,FALSE),"")</f>
        <v>4.2553191489361764E-2</v>
      </c>
      <c r="D315" s="23">
        <f>IFERROR(VLOOKUP($A316+7,DATA!$A$5:$F$329,4,FALSE),"")</f>
        <v>2.1276595744680549E-2</v>
      </c>
      <c r="E315" s="25">
        <f>IFERROR(VLOOKUP($A316+7,DATA!$A$5:$I$329,7,FALSE),"")</f>
        <v>0.78110310494788737</v>
      </c>
      <c r="F315" s="23">
        <f>IFERROR(VLOOKUP($A315+30,DATA!$A$5:$F$329,5,FALSE),"")</f>
        <v>0.73469387755102034</v>
      </c>
      <c r="G315" s="26">
        <f>IFERROR(VLOOKUP($A315+30,DATA!$A$5:$I$329,8,FALSE),"")</f>
        <v>0.3827558427202481</v>
      </c>
      <c r="H315" s="23">
        <f>IFERROR(VLOOKUP($A315+90,DATA!$A$5:$F$329,6,FALSE),"")</f>
        <v>22.95918367346939</v>
      </c>
      <c r="I315" s="26">
        <f>IFERROR(VLOOKUP($A315+90,DATA!$A$5:$I$329,9,FALSE),"")</f>
        <v>0.49652076203304435</v>
      </c>
      <c r="J315" s="27">
        <f t="shared" si="20"/>
        <v>-203660933.6884796</v>
      </c>
      <c r="K315" s="28">
        <f t="array" ref="K315">PRODUCT(1+C315:C321)-1</f>
        <v>0.19512195121951215</v>
      </c>
      <c r="L315" s="27">
        <f t="shared" si="21"/>
        <v>-229849305.47887054</v>
      </c>
      <c r="M315" s="28">
        <f t="array" ref="M315">PRODUCT(1+C315:C328)-1</f>
        <v>0.19512195121951192</v>
      </c>
      <c r="N315" s="27">
        <f t="shared" si="22"/>
        <v>-229849305.47887054</v>
      </c>
      <c r="O315" s="28">
        <f t="array" ref="O315">PRODUCT(1+C315:C344)-1</f>
        <v>0.19512195121951192</v>
      </c>
      <c r="P315" s="27">
        <f t="shared" si="23"/>
        <v>-229849305.47887054</v>
      </c>
      <c r="Q315" s="28">
        <f t="array" ref="Q315">PRODUCT(1+C315:C404)-1</f>
        <v>0.19512195121951192</v>
      </c>
      <c r="R315" s="27">
        <f t="shared" si="24"/>
        <v>-229849305.47887054</v>
      </c>
      <c r="S315" s="28">
        <f t="array" ref="S315">PRODUCT(1+C315:C494)-1</f>
        <v>0.19512195121951192</v>
      </c>
    </row>
    <row r="316" spans="1:19" x14ac:dyDescent="0.2">
      <c r="A316" s="21">
        <v>44174</v>
      </c>
      <c r="B316" s="22">
        <f>-DATA!Q317</f>
        <v>-16140751.621665506</v>
      </c>
      <c r="C316" s="23">
        <f>IFERROR(VLOOKUP($A316,DATA!$A$5:$F$329,3,FALSE),"")</f>
        <v>-7.8431372549019662E-2</v>
      </c>
      <c r="D316" s="23">
        <f>IFERROR(VLOOKUP($A317+7,DATA!$A$5:$F$329,4,FALSE),"")</f>
        <v>-7.8431372549019662E-2</v>
      </c>
      <c r="E316" s="25">
        <f>IFERROR(VLOOKUP($A317+7,DATA!$A$5:$I$329,7,FALSE),"")</f>
        <v>0.8970981385331902</v>
      </c>
      <c r="F316" s="23">
        <f>IFERROR(VLOOKUP($A316+30,DATA!$A$5:$F$329,5,FALSE),"")</f>
        <v>0.8297872340425525</v>
      </c>
      <c r="G316" s="26">
        <f>IFERROR(VLOOKUP($A316+30,DATA!$A$5:$I$329,8,FALSE),"")</f>
        <v>0.38100532373946616</v>
      </c>
      <c r="H316" s="23">
        <f>IFERROR(VLOOKUP($A316+90,DATA!$A$5:$F$329,6,FALSE),"")</f>
        <v>19.468085106382983</v>
      </c>
      <c r="I316" s="26">
        <f>IFERROR(VLOOKUP($A316+90,DATA!$A$5:$I$329,9,FALSE),"")</f>
        <v>0.49287369358552496</v>
      </c>
      <c r="J316" s="27">
        <f t="shared" si="20"/>
        <v>-218627908.2490797</v>
      </c>
      <c r="K316" s="28">
        <f t="array" ref="K316">PRODUCT(1+C316:C322)-1</f>
        <v>0.20512820512820462</v>
      </c>
      <c r="L316" s="27">
        <f t="shared" si="21"/>
        <v>-230257737.08541945</v>
      </c>
      <c r="M316" s="28">
        <f t="array" ref="M316">PRODUCT(1+C316:C329)-1</f>
        <v>0.14634146341463339</v>
      </c>
      <c r="N316" s="27">
        <f t="shared" si="22"/>
        <v>-230257737.08541945</v>
      </c>
      <c r="O316" s="28">
        <f t="array" ref="O316">PRODUCT(1+C316:C345)-1</f>
        <v>0.14634146341463339</v>
      </c>
      <c r="P316" s="27">
        <f t="shared" si="23"/>
        <v>-230257737.08541945</v>
      </c>
      <c r="Q316" s="28">
        <f t="array" ref="Q316">PRODUCT(1+C316:C405)-1</f>
        <v>0.14634146341463339</v>
      </c>
      <c r="R316" s="27">
        <f t="shared" si="24"/>
        <v>-230257737.08541945</v>
      </c>
      <c r="S316" s="28">
        <f t="array" ref="S316">PRODUCT(1+C316:C495)-1</f>
        <v>0.14634146341463339</v>
      </c>
    </row>
    <row r="317" spans="1:19" x14ac:dyDescent="0.2">
      <c r="A317" s="21">
        <v>44173</v>
      </c>
      <c r="B317" s="22">
        <f>-DATA!Q318</f>
        <v>-14594644.239147095</v>
      </c>
      <c r="C317" s="23">
        <f>IFERROR(VLOOKUP($A317,DATA!$A$5:$F$329,3,FALSE),"")</f>
        <v>2.0000000000000018E-2</v>
      </c>
      <c r="D317" s="23">
        <f>IFERROR(VLOOKUP($A318+7,DATA!$A$5:$F$329,4,FALSE),"")</f>
        <v>-3.9999999999999925E-2</v>
      </c>
      <c r="E317" s="25">
        <f>IFERROR(VLOOKUP($A318+7,DATA!$A$5:$I$329,7,FALSE),"")</f>
        <v>0.85981557233370709</v>
      </c>
      <c r="F317" s="23">
        <f>IFERROR(VLOOKUP($A317+30,DATA!$A$5:$F$329,5,FALSE),"")</f>
        <v>0.41176470588235259</v>
      </c>
      <c r="G317" s="26">
        <f>IFERROR(VLOOKUP($A317+30,DATA!$A$5:$I$329,8,FALSE),"")</f>
        <v>0.38511822040693844</v>
      </c>
      <c r="H317" s="23">
        <f>IFERROR(VLOOKUP($A317+90,DATA!$A$5:$F$329,6,FALSE),"")</f>
        <v>15.21568627450981</v>
      </c>
      <c r="I317" s="26">
        <f>IFERROR(VLOOKUP($A317+90,DATA!$A$5:$I$329,9,FALSE),"")</f>
        <v>0.49916692118630607</v>
      </c>
      <c r="J317" s="27">
        <f t="shared" si="20"/>
        <v>-202642508.03665307</v>
      </c>
      <c r="K317" s="28">
        <f t="array" ref="K317">PRODUCT(1+C317:C323)-1</f>
        <v>0.27499999999999969</v>
      </c>
      <c r="L317" s="27">
        <f t="shared" si="21"/>
        <v>-214116985.46375394</v>
      </c>
      <c r="M317" s="28">
        <f t="array" ref="M317">PRODUCT(1+C317:C330)-1</f>
        <v>0.24390243902439002</v>
      </c>
      <c r="N317" s="27">
        <f t="shared" si="22"/>
        <v>-214116985.46375394</v>
      </c>
      <c r="O317" s="28">
        <f t="array" ref="O317">PRODUCT(1+C317:C346)-1</f>
        <v>0.24390243902439002</v>
      </c>
      <c r="P317" s="27">
        <f t="shared" si="23"/>
        <v>-214116985.46375394</v>
      </c>
      <c r="Q317" s="28">
        <f t="array" ref="Q317">PRODUCT(1+C317:C406)-1</f>
        <v>0.24390243902439002</v>
      </c>
      <c r="R317" s="27">
        <f t="shared" si="24"/>
        <v>-214116985.46375394</v>
      </c>
      <c r="S317" s="28">
        <f t="array" ref="S317">PRODUCT(1+C317:C496)-1</f>
        <v>0.24390243902439002</v>
      </c>
    </row>
    <row r="318" spans="1:19" x14ac:dyDescent="0.2">
      <c r="A318" s="21">
        <v>44172</v>
      </c>
      <c r="B318" s="22">
        <f>-DATA!Q319</f>
        <v>-5192658.3107290566</v>
      </c>
      <c r="C318" s="23">
        <f>IFERROR(VLOOKUP($A318,DATA!$A$5:$F$329,3,FALSE),"")</f>
        <v>-1.9607843137254943E-2</v>
      </c>
      <c r="D318" s="23">
        <f>IFERROR(VLOOKUP($A319+7,DATA!$A$5:$F$329,4,FALSE),"")</f>
        <v>-5.8823529411764719E-2</v>
      </c>
      <c r="E318" s="25">
        <f>IFERROR(VLOOKUP($A319+7,DATA!$A$5:$I$329,7,FALSE),"")</f>
        <v>0.84308597119718054</v>
      </c>
      <c r="F318" s="23">
        <f>IFERROR(VLOOKUP($A318+30,DATA!$A$5:$F$329,5,FALSE),"")</f>
        <v>0.43999999999999972</v>
      </c>
      <c r="G318" s="26">
        <f>IFERROR(VLOOKUP($A318+30,DATA!$A$5:$I$329,8,FALSE),"")</f>
        <v>0.40999700970198055</v>
      </c>
      <c r="H318" s="23">
        <f>IFERROR(VLOOKUP($A318+90,DATA!$A$5:$F$329,6,FALSE),"")</f>
        <v>15.560000000000013</v>
      </c>
      <c r="I318" s="26">
        <f>IFERROR(VLOOKUP($A318+90,DATA!$A$5:$I$329,9,FALSE),"")</f>
        <v>0.5032500815812323</v>
      </c>
      <c r="J318" s="27">
        <f t="shared" si="20"/>
        <v>-188359845.55578882</v>
      </c>
      <c r="K318" s="28">
        <f t="array" ref="K318">PRODUCT(1+C318:C324)-1</f>
        <v>0.31578947368420973</v>
      </c>
      <c r="L318" s="27">
        <f t="shared" si="21"/>
        <v>-199522341.22460684</v>
      </c>
      <c r="M318" s="28">
        <f t="array" ref="M318">PRODUCT(1+C318:C331)-1</f>
        <v>0.21951219512195075</v>
      </c>
      <c r="N318" s="27">
        <f t="shared" si="22"/>
        <v>-199522341.22460684</v>
      </c>
      <c r="O318" s="28">
        <f t="array" ref="O318">PRODUCT(1+C318:C347)-1</f>
        <v>0.21951219512195075</v>
      </c>
      <c r="P318" s="27">
        <f t="shared" si="23"/>
        <v>-199522341.22460684</v>
      </c>
      <c r="Q318" s="28">
        <f t="array" ref="Q318">PRODUCT(1+C318:C407)-1</f>
        <v>0.21951219512195075</v>
      </c>
      <c r="R318" s="27">
        <f t="shared" si="24"/>
        <v>-199522341.22460684</v>
      </c>
      <c r="S318" s="28">
        <f t="array" ref="S318">PRODUCT(1+C318:C497)-1</f>
        <v>0.21951219512195075</v>
      </c>
    </row>
    <row r="319" spans="1:19" x14ac:dyDescent="0.2">
      <c r="A319" s="21">
        <v>44171</v>
      </c>
      <c r="B319" s="22">
        <f>-DATA!Q320</f>
        <v>-6243812.6953312578</v>
      </c>
      <c r="C319" s="23">
        <f>IFERROR(VLOOKUP($A319,DATA!$A$5:$F$329,3,FALSE),"")</f>
        <v>0.1333333333333333</v>
      </c>
      <c r="D319" s="23">
        <f>IFERROR(VLOOKUP($A320+7,DATA!$A$5:$F$329,4,FALSE),"")</f>
        <v>2.2222222222222143E-2</v>
      </c>
      <c r="E319" s="25">
        <f>IFERROR(VLOOKUP($A320+7,DATA!$A$5:$I$329,7,FALSE),"")</f>
        <v>0.82994267202368621</v>
      </c>
      <c r="F319" s="23">
        <f>IFERROR(VLOOKUP($A319+30,DATA!$A$5:$F$329,5,FALSE),"")</f>
        <v>0.27450980392156898</v>
      </c>
      <c r="G319" s="26">
        <f>IFERROR(VLOOKUP($A319+30,DATA!$A$5:$I$329,8,FALSE),"")</f>
        <v>0.3524205183135769</v>
      </c>
      <c r="H319" s="23">
        <f>IFERROR(VLOOKUP($A319+90,DATA!$A$5:$F$329,6,FALSE),"")</f>
        <v>15.686274509803926</v>
      </c>
      <c r="I319" s="26">
        <f>IFERROR(VLOOKUP($A319+90,DATA!$A$5:$I$329,9,FALSE),"")</f>
        <v>0.50232821063243216</v>
      </c>
      <c r="J319" s="27">
        <f t="shared" si="20"/>
        <v>-183065647.66011715</v>
      </c>
      <c r="K319" s="28">
        <f t="array" ref="K319">PRODUCT(1+C319:C325)-1</f>
        <v>0.34210526315789425</v>
      </c>
      <c r="L319" s="27">
        <f t="shared" si="21"/>
        <v>-194329682.91387779</v>
      </c>
      <c r="M319" s="28">
        <f t="array" ref="M319">PRODUCT(1+C319:C332)-1</f>
        <v>0.24390243902439002</v>
      </c>
      <c r="N319" s="27">
        <f t="shared" si="22"/>
        <v>-194329682.91387779</v>
      </c>
      <c r="O319" s="28">
        <f t="array" ref="O319">PRODUCT(1+C319:C348)-1</f>
        <v>0.24390243902439002</v>
      </c>
      <c r="P319" s="27">
        <f t="shared" si="23"/>
        <v>-194329682.91387779</v>
      </c>
      <c r="Q319" s="28">
        <f t="array" ref="Q319">PRODUCT(1+C319:C408)-1</f>
        <v>0.24390243902439002</v>
      </c>
      <c r="R319" s="27">
        <f t="shared" si="24"/>
        <v>-194329682.91387779</v>
      </c>
      <c r="S319" s="28">
        <f t="array" ref="S319">PRODUCT(1+C319:C498)-1</f>
        <v>0.24390243902439002</v>
      </c>
    </row>
    <row r="320" spans="1:19" x14ac:dyDescent="0.2">
      <c r="A320" s="21">
        <v>44170</v>
      </c>
      <c r="B320" s="22">
        <f>-DATA!Q321</f>
        <v>-6459615.9412683379</v>
      </c>
      <c r="C320" s="23">
        <f>IFERROR(VLOOKUP($A320,DATA!$A$5:$F$329,3,FALSE),"")</f>
        <v>-9.9999999999999978E-2</v>
      </c>
      <c r="D320" s="23">
        <f>IFERROR(VLOOKUP($A321+7,DATA!$A$5:$F$329,4,FALSE),"")</f>
        <v>-4.0000000000000036E-2</v>
      </c>
      <c r="E320" s="25">
        <f>IFERROR(VLOOKUP($A321+7,DATA!$A$5:$I$329,7,FALSE),"")</f>
        <v>0.87936546916383673</v>
      </c>
      <c r="F320" s="23">
        <f>IFERROR(VLOOKUP($A320+30,DATA!$A$5:$F$329,5,FALSE),"")</f>
        <v>0.46666666666666679</v>
      </c>
      <c r="G320" s="26">
        <f>IFERROR(VLOOKUP($A320+30,DATA!$A$5:$I$329,8,FALSE),"")</f>
        <v>0.32846536851712343</v>
      </c>
      <c r="H320" s="23">
        <f>IFERROR(VLOOKUP($A320+90,DATA!$A$5:$F$329,6,FALSE),"")</f>
        <v>15.733333333333334</v>
      </c>
      <c r="I320" s="26">
        <f>IFERROR(VLOOKUP($A320+90,DATA!$A$5:$I$329,9,FALSE),"")</f>
        <v>0.50450028225950916</v>
      </c>
      <c r="J320" s="27">
        <f t="shared" si="20"/>
        <v>-176685001.9713212</v>
      </c>
      <c r="K320" s="28">
        <f t="array" ref="K320">PRODUCT(1+C320:C326)-1</f>
        <v>0.18421052631578916</v>
      </c>
      <c r="L320" s="27">
        <f t="shared" si="21"/>
        <v>-188085870.21854651</v>
      </c>
      <c r="M320" s="28">
        <f t="array" ref="M320">PRODUCT(1+C320:C333)-1</f>
        <v>9.7560975609755962E-2</v>
      </c>
      <c r="N320" s="27">
        <f t="shared" si="22"/>
        <v>-188085870.21854651</v>
      </c>
      <c r="O320" s="28">
        <f t="array" ref="O320">PRODUCT(1+C320:C349)-1</f>
        <v>9.7560975609755962E-2</v>
      </c>
      <c r="P320" s="27">
        <f t="shared" si="23"/>
        <v>-188085870.21854651</v>
      </c>
      <c r="Q320" s="28">
        <f t="array" ref="Q320">PRODUCT(1+C320:C409)-1</f>
        <v>9.7560975609755962E-2</v>
      </c>
      <c r="R320" s="27">
        <f t="shared" si="24"/>
        <v>-188085870.21854651</v>
      </c>
      <c r="S320" s="28">
        <f t="array" ref="S320">PRODUCT(1+C320:C499)-1</f>
        <v>9.7560975609755962E-2</v>
      </c>
    </row>
    <row r="321" spans="1:19" x14ac:dyDescent="0.2">
      <c r="A321" s="21">
        <v>44169</v>
      </c>
      <c r="B321" s="22">
        <f>-DATA!Q322</f>
        <v>-155437882.48688725</v>
      </c>
      <c r="C321" s="23">
        <f>IFERROR(VLOOKUP($A321,DATA!$A$5:$F$329,3,FALSE),"")</f>
        <v>0.21951219512195119</v>
      </c>
      <c r="D321" s="23">
        <f>IFERROR(VLOOKUP($A322+7,DATA!$A$5:$F$329,4,FALSE),"")</f>
        <v>0.19512195121951215</v>
      </c>
      <c r="E321" s="25">
        <f>IFERROR(VLOOKUP($A322+7,DATA!$A$5:$I$329,7,FALSE),"")</f>
        <v>0.77699798669658759</v>
      </c>
      <c r="F321" s="23">
        <f>IFERROR(VLOOKUP($A321+30,DATA!$A$5:$F$329,5,FALSE),"")</f>
        <v>0.26000000000000045</v>
      </c>
      <c r="G321" s="26">
        <f>IFERROR(VLOOKUP($A321+30,DATA!$A$5:$I$329,8,FALSE),"")</f>
        <v>0.38978042467143792</v>
      </c>
      <c r="H321" s="23">
        <f>IFERROR(VLOOKUP($A321+90,DATA!$A$5:$F$329,6,FALSE),"")</f>
        <v>13.500000000000012</v>
      </c>
      <c r="I321" s="26">
        <f>IFERROR(VLOOKUP($A321+90,DATA!$A$5:$I$329,9,FALSE),"")</f>
        <v>0.51276826298589884</v>
      </c>
      <c r="J321" s="27">
        <f t="shared" si="20"/>
        <v>-175050554.65427008</v>
      </c>
      <c r="K321" s="28">
        <f t="array" ref="K321">PRODUCT(1+C321:C327)-1</f>
        <v>0.42857142857142816</v>
      </c>
      <c r="L321" s="27">
        <f t="shared" si="21"/>
        <v>-181626254.27727818</v>
      </c>
      <c r="M321" s="28">
        <f t="array" ref="M321">PRODUCT(1+C321:C334)-1</f>
        <v>0.21951219512195075</v>
      </c>
      <c r="N321" s="27">
        <f t="shared" si="22"/>
        <v>-181626254.27727818</v>
      </c>
      <c r="O321" s="28">
        <f t="array" ref="O321">PRODUCT(1+C321:C350)-1</f>
        <v>0.21951219512195075</v>
      </c>
      <c r="P321" s="27">
        <f t="shared" si="23"/>
        <v>-181626254.27727818</v>
      </c>
      <c r="Q321" s="28">
        <f t="array" ref="Q321">PRODUCT(1+C321:C410)-1</f>
        <v>0.21951219512195075</v>
      </c>
      <c r="R321" s="27">
        <f t="shared" si="24"/>
        <v>-181626254.27727818</v>
      </c>
      <c r="S321" s="28">
        <f t="array" ref="S321">PRODUCT(1+C321:C500)-1</f>
        <v>0.21951219512195075</v>
      </c>
    </row>
    <row r="322" spans="1:19" x14ac:dyDescent="0.2">
      <c r="A322" s="21">
        <v>44168</v>
      </c>
      <c r="B322" s="22">
        <f>-DATA!Q323</f>
        <v>-14558542.954051204</v>
      </c>
      <c r="C322" s="23">
        <f>IFERROR(VLOOKUP($A322,DATA!$A$5:$F$329,3,FALSE),"")</f>
        <v>5.12820512820511E-2</v>
      </c>
      <c r="D322" s="23">
        <f>IFERROR(VLOOKUP($A323+7,DATA!$A$5:$F$329,4,FALSE),"")</f>
        <v>0.20512820512820462</v>
      </c>
      <c r="E322" s="25">
        <f>IFERROR(VLOOKUP($A323+7,DATA!$A$5:$I$329,7,FALSE),"")</f>
        <v>0.76849161174875558</v>
      </c>
      <c r="F322" s="23">
        <f>IFERROR(VLOOKUP($A322+30,DATA!$A$5:$F$329,5,FALSE),"")</f>
        <v>0.58536585365853711</v>
      </c>
      <c r="G322" s="26">
        <f>IFERROR(VLOOKUP($A322+30,DATA!$A$5:$I$329,8,FALSE),"")</f>
        <v>0.40981224896819118</v>
      </c>
      <c r="H322" s="23">
        <f>IFERROR(VLOOKUP($A322+90,DATA!$A$5:$F$329,6,FALSE),"")</f>
        <v>14.902439024390253</v>
      </c>
      <c r="I322" s="26">
        <f>IFERROR(VLOOKUP($A322+90,DATA!$A$5:$I$329,9,FALSE),"")</f>
        <v>0.50606255082487872</v>
      </c>
      <c r="J322" s="27">
        <f t="shared" si="20"/>
        <v>-26188371.790390916</v>
      </c>
      <c r="K322" s="28">
        <f t="array" ref="K322">PRODUCT(1+C322:C328)-1</f>
        <v>0</v>
      </c>
      <c r="L322" s="27">
        <f t="shared" si="21"/>
        <v>-26188371.790390916</v>
      </c>
      <c r="M322" s="28">
        <f t="array" ref="M322">PRODUCT(1+C322:C335)-1</f>
        <v>0</v>
      </c>
      <c r="N322" s="27">
        <f t="shared" si="22"/>
        <v>-26188371.790390916</v>
      </c>
      <c r="O322" s="28">
        <f t="array" ref="O322">PRODUCT(1+C322:C351)-1</f>
        <v>0</v>
      </c>
      <c r="P322" s="27">
        <f t="shared" si="23"/>
        <v>-26188371.790390916</v>
      </c>
      <c r="Q322" s="28">
        <f t="array" ref="Q322">PRODUCT(1+C322:C411)-1</f>
        <v>0</v>
      </c>
      <c r="R322" s="27">
        <f t="shared" si="24"/>
        <v>-26188371.790390916</v>
      </c>
      <c r="S322" s="28">
        <f t="array" ref="S322">PRODUCT(1+C322:C501)-1</f>
        <v>0</v>
      </c>
    </row>
    <row r="323" spans="1:19" x14ac:dyDescent="0.2">
      <c r="A323" s="21">
        <v>44167</v>
      </c>
      <c r="B323" s="22">
        <f>-DATA!Q324</f>
        <v>-155351.40923888254</v>
      </c>
      <c r="C323" s="23">
        <f>IFERROR(VLOOKUP($A323,DATA!$A$5:$F$329,3,FALSE),"")</f>
        <v>-2.5000000000000022E-2</v>
      </c>
      <c r="D323" s="23">
        <f>IFERROR(VLOOKUP($A324+7,DATA!$A$5:$F$329,4,FALSE),"")</f>
        <v>0.27499999999999969</v>
      </c>
      <c r="E323" s="25">
        <f>IFERROR(VLOOKUP($A324+7,DATA!$A$5:$I$329,7,FALSE),"")</f>
        <v>0.71035033942454007</v>
      </c>
      <c r="F323" s="23">
        <f>IFERROR(VLOOKUP($A323+30,DATA!$A$5:$F$329,5,FALSE),"")</f>
        <v>0.66666666666666696</v>
      </c>
      <c r="G323" s="26">
        <f>IFERROR(VLOOKUP($A323+30,DATA!$A$5:$I$329,8,FALSE),"")</f>
        <v>0.40973042267721776</v>
      </c>
      <c r="H323" s="23">
        <f>IFERROR(VLOOKUP($A323+90,DATA!$A$5:$F$329,6,FALSE),"")</f>
        <v>16.282051282051288</v>
      </c>
      <c r="I323" s="26">
        <f>IFERROR(VLOOKUP($A323+90,DATA!$A$5:$I$329,9,FALSE),"")</f>
        <v>0.50411052910287957</v>
      </c>
      <c r="J323" s="27">
        <f t="shared" si="20"/>
        <v>-11629828.836339708</v>
      </c>
      <c r="K323" s="28">
        <f t="array" ref="K323">PRODUCT(1+C323:C329)-1</f>
        <v>-4.8780487804878092E-2</v>
      </c>
      <c r="L323" s="27">
        <f t="shared" si="21"/>
        <v>-11629828.836339708</v>
      </c>
      <c r="M323" s="28">
        <f t="array" ref="M323">PRODUCT(1+C323:C336)-1</f>
        <v>-4.8780487804878092E-2</v>
      </c>
      <c r="N323" s="27">
        <f t="shared" si="22"/>
        <v>-11629828.836339708</v>
      </c>
      <c r="O323" s="28">
        <f t="array" ref="O323">PRODUCT(1+C323:C352)-1</f>
        <v>-4.8780487804878092E-2</v>
      </c>
      <c r="P323" s="27">
        <f t="shared" si="23"/>
        <v>-11629828.836339708</v>
      </c>
      <c r="Q323" s="28">
        <f t="array" ref="Q323">PRODUCT(1+C323:C412)-1</f>
        <v>-4.8780487804878092E-2</v>
      </c>
      <c r="R323" s="27">
        <f t="shared" si="24"/>
        <v>-11629828.836339708</v>
      </c>
      <c r="S323" s="28">
        <f t="array" ref="S323">PRODUCT(1+C323:C502)-1</f>
        <v>-4.8780487804878092E-2</v>
      </c>
    </row>
    <row r="324" spans="1:19" x14ac:dyDescent="0.2">
      <c r="A324" s="21">
        <v>44166</v>
      </c>
      <c r="B324" s="22">
        <f>-DATA!Q325</f>
        <v>-311981.75828282721</v>
      </c>
      <c r="C324" s="23">
        <f>IFERROR(VLOOKUP($A324,DATA!$A$5:$F$329,3,FALSE),"")</f>
        <v>5.2631578947368363E-2</v>
      </c>
      <c r="D324" s="23">
        <f>IFERROR(VLOOKUP($A325+7,DATA!$A$5:$F$329,4,FALSE),"")</f>
        <v>0.31578947368420973</v>
      </c>
      <c r="E324" s="25">
        <f>IFERROR(VLOOKUP($A325+7,DATA!$A$5:$I$329,7,FALSE),"")</f>
        <v>0.47910972950000258</v>
      </c>
      <c r="F324" s="23">
        <f>IFERROR(VLOOKUP($A324+30,DATA!$A$5:$F$329,5,FALSE),"")</f>
        <v>0.67499999999999982</v>
      </c>
      <c r="G324" s="26">
        <f>IFERROR(VLOOKUP($A324+30,DATA!$A$5:$I$329,8,FALSE),"")</f>
        <v>0.42013773950488464</v>
      </c>
      <c r="H324" s="23">
        <f>IFERROR(VLOOKUP($A324+90,DATA!$A$5:$F$329,6,FALSE),"")</f>
        <v>12.374999999999998</v>
      </c>
      <c r="I324" s="26">
        <f>IFERROR(VLOOKUP($A324+90,DATA!$A$5:$I$329,9,FALSE),"")</f>
        <v>0.48833789928930488</v>
      </c>
      <c r="J324" s="27">
        <f t="shared" si="20"/>
        <v>-11474477.427100826</v>
      </c>
      <c r="K324" s="28">
        <f t="array" ref="K324">PRODUCT(1+C324:C330)-1</f>
        <v>-2.4390243902438935E-2</v>
      </c>
      <c r="L324" s="27">
        <f t="shared" si="21"/>
        <v>-11474477.427100826</v>
      </c>
      <c r="M324" s="28">
        <f t="array" ref="M324">PRODUCT(1+C324:C337)-1</f>
        <v>-2.4390243902438935E-2</v>
      </c>
      <c r="N324" s="27">
        <f t="shared" si="22"/>
        <v>-11474477.427100826</v>
      </c>
      <c r="O324" s="28">
        <f t="array" ref="O324">PRODUCT(1+C324:C353)-1</f>
        <v>-2.4390243902438935E-2</v>
      </c>
      <c r="P324" s="27">
        <f t="shared" si="23"/>
        <v>-11474477.427100826</v>
      </c>
      <c r="Q324" s="28">
        <f t="array" ref="Q324">PRODUCT(1+C324:C413)-1</f>
        <v>-2.4390243902438935E-2</v>
      </c>
      <c r="R324" s="27">
        <f t="shared" si="24"/>
        <v>-11474477.427100826</v>
      </c>
      <c r="S324" s="28">
        <f t="array" ref="S324">PRODUCT(1+C324:C503)-1</f>
        <v>-2.4390243902438935E-2</v>
      </c>
    </row>
    <row r="325" spans="1:19" x14ac:dyDescent="0.2">
      <c r="A325" s="21">
        <v>44165</v>
      </c>
      <c r="B325" s="22">
        <f>-DATA!Q326</f>
        <v>101539.58494262279</v>
      </c>
      <c r="C325" s="23">
        <f>IFERROR(VLOOKUP($A325,DATA!$A$5:$F$329,3,FALSE),"")</f>
        <v>0</v>
      </c>
      <c r="D325" s="23">
        <f>IFERROR(VLOOKUP($A326+7,DATA!$A$5:$F$329,4,FALSE),"")</f>
        <v>0.34210526315789425</v>
      </c>
      <c r="E325" s="25">
        <f>IFERROR(VLOOKUP($A326+7,DATA!$A$5:$I$329,7,FALSE),"")</f>
        <v>0.45258288707114275</v>
      </c>
      <c r="F325" s="23">
        <f>IFERROR(VLOOKUP($A325+30,DATA!$A$5:$F$329,5,FALSE),"")</f>
        <v>0.71052631578947367</v>
      </c>
      <c r="G325" s="26">
        <f>IFERROR(VLOOKUP($A325+30,DATA!$A$5:$I$329,8,FALSE),"")</f>
        <v>0.42440013010874816</v>
      </c>
      <c r="H325" s="23">
        <f>IFERROR(VLOOKUP($A325+90,DATA!$A$5:$F$329,6,FALSE),"")</f>
        <v>14.710526315789464</v>
      </c>
      <c r="I325" s="26">
        <f>IFERROR(VLOOKUP($A325+90,DATA!$A$5:$I$329,9,FALSE),"")</f>
        <v>0.4789297275997822</v>
      </c>
      <c r="J325" s="27">
        <f>SUM(B325:B331)</f>
        <v>-11162495.668818001</v>
      </c>
      <c r="K325" s="28">
        <f t="array" ref="K325">PRODUCT(1+C325:C331)-1</f>
        <v>-7.3170731707317027E-2</v>
      </c>
      <c r="L325" s="27">
        <f>SUM(B325:B338)</f>
        <v>-11162495.668818001</v>
      </c>
      <c r="M325" s="28">
        <f t="array" ref="M325">PRODUCT(1+C325:C338)-1</f>
        <v>-7.3170731707317027E-2</v>
      </c>
      <c r="N325" s="27">
        <f>SUM(B325:B354)</f>
        <v>-11162495.668818001</v>
      </c>
      <c r="O325" s="28">
        <f t="array" ref="O325">PRODUCT(1+C325:C354)-1</f>
        <v>-7.3170731707317027E-2</v>
      </c>
      <c r="P325" s="27">
        <f>SUM(B325:B414)</f>
        <v>-11162495.668818001</v>
      </c>
      <c r="Q325" s="28">
        <f t="array" ref="Q325">PRODUCT(1+C325:C414)-1</f>
        <v>-7.3170731707317027E-2</v>
      </c>
      <c r="R325" s="27">
        <f>SUM(B325:B504)</f>
        <v>-11162495.668818001</v>
      </c>
      <c r="S325" s="28">
        <f t="array" ref="S325">PRODUCT(1+C325:C504)-1</f>
        <v>-7.3170731707317027E-2</v>
      </c>
    </row>
    <row r="326" spans="1:19" x14ac:dyDescent="0.2">
      <c r="A326" s="21">
        <v>44164</v>
      </c>
      <c r="B326" s="22">
        <f>-DATA!Q327</f>
        <v>136832.99346468167</v>
      </c>
      <c r="C326" s="23">
        <f>IFERROR(VLOOKUP($A326,DATA!$A$5:$F$329,3,FALSE),"")</f>
        <v>0</v>
      </c>
      <c r="D326" s="23">
        <f>IFERROR(VLOOKUP($A327+7,DATA!$A$5:$F$329,4,FALSE),"")</f>
        <v>0.18421052631578916</v>
      </c>
      <c r="E326" s="25">
        <f>IFERROR(VLOOKUP($A327+7,DATA!$A$5:$I$329,7,FALSE),"")</f>
        <v>0.39979271779593772</v>
      </c>
      <c r="F326" s="23">
        <f>IFERROR(VLOOKUP($A326+30,DATA!$A$5:$F$329,5,FALSE),"")</f>
        <v>0.63157894736842035</v>
      </c>
      <c r="G326" s="26">
        <f>IFERROR(VLOOKUP($A326+30,DATA!$A$5:$I$329,8,FALSE),"")</f>
        <v>0.42284726889276403</v>
      </c>
      <c r="H326" s="23">
        <f>IFERROR(VLOOKUP($A326+90,DATA!$A$5:$F$329,6,FALSE),"")</f>
        <v>14.473684210526299</v>
      </c>
      <c r="I326" s="26">
        <f>IFERROR(VLOOKUP($A326+90,DATA!$A$5:$I$329,9,FALSE),"")</f>
        <v>0.47743409471794174</v>
      </c>
      <c r="J326" s="27">
        <f>SUM(B326:B332)</f>
        <v>-11264035.253760623</v>
      </c>
      <c r="K326" s="28">
        <f t="array" ref="K326">PRODUCT(1+C326:C332)-1</f>
        <v>-7.3170731707317027E-2</v>
      </c>
      <c r="L326" s="27">
        <f>SUM(B326:B339)</f>
        <v>-11264035.253760623</v>
      </c>
      <c r="M326" s="28">
        <f t="array" ref="M326">PRODUCT(1+C326:C339)-1</f>
        <v>-7.3170731707317027E-2</v>
      </c>
      <c r="N326" s="27">
        <f>SUM(B326:B355)</f>
        <v>-11264035.253760623</v>
      </c>
      <c r="O326" s="28">
        <f t="array" ref="O326">PRODUCT(1+C326:C355)-1</f>
        <v>-7.3170731707317027E-2</v>
      </c>
      <c r="P326" s="27">
        <f>SUM(B326:B415)</f>
        <v>-11264035.253760623</v>
      </c>
      <c r="Q326" s="28">
        <f t="array" ref="Q326">PRODUCT(1+C326:C415)-1</f>
        <v>-7.3170731707317027E-2</v>
      </c>
      <c r="R326" s="27">
        <f>SUM(B326:B505)</f>
        <v>-11264035.253760623</v>
      </c>
      <c r="S326" s="28">
        <f t="array" ref="S326">PRODUCT(1+C326:C505)-1</f>
        <v>-7.3170731707317027E-2</v>
      </c>
    </row>
    <row r="327" spans="1:19" x14ac:dyDescent="0.2">
      <c r="A327" s="21">
        <v>44163</v>
      </c>
      <c r="B327" s="22">
        <f>-DATA!Q328</f>
        <v>-4825168.624217215</v>
      </c>
      <c r="C327" s="23">
        <f>IFERROR(VLOOKUP($A327,DATA!$A$5:$F$329,3,FALSE),"")</f>
        <v>8.5714285714285854E-2</v>
      </c>
      <c r="D327" s="23">
        <f>IFERROR(VLOOKUP($A328+7,DATA!$A$5:$F$329,4,FALSE),"")</f>
        <v>0.42857142857142816</v>
      </c>
      <c r="E327" s="25">
        <f>IFERROR(VLOOKUP($A328+7,DATA!$A$5:$I$329,7,FALSE),"")</f>
        <v>8.6762045914754615E-2</v>
      </c>
      <c r="F327" s="23">
        <f>IFERROR(VLOOKUP($A327+30,DATA!$A$5:$F$329,5,FALSE),"")</f>
        <v>0.44736842105263075</v>
      </c>
      <c r="G327" s="26">
        <f>IFERROR(VLOOKUP($A327+30,DATA!$A$5:$I$329,8,FALSE),"")</f>
        <v>0.41622141937007356</v>
      </c>
      <c r="H327" s="23">
        <f>IFERROR(VLOOKUP($A327+90,DATA!$A$5:$F$329,6,FALSE),"")</f>
        <v>14.736842105263161</v>
      </c>
      <c r="I327" s="26">
        <f>IFERROR(VLOOKUP($A327+90,DATA!$A$5:$I$329,9,FALSE),"")</f>
        <v>0.47425443467970424</v>
      </c>
      <c r="J327" s="27">
        <f>SUM(B327:B333)</f>
        <v>-11400868.247225303</v>
      </c>
      <c r="K327" s="28">
        <f t="array" ref="K327">PRODUCT(1+C327:C333)-1</f>
        <v>-7.3170731707317027E-2</v>
      </c>
      <c r="L327" s="27">
        <f>SUM(B327:B340)</f>
        <v>-11400868.247225303</v>
      </c>
      <c r="M327" s="28">
        <f t="array" ref="M327">PRODUCT(1+C327:C340)-1</f>
        <v>-7.3170731707317027E-2</v>
      </c>
      <c r="N327" s="27">
        <f>SUM(B327:B356)</f>
        <v>-11400868.247225303</v>
      </c>
      <c r="O327" s="28">
        <f t="array" ref="O327">PRODUCT(1+C327:C356)-1</f>
        <v>-7.3170731707317027E-2</v>
      </c>
      <c r="P327" s="27">
        <f>SUM(B327:B416)</f>
        <v>-11400868.247225303</v>
      </c>
      <c r="Q327" s="28">
        <f t="array" ref="Q327">PRODUCT(1+C327:C416)-1</f>
        <v>-7.3170731707317027E-2</v>
      </c>
      <c r="R327" s="27">
        <f>SUM(B327:B506)</f>
        <v>-11400868.247225303</v>
      </c>
      <c r="S327" s="28">
        <f t="array" ref="S327">PRODUCT(1+C327:C506)-1</f>
        <v>-7.3170731707317027E-2</v>
      </c>
    </row>
    <row r="328" spans="1:19" x14ac:dyDescent="0.2">
      <c r="A328" s="21">
        <v>44162</v>
      </c>
      <c r="B328" s="22">
        <f>-DATA!Q329</f>
        <v>-6575699.6230080891</v>
      </c>
      <c r="C328" s="23">
        <f>IFERROR(VLOOKUP($A328,DATA!$A$5:$F$329,3,FALSE),"")</f>
        <v>-0.14634146341463417</v>
      </c>
      <c r="D328" s="23" t="str">
        <f>IFERROR(VLOOKUP($A329+7,DATA!$A$5:$F$329,4,FALSE),"")</f>
        <v/>
      </c>
      <c r="E328" s="25" t="str">
        <f>IFERROR(VLOOKUP($A329+7,DATA!$A$5:$I$329,7,FALSE),"")</f>
        <v/>
      </c>
      <c r="F328" s="23">
        <f>IFERROR(VLOOKUP($A328+30,DATA!$A$5:$F$329,5,FALSE),"")</f>
        <v>0.54285714285714226</v>
      </c>
      <c r="G328" s="26">
        <f>IFERROR(VLOOKUP($A328+30,DATA!$A$5:$I$329,8,FALSE),"")</f>
        <v>0.39649105729370249</v>
      </c>
      <c r="H328" s="23">
        <f>IFERROR(VLOOKUP($A328+90,DATA!$A$5:$F$329,6,FALSE),"")</f>
        <v>18.171428571428571</v>
      </c>
      <c r="I328" s="26">
        <f>IFERROR(VLOOKUP($A328+90,DATA!$A$5:$I$329,9,FALSE),"")</f>
        <v>0.46365923031557837</v>
      </c>
      <c r="J328" s="27">
        <f>SUM(B328:B334)</f>
        <v>-6575699.6230080891</v>
      </c>
      <c r="K328" s="28">
        <f t="array" ref="K328">PRODUCT(1+C328:C334)-1</f>
        <v>-0.14634146341463417</v>
      </c>
      <c r="L328" s="27">
        <f>SUM(B328:B341)</f>
        <v>-6575699.6230080891</v>
      </c>
      <c r="M328" s="28">
        <f t="array" ref="M328">PRODUCT(1+C328:C341)-1</f>
        <v>-0.14634146341463417</v>
      </c>
      <c r="N328" s="27">
        <f>SUM(B328:B357)</f>
        <v>-6575699.6230080891</v>
      </c>
      <c r="O328" s="28">
        <f t="array" ref="O328">PRODUCT(1+C328:C357)-1</f>
        <v>-0.14634146341463417</v>
      </c>
      <c r="P328" s="27">
        <f>SUM(B328:B417)</f>
        <v>-6575699.6230080891</v>
      </c>
      <c r="Q328" s="28">
        <f t="array" ref="Q328">PRODUCT(1+C328:C417)-1</f>
        <v>-0.14634146341463417</v>
      </c>
      <c r="R328" s="27">
        <f>SUM(B328:B507)</f>
        <v>-6575699.6230080891</v>
      </c>
      <c r="S328" s="28">
        <f t="array" ref="S328">PRODUCT(1+C328:C507)-1</f>
        <v>-0.14634146341463417</v>
      </c>
    </row>
    <row r="329" spans="1:19" x14ac:dyDescent="0.2">
      <c r="A329" s="6"/>
    </row>
    <row r="330" spans="1:19" x14ac:dyDescent="0.2">
      <c r="A330" s="6"/>
    </row>
    <row r="331" spans="1:19" x14ac:dyDescent="0.2">
      <c r="A331" s="6"/>
    </row>
    <row r="332" spans="1:19" x14ac:dyDescent="0.2">
      <c r="A332" s="6"/>
    </row>
    <row r="333" spans="1:19" x14ac:dyDescent="0.2">
      <c r="A333" s="6"/>
    </row>
    <row r="334" spans="1:19" x14ac:dyDescent="0.2">
      <c r="A334" s="6"/>
    </row>
    <row r="335" spans="1:19" x14ac:dyDescent="0.2">
      <c r="A335" s="6"/>
    </row>
    <row r="336" spans="1:19" x14ac:dyDescent="0.2">
      <c r="A336" s="6"/>
    </row>
    <row r="337" spans="1:1" x14ac:dyDescent="0.2">
      <c r="A337" s="6"/>
    </row>
    <row r="338" spans="1:1" x14ac:dyDescent="0.2">
      <c r="A338" s="6"/>
    </row>
    <row r="339" spans="1:1" x14ac:dyDescent="0.2">
      <c r="A339" s="6"/>
    </row>
    <row r="340" spans="1:1" x14ac:dyDescent="0.2">
      <c r="A340" s="6"/>
    </row>
    <row r="341" spans="1:1" x14ac:dyDescent="0.2">
      <c r="A341" s="6"/>
    </row>
    <row r="342" spans="1:1" x14ac:dyDescent="0.2">
      <c r="A342" s="6"/>
    </row>
    <row r="343" spans="1:1" x14ac:dyDescent="0.2">
      <c r="A343" s="6"/>
    </row>
    <row r="344" spans="1:1" x14ac:dyDescent="0.2">
      <c r="A344" s="6"/>
    </row>
    <row r="345" spans="1:1" x14ac:dyDescent="0.2">
      <c r="A345" s="6"/>
    </row>
    <row r="346" spans="1:1" x14ac:dyDescent="0.2">
      <c r="A346" s="6"/>
    </row>
    <row r="347" spans="1:1" x14ac:dyDescent="0.2">
      <c r="A347" s="6"/>
    </row>
    <row r="348" spans="1:1" x14ac:dyDescent="0.2">
      <c r="A348" s="6"/>
    </row>
    <row r="349" spans="1:1" x14ac:dyDescent="0.2">
      <c r="A349" s="6"/>
    </row>
    <row r="350" spans="1:1" x14ac:dyDescent="0.2">
      <c r="A350" s="6"/>
    </row>
    <row r="351" spans="1:1" x14ac:dyDescent="0.2">
      <c r="A351" s="6"/>
    </row>
    <row r="352" spans="1:1" x14ac:dyDescent="0.2">
      <c r="A352" s="6"/>
    </row>
    <row r="353" spans="1:1" x14ac:dyDescent="0.2">
      <c r="A353" s="6"/>
    </row>
    <row r="354" spans="1:1" x14ac:dyDescent="0.2">
      <c r="A354" s="6"/>
    </row>
    <row r="355" spans="1:1" x14ac:dyDescent="0.2">
      <c r="A355" s="6"/>
    </row>
    <row r="356" spans="1:1" x14ac:dyDescent="0.2">
      <c r="A356" s="6"/>
    </row>
    <row r="357" spans="1:1" x14ac:dyDescent="0.2">
      <c r="A357" s="6"/>
    </row>
    <row r="358" spans="1:1" x14ac:dyDescent="0.2">
      <c r="A358" s="6"/>
    </row>
    <row r="359" spans="1:1" x14ac:dyDescent="0.2">
      <c r="A359" s="6"/>
    </row>
    <row r="360" spans="1:1" x14ac:dyDescent="0.2">
      <c r="A360" s="6"/>
    </row>
    <row r="361" spans="1:1" x14ac:dyDescent="0.2">
      <c r="A361" s="6"/>
    </row>
    <row r="362" spans="1:1" x14ac:dyDescent="0.2">
      <c r="A362" s="6"/>
    </row>
    <row r="363" spans="1:1" x14ac:dyDescent="0.2">
      <c r="A363" s="6"/>
    </row>
    <row r="364" spans="1:1" x14ac:dyDescent="0.2">
      <c r="A364" s="6"/>
    </row>
    <row r="365" spans="1:1" x14ac:dyDescent="0.2">
      <c r="A365" s="6"/>
    </row>
    <row r="366" spans="1:1" x14ac:dyDescent="0.2">
      <c r="A366" s="6"/>
    </row>
    <row r="367" spans="1:1" x14ac:dyDescent="0.2">
      <c r="A367" s="6"/>
    </row>
    <row r="368" spans="1:1" x14ac:dyDescent="0.2">
      <c r="A368" s="6"/>
    </row>
    <row r="369" spans="1:1" x14ac:dyDescent="0.2">
      <c r="A369" s="6"/>
    </row>
    <row r="370" spans="1:1" x14ac:dyDescent="0.2">
      <c r="A370" s="6"/>
    </row>
    <row r="371" spans="1:1" x14ac:dyDescent="0.2">
      <c r="A371" s="6"/>
    </row>
    <row r="372" spans="1:1" x14ac:dyDescent="0.2">
      <c r="A372" s="6"/>
    </row>
    <row r="373" spans="1:1" x14ac:dyDescent="0.2">
      <c r="A373" s="6"/>
    </row>
    <row r="374" spans="1:1" x14ac:dyDescent="0.2">
      <c r="A374" s="6"/>
    </row>
    <row r="375" spans="1:1" x14ac:dyDescent="0.2">
      <c r="A375" s="6"/>
    </row>
    <row r="376" spans="1:1" x14ac:dyDescent="0.2">
      <c r="A376" s="6"/>
    </row>
    <row r="377" spans="1:1" x14ac:dyDescent="0.2">
      <c r="A377" s="6"/>
    </row>
    <row r="378" spans="1:1" x14ac:dyDescent="0.2">
      <c r="A378" s="6"/>
    </row>
    <row r="379" spans="1:1" x14ac:dyDescent="0.2">
      <c r="A379" s="6"/>
    </row>
    <row r="380" spans="1:1" x14ac:dyDescent="0.2">
      <c r="A380" s="6"/>
    </row>
    <row r="381" spans="1:1" x14ac:dyDescent="0.2">
      <c r="A381" s="6"/>
    </row>
    <row r="382" spans="1:1" x14ac:dyDescent="0.2">
      <c r="A382" s="6"/>
    </row>
    <row r="383" spans="1:1" x14ac:dyDescent="0.2">
      <c r="A383" s="6"/>
    </row>
    <row r="384" spans="1:1" x14ac:dyDescent="0.2">
      <c r="A384" s="6"/>
    </row>
    <row r="385" spans="1:1" x14ac:dyDescent="0.2">
      <c r="A385" s="6"/>
    </row>
    <row r="386" spans="1:1" x14ac:dyDescent="0.2">
      <c r="A386" s="6"/>
    </row>
    <row r="387" spans="1:1" x14ac:dyDescent="0.2">
      <c r="A387" s="6"/>
    </row>
    <row r="388" spans="1:1" x14ac:dyDescent="0.2">
      <c r="A388" s="6"/>
    </row>
  </sheetData>
  <mergeCells count="5">
    <mergeCell ref="J3:K3"/>
    <mergeCell ref="L3:M3"/>
    <mergeCell ref="N3:O3"/>
    <mergeCell ref="P3:Q3"/>
    <mergeCell ref="R3:S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B57F68-EAB9-45E5-8A24-281D92CF5484}">
  <dimension ref="A1"/>
  <sheetViews>
    <sheetView zoomScale="150" zoomScaleNormal="150" workbookViewId="0">
      <selection activeCell="Y18" sqref="Y18"/>
    </sheetView>
  </sheetViews>
  <sheetFormatPr baseColWidth="10" defaultColWidth="8.83203125" defaultRowHeight="15" x14ac:dyDescent="0.2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STATS</vt:lpstr>
      <vt:lpstr>DATA</vt:lpstr>
      <vt:lpstr>raw</vt:lpstr>
      <vt:lpstr>POST</vt:lpstr>
      <vt:lpstr>PLOTS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Matthias Darblade</cp:lastModifiedBy>
  <dcterms:created xsi:type="dcterms:W3CDTF">2022-01-08T15:55:44Z</dcterms:created>
  <dcterms:modified xsi:type="dcterms:W3CDTF">2022-02-11T18:43:30Z</dcterms:modified>
</cp:coreProperties>
</file>