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Volumes/GoogleDrive/My Drive/ELISAarrayReader/images_scienion/2020-08-14-18-24-59-COVID_August14_OJassay_plate11_images/biotin_fiducial/"/>
    </mc:Choice>
  </mc:AlternateContent>
  <xr:revisionPtr revIDLastSave="0" documentId="13_ncr:1_{962228C0-297B-CA4F-8CF5-C668E22F8F7A}" xr6:coauthVersionLast="45" xr6:coauthVersionMax="45" xr10:uidLastSave="{00000000-0000-0000-0000-000000000000}"/>
  <bookViews>
    <workbookView xWindow="0" yWindow="460" windowWidth="33600" windowHeight="19040" activeTab="4" xr2:uid="{00000000-000D-0000-FFFF-FFFF00000000}"/>
  </bookViews>
  <sheets>
    <sheet name="imaging_and_array_parameters" sheetId="1" r:id="rId1"/>
    <sheet name="antigen_type" sheetId="2" r:id="rId2"/>
    <sheet name="antigen_array" sheetId="3" r:id="rId3"/>
    <sheet name="serum ID" sheetId="4" r:id="rId4"/>
    <sheet name="sample type" sheetId="5" r:id="rId5"/>
    <sheet name="serum dilution" sheetId="6" r:id="rId6"/>
    <sheet name="serum type" sheetId="7" r:id="rId7"/>
    <sheet name="secondary ID" sheetId="8" r:id="rId8"/>
    <sheet name="secondary dilutio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3" roundtripDataSignature="AMtx7mgqyuVWA/0trQG7J5VjBqP8TTkJvg=="/>
    </ext>
  </extLst>
</workbook>
</file>

<file path=xl/calcChain.xml><?xml version="1.0" encoding="utf-8"?>
<calcChain xmlns="http://schemas.openxmlformats.org/spreadsheetml/2006/main">
  <c r="L4" i="6" l="1"/>
  <c r="L5" i="6" s="1"/>
  <c r="L6" i="6" s="1"/>
  <c r="L7" i="6" s="1"/>
  <c r="L8" i="6" s="1"/>
  <c r="L9" i="6" s="1"/>
  <c r="L3" i="6"/>
  <c r="L2" i="6"/>
  <c r="M7" i="6"/>
  <c r="M8" i="6"/>
  <c r="M9" i="6"/>
  <c r="M6" i="6"/>
  <c r="M9" i="9" l="1"/>
  <c r="L9" i="9"/>
  <c r="K9" i="9"/>
  <c r="J9" i="9"/>
  <c r="I9" i="9"/>
  <c r="H9" i="9"/>
  <c r="G9" i="9"/>
  <c r="F9" i="9"/>
  <c r="E9" i="9"/>
  <c r="D9" i="9"/>
  <c r="C9" i="9"/>
  <c r="B9" i="9"/>
  <c r="M8" i="9"/>
  <c r="L8" i="9"/>
  <c r="K8" i="9"/>
  <c r="J8" i="9"/>
  <c r="I8" i="9"/>
  <c r="H8" i="9"/>
  <c r="G8" i="9"/>
  <c r="F8" i="9"/>
  <c r="E8" i="9"/>
  <c r="D8" i="9"/>
  <c r="C8" i="9"/>
  <c r="B8" i="9"/>
  <c r="M7" i="9"/>
  <c r="L7" i="9"/>
  <c r="K7" i="9"/>
  <c r="J7" i="9"/>
  <c r="I7" i="9"/>
  <c r="H7" i="9"/>
  <c r="G7" i="9"/>
  <c r="F7" i="9"/>
  <c r="E7" i="9"/>
  <c r="D7" i="9"/>
  <c r="C7" i="9"/>
  <c r="B7" i="9"/>
  <c r="M6" i="9"/>
  <c r="L6" i="9"/>
  <c r="K6" i="9"/>
  <c r="J6" i="9"/>
  <c r="I6" i="9"/>
  <c r="H6" i="9"/>
  <c r="G6" i="9"/>
  <c r="F6" i="9"/>
  <c r="E6" i="9"/>
  <c r="D6" i="9"/>
  <c r="C6" i="9"/>
  <c r="B6" i="9"/>
  <c r="M5" i="9"/>
  <c r="L5" i="9"/>
  <c r="K5" i="9"/>
  <c r="J5" i="9"/>
  <c r="I5" i="9"/>
  <c r="H5" i="9"/>
  <c r="G5" i="9"/>
  <c r="F5" i="9"/>
  <c r="E5" i="9"/>
  <c r="D5" i="9"/>
  <c r="C5" i="9"/>
  <c r="B5" i="9"/>
  <c r="M4" i="9"/>
  <c r="L4" i="9"/>
  <c r="K4" i="9"/>
  <c r="J4" i="9"/>
  <c r="I4" i="9"/>
  <c r="H4" i="9"/>
  <c r="G4" i="9"/>
  <c r="F4" i="9"/>
  <c r="E4" i="9"/>
  <c r="D4" i="9"/>
  <c r="C4" i="9"/>
  <c r="B4" i="9"/>
  <c r="M3" i="9"/>
  <c r="L3" i="9"/>
  <c r="K3" i="9"/>
  <c r="J3" i="9"/>
  <c r="I3" i="9"/>
  <c r="H3" i="9"/>
  <c r="G3" i="9"/>
  <c r="F3" i="9"/>
  <c r="E3" i="9"/>
  <c r="D3" i="9"/>
  <c r="C3" i="9"/>
  <c r="B3" i="9"/>
  <c r="M2" i="9"/>
  <c r="L2" i="9"/>
  <c r="K2" i="9"/>
  <c r="J2" i="9"/>
  <c r="I2" i="9"/>
  <c r="H2" i="9"/>
  <c r="G2" i="9"/>
  <c r="F2" i="9"/>
  <c r="E2" i="9"/>
  <c r="D2" i="9"/>
  <c r="C2" i="9"/>
  <c r="B2" i="9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E2" i="6"/>
  <c r="D2" i="6"/>
  <c r="C2" i="6"/>
  <c r="B2" i="6"/>
</calcChain>
</file>

<file path=xl/sharedStrings.xml><?xml version="1.0" encoding="utf-8"?>
<sst xmlns="http://schemas.openxmlformats.org/spreadsheetml/2006/main" count="500" uniqueCount="122">
  <si>
    <t>Parameter</t>
  </si>
  <si>
    <t>Value</t>
  </si>
  <si>
    <t>pixel_size</t>
  </si>
  <si>
    <t>rows</t>
  </si>
  <si>
    <t>columns</t>
  </si>
  <si>
    <t>v_pitch</t>
  </si>
  <si>
    <t>h_pitch</t>
  </si>
  <si>
    <t>spot_width</t>
  </si>
  <si>
    <t>Fiducial</t>
  </si>
  <si>
    <t>Diagnostic</t>
  </si>
  <si>
    <t>Positive</t>
  </si>
  <si>
    <t>Negative</t>
  </si>
  <si>
    <t>xkappa-biotin</t>
  </si>
  <si>
    <t>SARS CoV2 RBD 500</t>
  </si>
  <si>
    <t>SARS CoV2 spike 125</t>
  </si>
  <si>
    <t>SARS CoV2 N 100</t>
  </si>
  <si>
    <t>SARS CoV2 RBD 250</t>
  </si>
  <si>
    <t>SARS CoV2 spike 62.5</t>
  </si>
  <si>
    <t>SARS CoV2 N 50</t>
  </si>
  <si>
    <t>xIgG Fc</t>
  </si>
  <si>
    <t>GFP foldon</t>
  </si>
  <si>
    <t>A</t>
  </si>
  <si>
    <t>B</t>
  </si>
  <si>
    <t>C</t>
  </si>
  <si>
    <t>D</t>
  </si>
  <si>
    <t>E</t>
  </si>
  <si>
    <t>F</t>
  </si>
  <si>
    <t>G</t>
  </si>
  <si>
    <t>H</t>
  </si>
  <si>
    <t>positive</t>
  </si>
  <si>
    <t>negative</t>
  </si>
  <si>
    <t>kappa_lambda</t>
  </si>
  <si>
    <t>LIINC 5032-2</t>
  </si>
  <si>
    <t>LIINC 5049-1</t>
  </si>
  <si>
    <t>LIINC 5065-0</t>
  </si>
  <si>
    <t>LIINC 5059-0</t>
  </si>
  <si>
    <t>LIINC 5026-1</t>
  </si>
  <si>
    <t>LIINC 5031-1</t>
  </si>
  <si>
    <t>LIINC 5018-1</t>
  </si>
  <si>
    <t>LIINC 5025-1</t>
  </si>
  <si>
    <t>LIINC 5021-1</t>
  </si>
  <si>
    <t>ON 601207166814</t>
  </si>
  <si>
    <t>CHIR 4108 V1</t>
  </si>
  <si>
    <t>LIINC 5066-1</t>
  </si>
  <si>
    <t>LIINC 5021-0</t>
  </si>
  <si>
    <t>LIINC 5027-1</t>
  </si>
  <si>
    <t>LIINC 5023-1</t>
  </si>
  <si>
    <t>LIINC 1387-0</t>
  </si>
  <si>
    <t>LIINC 5019-1</t>
  </si>
  <si>
    <t>LIINC 5056-0</t>
  </si>
  <si>
    <t>LIINC 5063-0</t>
  </si>
  <si>
    <t>LIINC 5022-1</t>
  </si>
  <si>
    <t>ON 601207167214</t>
  </si>
  <si>
    <t>CHIR 4105 V2</t>
  </si>
  <si>
    <t>LIINC 5111-0</t>
  </si>
  <si>
    <t>LIINC 5055-0</t>
  </si>
  <si>
    <t>LIINC 5030-1</t>
  </si>
  <si>
    <t>LIINC 5020-1</t>
  </si>
  <si>
    <t>LIINC 5041-1</t>
  </si>
  <si>
    <t>LIINC 5073-0</t>
  </si>
  <si>
    <t>LIINC 5047-1</t>
  </si>
  <si>
    <t>LIINC 5066-0</t>
  </si>
  <si>
    <t>LIINC 5044-1</t>
  </si>
  <si>
    <t>ON 601207168714</t>
  </si>
  <si>
    <t>CHIR 4109 V2</t>
  </si>
  <si>
    <t>LIINC 5109-0</t>
  </si>
  <si>
    <t>LIINC 5049-0</t>
  </si>
  <si>
    <t>LIINC 5042-1</t>
  </si>
  <si>
    <t>LIINC 5036-1</t>
  </si>
  <si>
    <t>LIINC 5039-1</t>
  </si>
  <si>
    <t>LIINC 5018-0</t>
  </si>
  <si>
    <t>LIINC 5068-0</t>
  </si>
  <si>
    <t>LIINC 5069-0</t>
  </si>
  <si>
    <t>LIINC 5028-1</t>
  </si>
  <si>
    <t>ON 601207169114</t>
  </si>
  <si>
    <t>CHIR 4113 V2</t>
  </si>
  <si>
    <t>LIINC 5112-0</t>
  </si>
  <si>
    <t>CHIR 4102 V2</t>
  </si>
  <si>
    <t>LIINC 5051-1</t>
  </si>
  <si>
    <t>LIINC 5034-1</t>
  </si>
  <si>
    <t>LIINC 5082-0</t>
  </si>
  <si>
    <t>LIINC 5072-0</t>
  </si>
  <si>
    <t>LIINC 5037-1</t>
  </si>
  <si>
    <t>LIINC 5035-1</t>
  </si>
  <si>
    <t>ON 601207169414</t>
  </si>
  <si>
    <t>LIINC 5029-1</t>
  </si>
  <si>
    <t>CHIR 4100 V2</t>
  </si>
  <si>
    <t>LIINC 5020-0</t>
  </si>
  <si>
    <t>LIINC 5053-0</t>
  </si>
  <si>
    <t>LIINC 5019-0</t>
  </si>
  <si>
    <t>LIINC 5048-0</t>
  </si>
  <si>
    <t>LIINC 5047-0</t>
  </si>
  <si>
    <t>LIINC 5044-0</t>
  </si>
  <si>
    <t>LIINC 5062-0</t>
  </si>
  <si>
    <t>ON 601207171814</t>
  </si>
  <si>
    <t>LIINC 5032-1</t>
  </si>
  <si>
    <t>CHIR 4103 V2</t>
  </si>
  <si>
    <t>LIINC 5023-0</t>
  </si>
  <si>
    <t>LIINC 5030-0</t>
  </si>
  <si>
    <t>LIINC 5051-0</t>
  </si>
  <si>
    <t>LIINC 5050-0</t>
  </si>
  <si>
    <t>LIINC 5041-0</t>
  </si>
  <si>
    <t>LIINC 5035-0</t>
  </si>
  <si>
    <t>ON 601207170814</t>
  </si>
  <si>
    <t>ON 601207171514</t>
  </si>
  <si>
    <t>LIINC 1194-0</t>
  </si>
  <si>
    <t>CHIR 4103 V1</t>
  </si>
  <si>
    <t>LIINC 5024-0</t>
  </si>
  <si>
    <t>LIINC 5037-0</t>
  </si>
  <si>
    <t>LIINC 5058-0</t>
  </si>
  <si>
    <t>LIINC 5034-0</t>
  </si>
  <si>
    <t>LIINC 5032-0</t>
  </si>
  <si>
    <t>LIINC 5042-0</t>
  </si>
  <si>
    <t>ON 601207170114</t>
  </si>
  <si>
    <t>ON 601207171614</t>
  </si>
  <si>
    <t>Pool</t>
  </si>
  <si>
    <t>FFP</t>
  </si>
  <si>
    <t>unknown</t>
  </si>
  <si>
    <t>Orasure</t>
  </si>
  <si>
    <t>Serum</t>
  </si>
  <si>
    <t>fiducials_only</t>
  </si>
  <si>
    <t>nbr_outliers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</si>
</sst>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8" x14ac:knownFonts="1">
    <font>
      <sz val="12"/>
      <color rgb="FF000000"/>
      <name val="Calibri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i/>
      <sz val="12"/>
      <color rgb="FF000000"/>
      <name val="Calibri"/>
      <family val="2"/>
    </font>
    <font>
      <sz val="13"/>
      <color rgb="FF000000"/>
      <name val="Arial"/>
      <family val="2"/>
    </font>
    <font>
      <b/>
      <sz val="12"/>
      <color rgb="FF000000"/>
      <name val="Calibri"/>
      <family val="2"/>
    </font>
    <font>
      <sz val="10"/>
      <color rgb="FF000000"/>
      <name val="Helvetica"/>
      <family val="2"/>
    </font>
  </fonts>
  <fills count="1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00B0F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E699"/>
        <bgColor indexed="64"/>
      </patternFill>
    </fill>
  </fills>
  <borders count="37">
    <border>
      <left/>
      <right/>
      <top/>
      <bottom/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  <diagonal/>
    </border>
    <border>
      <left style="thin">
        <color rgb="FF000000"/>
      </left>
      <right/>
      <top style="thin">
        <color rgb="FFAAAAAA"/>
      </top>
      <bottom style="thin">
        <color rgb="FF000000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CCCCCC"/>
      </bottom>
      <diagonal/>
    </border>
    <border>
      <left style="thin">
        <color rgb="FFAAAAAA"/>
      </left>
      <right style="thin">
        <color rgb="FFCCCCCC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CCCCCC"/>
      </top>
      <bottom style="thin">
        <color rgb="FFAAAAAA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3F3F3F"/>
      </bottom>
      <diagonal/>
    </border>
    <border>
      <left style="thin">
        <color rgb="FFA5A5A5"/>
      </left>
      <right style="thin">
        <color rgb="FFA5A5A5"/>
      </right>
      <top style="thin">
        <color rgb="FF000000"/>
      </top>
      <bottom style="thin">
        <color rgb="FFCCCCCC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3F3F3F"/>
      </top>
      <bottom style="thin">
        <color rgb="FFA5A5A5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A5A5A5"/>
      </top>
      <bottom style="thin">
        <color rgb="FFA5A5A5"/>
      </bottom>
      <diagonal/>
    </border>
    <border>
      <left style="thin">
        <color rgb="FF000000"/>
      </left>
      <right style="thin">
        <color rgb="FF3F3F3F"/>
      </right>
      <top style="thin">
        <color rgb="FFA5A5A5"/>
      </top>
      <bottom style="thin">
        <color rgb="FF000000"/>
      </bottom>
      <diagonal/>
    </border>
    <border>
      <left style="thin">
        <color rgb="FF3F3F3F"/>
      </left>
      <right style="thin">
        <color rgb="FFA5A5A5"/>
      </right>
      <top style="thin">
        <color rgb="FFCCCCCC"/>
      </top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CCCCCC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CCCCCC"/>
      </bottom>
      <diagonal/>
    </border>
    <border>
      <left style="thin">
        <color rgb="FFA5A5A5"/>
      </left>
      <right style="thin">
        <color rgb="FFCCCCCC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CCCCCC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CCCCCC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CCCCCC"/>
      </top>
      <bottom style="thin">
        <color rgb="FFA5A5A5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49" fontId="0" fillId="2" borderId="1" xfId="0" applyNumberFormat="1" applyFont="1" applyFill="1" applyBorder="1"/>
    <xf numFmtId="49" fontId="0" fillId="2" borderId="2" xfId="0" applyNumberFormat="1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49" fontId="0" fillId="0" borderId="5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49" fontId="1" fillId="0" borderId="7" xfId="0" applyNumberFormat="1" applyFont="1" applyBorder="1"/>
    <xf numFmtId="0" fontId="1" fillId="0" borderId="8" xfId="0" applyFont="1" applyBorder="1"/>
    <xf numFmtId="0" fontId="1" fillId="0" borderId="4" xfId="0" applyFont="1" applyBorder="1"/>
    <xf numFmtId="0" fontId="1" fillId="2" borderId="9" xfId="0" applyFont="1" applyFill="1" applyBorder="1"/>
    <xf numFmtId="0" fontId="2" fillId="2" borderId="10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1" fillId="2" borderId="12" xfId="0" applyFont="1" applyFill="1" applyBorder="1"/>
    <xf numFmtId="49" fontId="0" fillId="0" borderId="10" xfId="0" applyNumberFormat="1" applyFont="1" applyBorder="1"/>
    <xf numFmtId="49" fontId="0" fillId="0" borderId="0" xfId="0" applyNumberFormat="1" applyFont="1"/>
    <xf numFmtId="0" fontId="3" fillId="0" borderId="10" xfId="0" applyFont="1" applyBorder="1"/>
    <xf numFmtId="0" fontId="3" fillId="0" borderId="0" xfId="0" applyFont="1"/>
    <xf numFmtId="0" fontId="3" fillId="2" borderId="10" xfId="0" applyFont="1" applyFill="1" applyBorder="1"/>
    <xf numFmtId="0" fontId="0" fillId="0" borderId="0" xfId="0" applyFont="1" applyAlignment="1"/>
    <xf numFmtId="49" fontId="3" fillId="0" borderId="0" xfId="0" applyNumberFormat="1" applyFont="1"/>
    <xf numFmtId="0" fontId="0" fillId="3" borderId="4" xfId="0" applyFont="1" applyFill="1" applyBorder="1"/>
    <xf numFmtId="0" fontId="0" fillId="3" borderId="13" xfId="0" applyFont="1" applyFill="1" applyBorder="1"/>
    <xf numFmtId="49" fontId="0" fillId="3" borderId="14" xfId="0" applyNumberFormat="1" applyFont="1" applyFill="1" applyBorder="1"/>
    <xf numFmtId="49" fontId="2" fillId="0" borderId="10" xfId="0" applyNumberFormat="1" applyFont="1" applyBorder="1"/>
    <xf numFmtId="0" fontId="0" fillId="0" borderId="0" xfId="0" applyFont="1" applyAlignment="1">
      <alignment vertical="center" wrapText="1"/>
    </xf>
    <xf numFmtId="0" fontId="3" fillId="3" borderId="4" xfId="0" applyFont="1" applyFill="1" applyBorder="1"/>
    <xf numFmtId="0" fontId="0" fillId="3" borderId="11" xfId="0" applyFont="1" applyFill="1" applyBorder="1" applyAlignment="1">
      <alignment horizontal="right"/>
    </xf>
    <xf numFmtId="49" fontId="0" fillId="3" borderId="11" xfId="0" applyNumberFormat="1" applyFont="1" applyFill="1" applyBorder="1"/>
    <xf numFmtId="0" fontId="0" fillId="3" borderId="16" xfId="0" applyFont="1" applyFill="1" applyBorder="1"/>
    <xf numFmtId="49" fontId="0" fillId="3" borderId="17" xfId="0" applyNumberFormat="1" applyFont="1" applyFill="1" applyBorder="1"/>
    <xf numFmtId="164" fontId="2" fillId="0" borderId="10" xfId="0" applyNumberFormat="1" applyFont="1" applyBorder="1"/>
    <xf numFmtId="164" fontId="2" fillId="0" borderId="15" xfId="0" applyNumberFormat="1" applyFont="1" applyBorder="1"/>
    <xf numFmtId="0" fontId="0" fillId="3" borderId="18" xfId="0" applyFont="1" applyFill="1" applyBorder="1"/>
    <xf numFmtId="49" fontId="0" fillId="3" borderId="4" xfId="0" applyNumberFormat="1" applyFont="1" applyFill="1" applyBorder="1"/>
    <xf numFmtId="0" fontId="4" fillId="3" borderId="4" xfId="0" applyFont="1" applyFill="1" applyBorder="1"/>
    <xf numFmtId="0" fontId="0" fillId="4" borderId="19" xfId="0" applyFont="1" applyFill="1" applyBorder="1"/>
    <xf numFmtId="0" fontId="0" fillId="4" borderId="20" xfId="0" applyFont="1" applyFill="1" applyBorder="1"/>
    <xf numFmtId="0" fontId="0" fillId="4" borderId="21" xfId="0" applyFont="1" applyFill="1" applyBorder="1"/>
    <xf numFmtId="49" fontId="0" fillId="5" borderId="22" xfId="0" applyNumberFormat="1" applyFont="1" applyFill="1" applyBorder="1"/>
    <xf numFmtId="49" fontId="5" fillId="6" borderId="23" xfId="0" applyNumberFormat="1" applyFont="1" applyFill="1" applyBorder="1" applyAlignment="1">
      <alignment horizontal="left" readingOrder="1"/>
    </xf>
    <xf numFmtId="49" fontId="0" fillId="5" borderId="24" xfId="0" applyNumberFormat="1" applyFont="1" applyFill="1" applyBorder="1"/>
    <xf numFmtId="0" fontId="0" fillId="5" borderId="25" xfId="0" applyFont="1" applyFill="1" applyBorder="1"/>
    <xf numFmtId="0" fontId="0" fillId="0" borderId="26" xfId="0" applyFont="1" applyBorder="1"/>
    <xf numFmtId="0" fontId="0" fillId="0" borderId="27" xfId="0" applyFont="1" applyBorder="1"/>
    <xf numFmtId="0" fontId="0" fillId="0" borderId="28" xfId="0" applyFont="1" applyBorder="1"/>
    <xf numFmtId="0" fontId="0" fillId="4" borderId="29" xfId="0" applyFont="1" applyFill="1" applyBorder="1"/>
    <xf numFmtId="0" fontId="0" fillId="4" borderId="30" xfId="0" applyFont="1" applyFill="1" applyBorder="1"/>
    <xf numFmtId="49" fontId="0" fillId="5" borderId="31" xfId="0" applyNumberFormat="1" applyFont="1" applyFill="1" applyBorder="1"/>
    <xf numFmtId="0" fontId="5" fillId="7" borderId="23" xfId="0" applyFont="1" applyFill="1" applyBorder="1" applyAlignment="1">
      <alignment horizontal="left" readingOrder="1"/>
    </xf>
    <xf numFmtId="49" fontId="0" fillId="5" borderId="32" xfId="0" applyNumberFormat="1" applyFont="1" applyFill="1" applyBorder="1"/>
    <xf numFmtId="0" fontId="0" fillId="5" borderId="33" xfId="0" applyFont="1" applyFill="1" applyBorder="1"/>
    <xf numFmtId="0" fontId="0" fillId="0" borderId="34" xfId="0" applyFont="1" applyBorder="1"/>
    <xf numFmtId="0" fontId="0" fillId="0" borderId="35" xfId="0" applyFont="1" applyBorder="1"/>
    <xf numFmtId="0" fontId="6" fillId="8" borderId="36" xfId="0" applyFont="1" applyFill="1" applyBorder="1" applyAlignment="1">
      <alignment vertical="center" wrapText="1"/>
    </xf>
    <xf numFmtId="0" fontId="6" fillId="9" borderId="36" xfId="0" applyFont="1" applyFill="1" applyBorder="1" applyAlignment="1">
      <alignment vertical="center" wrapText="1"/>
    </xf>
    <xf numFmtId="0" fontId="0" fillId="0" borderId="36" xfId="0" applyFont="1" applyBorder="1" applyAlignment="1">
      <alignment vertical="center" wrapText="1"/>
    </xf>
    <xf numFmtId="0" fontId="6" fillId="10" borderId="36" xfId="0" applyFont="1" applyFill="1" applyBorder="1" applyAlignment="1">
      <alignment vertical="center" wrapText="1"/>
    </xf>
    <xf numFmtId="0" fontId="6" fillId="8" borderId="36" xfId="0" applyFont="1" applyFill="1" applyBorder="1" applyAlignment="1">
      <alignment horizontal="left"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B17" sqref="B17"/>
    </sheetView>
  </sheetViews>
  <sheetFormatPr baseColWidth="10" defaultColWidth="11.1640625" defaultRowHeight="15" customHeight="1" x14ac:dyDescent="0.2"/>
  <cols>
    <col min="1" max="26" width="10.6640625" customWidth="1"/>
  </cols>
  <sheetData>
    <row r="1" spans="1:26" ht="16.5" customHeight="1" x14ac:dyDescent="0.2">
      <c r="A1" s="1" t="s">
        <v>0</v>
      </c>
      <c r="B1" s="2" t="s">
        <v>1</v>
      </c>
      <c r="C1" s="3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x14ac:dyDescent="0.2">
      <c r="A2" s="6" t="s">
        <v>2</v>
      </c>
      <c r="B2" s="7">
        <v>4.8999999999999998E-3</v>
      </c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.5" customHeight="1" x14ac:dyDescent="0.2">
      <c r="A3" s="8"/>
      <c r="B3" s="9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 x14ac:dyDescent="0.2">
      <c r="A4" s="10" t="s">
        <v>3</v>
      </c>
      <c r="B4" s="11">
        <v>6</v>
      </c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 x14ac:dyDescent="0.2">
      <c r="A5" s="10" t="s">
        <v>4</v>
      </c>
      <c r="B5" s="11">
        <v>8</v>
      </c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 customHeight="1" x14ac:dyDescent="0.2">
      <c r="A6" s="10" t="s">
        <v>5</v>
      </c>
      <c r="B6" s="11">
        <v>0.41</v>
      </c>
      <c r="C6" s="4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 customHeight="1" x14ac:dyDescent="0.2">
      <c r="A7" s="10" t="s">
        <v>6</v>
      </c>
      <c r="B7" s="11">
        <v>0.40500000000000003</v>
      </c>
      <c r="C7" s="4"/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 x14ac:dyDescent="0.2">
      <c r="A8" s="10" t="s">
        <v>7</v>
      </c>
      <c r="B8" s="11">
        <v>0.2</v>
      </c>
      <c r="C8" s="4"/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 x14ac:dyDescent="0.2">
      <c r="A9" s="62" t="s">
        <v>120</v>
      </c>
      <c r="B9" s="62" t="b">
        <v>1</v>
      </c>
      <c r="C9" s="4"/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 x14ac:dyDescent="0.2">
      <c r="A10" s="62" t="s">
        <v>121</v>
      </c>
      <c r="B10" s="62">
        <v>10</v>
      </c>
      <c r="C10" s="4"/>
      <c r="D10" s="4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.5" customHeight="1" x14ac:dyDescent="0.2">
      <c r="A11" s="12"/>
      <c r="B11" s="12"/>
      <c r="C11" s="4"/>
      <c r="D11" s="4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 x14ac:dyDescent="0.2">
      <c r="A12" s="12"/>
      <c r="B12" s="12"/>
      <c r="C12" s="4"/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.5" customHeight="1" x14ac:dyDescent="0.2">
      <c r="A13" s="12"/>
      <c r="B13" s="12"/>
      <c r="C13" s="4"/>
      <c r="D13" s="4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baseColWidth="10" defaultColWidth="11.1640625" defaultRowHeight="15" customHeight="1" x14ac:dyDescent="0.2"/>
  <cols>
    <col min="1" max="26" width="10.6640625" customWidth="1"/>
  </cols>
  <sheetData>
    <row r="1" spans="1:26" ht="13.5" customHeight="1" x14ac:dyDescent="0.2">
      <c r="A1" s="13"/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4">
        <v>6</v>
      </c>
      <c r="I1" s="15">
        <v>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x14ac:dyDescent="0.2">
      <c r="A2" s="16">
        <v>0</v>
      </c>
      <c r="B2" s="17" t="s">
        <v>8</v>
      </c>
      <c r="C2" s="18" t="s">
        <v>9</v>
      </c>
      <c r="D2" s="18"/>
      <c r="E2" s="18" t="s">
        <v>9</v>
      </c>
      <c r="F2" s="18"/>
      <c r="G2" s="18" t="s">
        <v>9</v>
      </c>
      <c r="H2" s="18"/>
      <c r="I2" s="18" t="s">
        <v>8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.5" customHeight="1" x14ac:dyDescent="0.2">
      <c r="A3" s="16">
        <v>1</v>
      </c>
      <c r="B3" s="18" t="s">
        <v>8</v>
      </c>
      <c r="C3" s="18"/>
      <c r="D3" s="18" t="s">
        <v>9</v>
      </c>
      <c r="E3" s="18"/>
      <c r="F3" s="18" t="s">
        <v>9</v>
      </c>
      <c r="G3" s="18"/>
      <c r="H3" s="18" t="s">
        <v>9</v>
      </c>
      <c r="I3" s="18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 x14ac:dyDescent="0.2">
      <c r="A4" s="16">
        <v>2</v>
      </c>
      <c r="B4" s="18" t="s">
        <v>10</v>
      </c>
      <c r="C4" s="18" t="s">
        <v>9</v>
      </c>
      <c r="D4" s="18"/>
      <c r="E4" s="18" t="s">
        <v>9</v>
      </c>
      <c r="F4" s="18"/>
      <c r="G4" s="18" t="s">
        <v>9</v>
      </c>
      <c r="H4" s="18"/>
      <c r="I4" s="18" t="s">
        <v>11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 x14ac:dyDescent="0.2">
      <c r="A5" s="16">
        <v>3</v>
      </c>
      <c r="B5" s="18" t="s">
        <v>10</v>
      </c>
      <c r="C5" s="18"/>
      <c r="D5" s="18" t="s">
        <v>9</v>
      </c>
      <c r="E5" s="18"/>
      <c r="F5" s="18" t="s">
        <v>9</v>
      </c>
      <c r="G5" s="18"/>
      <c r="H5" s="18" t="s">
        <v>9</v>
      </c>
      <c r="I5" s="18" t="s">
        <v>11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 customHeight="1" x14ac:dyDescent="0.2">
      <c r="A6" s="16">
        <v>4</v>
      </c>
      <c r="B6" s="18" t="s">
        <v>10</v>
      </c>
      <c r="C6" s="18" t="s">
        <v>9</v>
      </c>
      <c r="D6" s="18"/>
      <c r="E6" s="18" t="s">
        <v>9</v>
      </c>
      <c r="F6" s="18"/>
      <c r="G6" s="18" t="s">
        <v>9</v>
      </c>
      <c r="H6" s="18"/>
      <c r="I6" s="18" t="s">
        <v>11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 customHeight="1" x14ac:dyDescent="0.2">
      <c r="A7" s="16">
        <v>5</v>
      </c>
      <c r="B7" s="18" t="s">
        <v>8</v>
      </c>
      <c r="C7" s="18"/>
      <c r="D7" s="18" t="s">
        <v>9</v>
      </c>
      <c r="E7" s="18"/>
      <c r="F7" s="18" t="s">
        <v>9</v>
      </c>
      <c r="G7" s="18"/>
      <c r="H7" s="18" t="s">
        <v>9</v>
      </c>
      <c r="I7" s="18" t="s">
        <v>8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 x14ac:dyDescent="0.2">
      <c r="A8" s="19"/>
      <c r="B8" s="20"/>
      <c r="C8" s="20"/>
      <c r="D8" s="20"/>
      <c r="E8" s="20"/>
      <c r="F8" s="20"/>
      <c r="G8" s="20"/>
      <c r="H8" s="20"/>
      <c r="I8" s="2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 x14ac:dyDescent="0.2">
      <c r="A9" s="20"/>
      <c r="B9" s="20"/>
      <c r="C9" s="20"/>
      <c r="D9" s="20"/>
      <c r="E9" s="20"/>
      <c r="F9" s="20"/>
      <c r="G9" s="20"/>
      <c r="H9" s="20"/>
      <c r="I9" s="2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 x14ac:dyDescent="0.2">
      <c r="A10" s="20"/>
      <c r="B10" s="20"/>
      <c r="C10" s="20"/>
      <c r="D10" s="20"/>
      <c r="E10" s="20"/>
      <c r="F10" s="20"/>
      <c r="G10" s="20"/>
      <c r="H10" s="20"/>
      <c r="I10" s="2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/>
  <headerFooter>
    <oddFooter>&amp;C000000&amp;P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baseColWidth="10" defaultColWidth="11.1640625" defaultRowHeight="15" customHeight="1" x14ac:dyDescent="0.2"/>
  <cols>
    <col min="1" max="1" width="10.6640625" customWidth="1"/>
    <col min="2" max="2" width="13.6640625" customWidth="1"/>
    <col min="3" max="6" width="19" customWidth="1"/>
    <col min="7" max="7" width="14" customWidth="1"/>
    <col min="8" max="26" width="10.6640625" customWidth="1"/>
  </cols>
  <sheetData>
    <row r="1" spans="1:26" ht="13.5" customHeight="1" x14ac:dyDescent="0.2">
      <c r="A1" s="21"/>
      <c r="B1" s="15">
        <v>0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x14ac:dyDescent="0.2">
      <c r="A2" s="15">
        <v>0</v>
      </c>
      <c r="B2" s="18" t="s">
        <v>12</v>
      </c>
      <c r="C2" s="5" t="s">
        <v>13</v>
      </c>
      <c r="D2" s="20"/>
      <c r="E2" s="5" t="s">
        <v>14</v>
      </c>
      <c r="F2" s="20"/>
      <c r="G2" s="22" t="s">
        <v>15</v>
      </c>
      <c r="H2" s="18"/>
      <c r="I2" s="18" t="s">
        <v>12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.5" customHeight="1" x14ac:dyDescent="0.2">
      <c r="A3" s="15">
        <v>1</v>
      </c>
      <c r="B3" s="18" t="s">
        <v>12</v>
      </c>
      <c r="C3" s="20"/>
      <c r="D3" s="5" t="s">
        <v>16</v>
      </c>
      <c r="E3" s="20"/>
      <c r="F3" s="5" t="s">
        <v>17</v>
      </c>
      <c r="G3" s="18"/>
      <c r="H3" s="18" t="s">
        <v>18</v>
      </c>
      <c r="I3" s="18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 x14ac:dyDescent="0.2">
      <c r="A4" s="15">
        <v>2</v>
      </c>
      <c r="B4" s="18" t="s">
        <v>19</v>
      </c>
      <c r="C4" s="20" t="s">
        <v>14</v>
      </c>
      <c r="D4" s="20"/>
      <c r="E4" s="22" t="s">
        <v>15</v>
      </c>
      <c r="F4" s="20"/>
      <c r="G4" s="18" t="s">
        <v>13</v>
      </c>
      <c r="H4" s="18"/>
      <c r="I4" s="18" t="s">
        <v>20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 x14ac:dyDescent="0.2">
      <c r="A5" s="15">
        <v>3</v>
      </c>
      <c r="B5" s="18" t="s">
        <v>19</v>
      </c>
      <c r="C5" s="20"/>
      <c r="D5" s="5" t="s">
        <v>17</v>
      </c>
      <c r="E5" s="20"/>
      <c r="F5" s="18" t="s">
        <v>18</v>
      </c>
      <c r="G5" s="18"/>
      <c r="H5" s="18" t="s">
        <v>16</v>
      </c>
      <c r="I5" s="18" t="s">
        <v>20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 customHeight="1" x14ac:dyDescent="0.2">
      <c r="A6" s="15">
        <v>4</v>
      </c>
      <c r="B6" s="18" t="s">
        <v>19</v>
      </c>
      <c r="C6" s="22" t="s">
        <v>15</v>
      </c>
      <c r="D6" s="20"/>
      <c r="E6" s="5" t="s">
        <v>13</v>
      </c>
      <c r="F6" s="20"/>
      <c r="G6" s="18" t="s">
        <v>14</v>
      </c>
      <c r="H6" s="18"/>
      <c r="I6" s="18" t="s">
        <v>20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 customHeight="1" x14ac:dyDescent="0.2">
      <c r="A7" s="15">
        <v>5</v>
      </c>
      <c r="B7" s="18" t="s">
        <v>12</v>
      </c>
      <c r="C7" s="20"/>
      <c r="D7" s="18" t="s">
        <v>18</v>
      </c>
      <c r="E7" s="20"/>
      <c r="F7" s="5" t="s">
        <v>16</v>
      </c>
      <c r="G7" s="18"/>
      <c r="H7" s="18" t="s">
        <v>17</v>
      </c>
      <c r="I7" s="18" t="s">
        <v>12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 x14ac:dyDescent="0.2">
      <c r="A8" s="20"/>
      <c r="B8" s="20"/>
      <c r="C8" s="20"/>
      <c r="D8" s="20"/>
      <c r="E8" s="20"/>
      <c r="F8" s="20"/>
      <c r="G8" s="20"/>
      <c r="H8" s="20"/>
      <c r="I8" s="2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 x14ac:dyDescent="0.2">
      <c r="A9" s="20"/>
      <c r="B9" s="20"/>
      <c r="C9" s="20"/>
      <c r="D9" s="20"/>
      <c r="E9" s="20"/>
      <c r="F9" s="20"/>
      <c r="G9" s="20"/>
      <c r="H9" s="20"/>
      <c r="I9" s="2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 x14ac:dyDescent="0.2">
      <c r="A10" s="20"/>
      <c r="B10" s="20"/>
      <c r="C10" s="20"/>
      <c r="D10" s="20"/>
      <c r="E10" s="20"/>
      <c r="F10" s="20"/>
      <c r="G10" s="20"/>
      <c r="H10" s="20"/>
      <c r="I10" s="2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/>
  <headerFooter>
    <oddFooter>&amp;C000000&amp;P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showGridLines="0" workbookViewId="0">
      <selection activeCell="L21" sqref="L21"/>
    </sheetView>
  </sheetViews>
  <sheetFormatPr baseColWidth="10" defaultColWidth="11.1640625" defaultRowHeight="15" customHeight="1" x14ac:dyDescent="0.2"/>
  <cols>
    <col min="1" max="1" width="4.6640625" customWidth="1"/>
    <col min="2" max="7" width="16.33203125" customWidth="1"/>
    <col min="8" max="8" width="12.6640625" bestFit="1" customWidth="1"/>
    <col min="9" max="9" width="11.83203125" bestFit="1" customWidth="1"/>
    <col min="10" max="11" width="15.83203125" bestFit="1" customWidth="1"/>
    <col min="12" max="12" width="13" bestFit="1" customWidth="1"/>
    <col min="13" max="13" width="15" customWidth="1"/>
    <col min="14" max="14" width="11" customWidth="1"/>
    <col min="15" max="26" width="8.6640625" customWidth="1"/>
  </cols>
  <sheetData>
    <row r="1" spans="1:26" ht="16.5" customHeight="1" thickBot="1" x14ac:dyDescent="0.25">
      <c r="A1" s="24"/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L1" s="25">
        <v>11</v>
      </c>
      <c r="M1" s="25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thickBot="1" x14ac:dyDescent="0.25">
      <c r="A2" s="26" t="s">
        <v>21</v>
      </c>
      <c r="B2" s="57" t="s">
        <v>32</v>
      </c>
      <c r="C2" s="57" t="s">
        <v>33</v>
      </c>
      <c r="D2" s="57" t="s">
        <v>34</v>
      </c>
      <c r="E2" s="57" t="s">
        <v>35</v>
      </c>
      <c r="F2" s="57" t="s">
        <v>36</v>
      </c>
      <c r="G2" s="57" t="s">
        <v>37</v>
      </c>
      <c r="H2" s="57" t="s">
        <v>38</v>
      </c>
      <c r="I2" s="57" t="s">
        <v>39</v>
      </c>
      <c r="J2" s="57" t="s">
        <v>40</v>
      </c>
      <c r="K2" s="58" t="s">
        <v>41</v>
      </c>
      <c r="L2" s="59" t="s">
        <v>115</v>
      </c>
      <c r="M2" s="57" t="s">
        <v>42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thickBot="1" x14ac:dyDescent="0.25">
      <c r="A3" s="26" t="s">
        <v>22</v>
      </c>
      <c r="B3" s="57" t="s">
        <v>43</v>
      </c>
      <c r="C3" s="57" t="s">
        <v>44</v>
      </c>
      <c r="D3" s="57" t="s">
        <v>45</v>
      </c>
      <c r="E3" s="57" t="s">
        <v>46</v>
      </c>
      <c r="F3" s="57" t="s">
        <v>47</v>
      </c>
      <c r="G3" s="57" t="s">
        <v>48</v>
      </c>
      <c r="H3" s="57" t="s">
        <v>49</v>
      </c>
      <c r="I3" s="57" t="s">
        <v>50</v>
      </c>
      <c r="J3" s="57" t="s">
        <v>51</v>
      </c>
      <c r="K3" s="58" t="s">
        <v>52</v>
      </c>
      <c r="L3" s="59" t="s">
        <v>115</v>
      </c>
      <c r="M3" s="57" t="s">
        <v>53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thickBot="1" x14ac:dyDescent="0.25">
      <c r="A4" s="26" t="s">
        <v>23</v>
      </c>
      <c r="B4" s="57" t="s">
        <v>54</v>
      </c>
      <c r="C4" s="57" t="s">
        <v>55</v>
      </c>
      <c r="D4" s="57" t="s">
        <v>56</v>
      </c>
      <c r="E4" s="57" t="s">
        <v>57</v>
      </c>
      <c r="F4" s="57" t="s">
        <v>58</v>
      </c>
      <c r="G4" s="57" t="s">
        <v>59</v>
      </c>
      <c r="H4" s="57" t="s">
        <v>60</v>
      </c>
      <c r="I4" s="57" t="s">
        <v>61</v>
      </c>
      <c r="J4" s="57" t="s">
        <v>62</v>
      </c>
      <c r="K4" s="58" t="s">
        <v>63</v>
      </c>
      <c r="L4" s="59" t="s">
        <v>115</v>
      </c>
      <c r="M4" s="57" t="s">
        <v>64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thickBot="1" x14ac:dyDescent="0.25">
      <c r="A5" s="26" t="s">
        <v>24</v>
      </c>
      <c r="B5" s="57" t="s">
        <v>65</v>
      </c>
      <c r="C5" s="57" t="s">
        <v>66</v>
      </c>
      <c r="D5" s="57" t="s">
        <v>67</v>
      </c>
      <c r="E5" s="57" t="s">
        <v>68</v>
      </c>
      <c r="F5" s="57" t="s">
        <v>69</v>
      </c>
      <c r="G5" s="57" t="s">
        <v>70</v>
      </c>
      <c r="H5" s="57" t="s">
        <v>71</v>
      </c>
      <c r="I5" s="57" t="s">
        <v>72</v>
      </c>
      <c r="J5" s="57" t="s">
        <v>116</v>
      </c>
      <c r="K5" s="58" t="s">
        <v>74</v>
      </c>
      <c r="L5" s="59" t="s">
        <v>115</v>
      </c>
      <c r="M5" s="57" t="s">
        <v>75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thickBot="1" x14ac:dyDescent="0.25">
      <c r="A6" s="26" t="s">
        <v>25</v>
      </c>
      <c r="B6" s="57" t="s">
        <v>76</v>
      </c>
      <c r="C6" s="57" t="s">
        <v>77</v>
      </c>
      <c r="D6" s="57" t="s">
        <v>73</v>
      </c>
      <c r="E6" s="57" t="s">
        <v>78</v>
      </c>
      <c r="F6" s="57" t="s">
        <v>79</v>
      </c>
      <c r="G6" s="57" t="s">
        <v>80</v>
      </c>
      <c r="H6" s="57" t="s">
        <v>81</v>
      </c>
      <c r="I6" s="57" t="s">
        <v>82</v>
      </c>
      <c r="J6" s="57" t="s">
        <v>83</v>
      </c>
      <c r="K6" s="58" t="s">
        <v>84</v>
      </c>
      <c r="L6" s="59" t="s">
        <v>115</v>
      </c>
      <c r="M6" s="60" t="s">
        <v>42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thickBot="1" x14ac:dyDescent="0.25">
      <c r="A7" s="26" t="s">
        <v>26</v>
      </c>
      <c r="B7" s="61" t="s">
        <v>85</v>
      </c>
      <c r="C7" s="57" t="s">
        <v>86</v>
      </c>
      <c r="D7" s="57" t="s">
        <v>87</v>
      </c>
      <c r="E7" s="57" t="s">
        <v>88</v>
      </c>
      <c r="F7" s="57" t="s">
        <v>89</v>
      </c>
      <c r="G7" s="57" t="s">
        <v>90</v>
      </c>
      <c r="H7" s="57" t="s">
        <v>91</v>
      </c>
      <c r="I7" s="57" t="s">
        <v>92</v>
      </c>
      <c r="J7" s="57" t="s">
        <v>93</v>
      </c>
      <c r="K7" s="58" t="s">
        <v>94</v>
      </c>
      <c r="L7" s="59" t="s">
        <v>115</v>
      </c>
      <c r="M7" s="60" t="s">
        <v>53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thickBot="1" x14ac:dyDescent="0.25">
      <c r="A8" s="26" t="s">
        <v>27</v>
      </c>
      <c r="B8" s="61" t="s">
        <v>95</v>
      </c>
      <c r="C8" s="57" t="s">
        <v>96</v>
      </c>
      <c r="D8" s="57" t="s">
        <v>97</v>
      </c>
      <c r="E8" s="57" t="s">
        <v>98</v>
      </c>
      <c r="F8" s="57" t="s">
        <v>99</v>
      </c>
      <c r="G8" s="57" t="s">
        <v>100</v>
      </c>
      <c r="H8" s="57" t="s">
        <v>101</v>
      </c>
      <c r="I8" s="57" t="s">
        <v>102</v>
      </c>
      <c r="J8" s="58" t="s">
        <v>103</v>
      </c>
      <c r="K8" s="58" t="s">
        <v>104</v>
      </c>
      <c r="L8" s="59" t="s">
        <v>115</v>
      </c>
      <c r="M8" s="60" t="s">
        <v>64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thickBot="1" x14ac:dyDescent="0.25">
      <c r="A9" s="26" t="s">
        <v>28</v>
      </c>
      <c r="B9" s="57" t="s">
        <v>105</v>
      </c>
      <c r="C9" s="57" t="s">
        <v>106</v>
      </c>
      <c r="D9" s="57" t="s">
        <v>107</v>
      </c>
      <c r="E9" s="57" t="s">
        <v>108</v>
      </c>
      <c r="F9" s="57" t="s">
        <v>109</v>
      </c>
      <c r="G9" s="57" t="s">
        <v>110</v>
      </c>
      <c r="H9" s="57" t="s">
        <v>111</v>
      </c>
      <c r="I9" s="57" t="s">
        <v>112</v>
      </c>
      <c r="J9" s="58" t="s">
        <v>113</v>
      </c>
      <c r="K9" s="58" t="s">
        <v>114</v>
      </c>
      <c r="L9" s="59" t="s">
        <v>115</v>
      </c>
      <c r="M9" s="60" t="s">
        <v>75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" x14ac:dyDescent="0.2">
      <c r="A14" s="28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" x14ac:dyDescent="0.2">
      <c r="A15" s="28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" x14ac:dyDescent="0.2">
      <c r="A16" s="28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" x14ac:dyDescent="0.2">
      <c r="A17" s="28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" x14ac:dyDescent="0.2">
      <c r="A18" s="28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" x14ac:dyDescent="0.2">
      <c r="A19" s="28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" x14ac:dyDescent="0.2">
      <c r="A20" s="28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28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28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28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28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28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28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28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28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28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28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28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28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28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28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28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28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28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28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28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28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28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28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28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28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28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28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28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28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28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28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28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2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2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28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28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28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28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28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25" right="0.25" top="0.75" bottom="0.75" header="0" footer="0"/>
  <pageSetup orientation="landscape"/>
  <headerFooter>
    <oddFooter>&amp;C000000&amp;P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tabSelected="1" workbookViewId="0">
      <selection activeCell="D57" sqref="D57"/>
    </sheetView>
  </sheetViews>
  <sheetFormatPr baseColWidth="10" defaultColWidth="11.1640625" defaultRowHeight="15" customHeight="1" x14ac:dyDescent="0.2"/>
  <cols>
    <col min="1" max="2" width="11" customWidth="1"/>
    <col min="3" max="4" width="21" customWidth="1"/>
    <col min="5" max="26" width="11" customWidth="1"/>
  </cols>
  <sheetData>
    <row r="1" spans="1:26" ht="15" customHeight="1" x14ac:dyDescent="0.2">
      <c r="A1" s="29"/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  <c r="L1" s="30">
        <v>11</v>
      </c>
      <c r="M1" s="30">
        <v>12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" customHeight="1" x14ac:dyDescent="0.2">
      <c r="A2" s="31" t="s">
        <v>21</v>
      </c>
      <c r="B2" s="27" t="s">
        <v>118</v>
      </c>
      <c r="C2" s="27" t="s">
        <v>118</v>
      </c>
      <c r="D2" s="27" t="s">
        <v>118</v>
      </c>
      <c r="E2" s="27" t="s">
        <v>118</v>
      </c>
      <c r="F2" s="27" t="s">
        <v>118</v>
      </c>
      <c r="G2" s="27" t="s">
        <v>118</v>
      </c>
      <c r="H2" s="27" t="s">
        <v>118</v>
      </c>
      <c r="I2" s="27" t="s">
        <v>118</v>
      </c>
      <c r="J2" s="27" t="s">
        <v>118</v>
      </c>
      <c r="K2" s="27" t="s">
        <v>118</v>
      </c>
      <c r="L2" s="27" t="s">
        <v>119</v>
      </c>
      <c r="M2" s="27" t="s">
        <v>118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5" customHeight="1" x14ac:dyDescent="0.2">
      <c r="A3" s="31" t="s">
        <v>22</v>
      </c>
      <c r="B3" s="27" t="s">
        <v>118</v>
      </c>
      <c r="C3" s="27" t="s">
        <v>118</v>
      </c>
      <c r="D3" s="27" t="s">
        <v>118</v>
      </c>
      <c r="E3" s="27" t="s">
        <v>118</v>
      </c>
      <c r="F3" s="27" t="s">
        <v>118</v>
      </c>
      <c r="G3" s="27" t="s">
        <v>118</v>
      </c>
      <c r="H3" s="27" t="s">
        <v>118</v>
      </c>
      <c r="I3" s="27" t="s">
        <v>118</v>
      </c>
      <c r="J3" s="27" t="s">
        <v>118</v>
      </c>
      <c r="K3" s="27" t="s">
        <v>118</v>
      </c>
      <c r="L3" s="27" t="s">
        <v>119</v>
      </c>
      <c r="M3" s="27" t="s">
        <v>118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5" customHeight="1" x14ac:dyDescent="0.2">
      <c r="A4" s="31" t="s">
        <v>23</v>
      </c>
      <c r="B4" s="27" t="s">
        <v>118</v>
      </c>
      <c r="C4" s="27" t="s">
        <v>118</v>
      </c>
      <c r="D4" s="27" t="s">
        <v>118</v>
      </c>
      <c r="E4" s="27" t="s">
        <v>118</v>
      </c>
      <c r="F4" s="27" t="s">
        <v>118</v>
      </c>
      <c r="G4" s="27" t="s">
        <v>118</v>
      </c>
      <c r="H4" s="27" t="s">
        <v>118</v>
      </c>
      <c r="I4" s="27" t="s">
        <v>118</v>
      </c>
      <c r="J4" s="27" t="s">
        <v>118</v>
      </c>
      <c r="K4" s="27" t="s">
        <v>118</v>
      </c>
      <c r="L4" s="27" t="s">
        <v>119</v>
      </c>
      <c r="M4" s="27" t="s">
        <v>118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5" customHeight="1" x14ac:dyDescent="0.2">
      <c r="A5" s="31" t="s">
        <v>24</v>
      </c>
      <c r="B5" s="27" t="s">
        <v>118</v>
      </c>
      <c r="C5" s="27" t="s">
        <v>118</v>
      </c>
      <c r="D5" s="27" t="s">
        <v>118</v>
      </c>
      <c r="E5" s="27" t="s">
        <v>118</v>
      </c>
      <c r="F5" s="27" t="s">
        <v>118</v>
      </c>
      <c r="G5" s="27" t="s">
        <v>118</v>
      </c>
      <c r="H5" s="27" t="s">
        <v>118</v>
      </c>
      <c r="I5" s="27" t="s">
        <v>118</v>
      </c>
      <c r="J5" s="27" t="s">
        <v>119</v>
      </c>
      <c r="K5" s="27" t="s">
        <v>118</v>
      </c>
      <c r="L5" s="27" t="s">
        <v>119</v>
      </c>
      <c r="M5" s="27" t="s">
        <v>118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5" customHeight="1" x14ac:dyDescent="0.2">
      <c r="A6" s="31" t="s">
        <v>25</v>
      </c>
      <c r="B6" s="27" t="s">
        <v>118</v>
      </c>
      <c r="C6" s="27" t="s">
        <v>118</v>
      </c>
      <c r="D6" s="27" t="s">
        <v>118</v>
      </c>
      <c r="E6" s="27" t="s">
        <v>118</v>
      </c>
      <c r="F6" s="27" t="s">
        <v>118</v>
      </c>
      <c r="G6" s="27" t="s">
        <v>118</v>
      </c>
      <c r="H6" s="27" t="s">
        <v>118</v>
      </c>
      <c r="I6" s="27" t="s">
        <v>118</v>
      </c>
      <c r="J6" s="27" t="s">
        <v>118</v>
      </c>
      <c r="K6" s="27" t="s">
        <v>118</v>
      </c>
      <c r="L6" s="27" t="s">
        <v>119</v>
      </c>
      <c r="M6" s="27" t="s">
        <v>119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5" customHeight="1" x14ac:dyDescent="0.2">
      <c r="A7" s="31" t="s">
        <v>26</v>
      </c>
      <c r="B7" s="27" t="s">
        <v>118</v>
      </c>
      <c r="C7" s="27" t="s">
        <v>118</v>
      </c>
      <c r="D7" s="27" t="s">
        <v>118</v>
      </c>
      <c r="E7" s="27" t="s">
        <v>118</v>
      </c>
      <c r="F7" s="27" t="s">
        <v>118</v>
      </c>
      <c r="G7" s="27" t="s">
        <v>118</v>
      </c>
      <c r="H7" s="27" t="s">
        <v>118</v>
      </c>
      <c r="I7" s="27" t="s">
        <v>118</v>
      </c>
      <c r="J7" s="27" t="s">
        <v>118</v>
      </c>
      <c r="K7" s="27" t="s">
        <v>118</v>
      </c>
      <c r="L7" s="27" t="s">
        <v>119</v>
      </c>
      <c r="M7" s="27" t="s">
        <v>119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" customHeight="1" x14ac:dyDescent="0.2">
      <c r="A8" s="31" t="s">
        <v>27</v>
      </c>
      <c r="B8" s="27" t="s">
        <v>118</v>
      </c>
      <c r="C8" s="27" t="s">
        <v>118</v>
      </c>
      <c r="D8" s="27" t="s">
        <v>118</v>
      </c>
      <c r="E8" s="27" t="s">
        <v>118</v>
      </c>
      <c r="F8" s="27" t="s">
        <v>118</v>
      </c>
      <c r="G8" s="27" t="s">
        <v>118</v>
      </c>
      <c r="H8" s="27" t="s">
        <v>118</v>
      </c>
      <c r="I8" s="27" t="s">
        <v>118</v>
      </c>
      <c r="J8" s="27" t="s">
        <v>118</v>
      </c>
      <c r="K8" s="27" t="s">
        <v>118</v>
      </c>
      <c r="L8" s="27" t="s">
        <v>119</v>
      </c>
      <c r="M8" s="27" t="s">
        <v>119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5" customHeight="1" x14ac:dyDescent="0.2">
      <c r="A9" s="31" t="s">
        <v>28</v>
      </c>
      <c r="B9" s="27" t="s">
        <v>118</v>
      </c>
      <c r="C9" s="27" t="s">
        <v>118</v>
      </c>
      <c r="D9" s="27" t="s">
        <v>118</v>
      </c>
      <c r="E9" s="27" t="s">
        <v>118</v>
      </c>
      <c r="F9" s="27" t="s">
        <v>118</v>
      </c>
      <c r="G9" s="27" t="s">
        <v>118</v>
      </c>
      <c r="H9" s="27" t="s">
        <v>118</v>
      </c>
      <c r="I9" s="27" t="s">
        <v>118</v>
      </c>
      <c r="J9" s="27" t="s">
        <v>118</v>
      </c>
      <c r="K9" s="27" t="s">
        <v>118</v>
      </c>
      <c r="L9" s="27" t="s">
        <v>119</v>
      </c>
      <c r="M9" s="27" t="s">
        <v>119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" customHeight="1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5" customHeight="1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" customHeight="1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5" customHeight="1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5" customHeight="1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5" customHeight="1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5" customHeight="1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5" customHeight="1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" customHeight="1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" customHeight="1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" customHeight="1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" customHeight="1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" customHeight="1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" customHeight="1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" customHeight="1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" customHeight="1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" customHeight="1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" customHeight="1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" customHeight="1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" customHeight="1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" customHeight="1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" customHeight="1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" customHeight="1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" customHeight="1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" customHeight="1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" customHeight="1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" customHeight="1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" customHeight="1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5" customHeight="1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" customHeight="1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" customHeight="1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" customHeight="1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" customHeight="1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5" customHeight="1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" customHeight="1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" customHeight="1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" customHeight="1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" customHeight="1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5" customHeight="1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5" customHeight="1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5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5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5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5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5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5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6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6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6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6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6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6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6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6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6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6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6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6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6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6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6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6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6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6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6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6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6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6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6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6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6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6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6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6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6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6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6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6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6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6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6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6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6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6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6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6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6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6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6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6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6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6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6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6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6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6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6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6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6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6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6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6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6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6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6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6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6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6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6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6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6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6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6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6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6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6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6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6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6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6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6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6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6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6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6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6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6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6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6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6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6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6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6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6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6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6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6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6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6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6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6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6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6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6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6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6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6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6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6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6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6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6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6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6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6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6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6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6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6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6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6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6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6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6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6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6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6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6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6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6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6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6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6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6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6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6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6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6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6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6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6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6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6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6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6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6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6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6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6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6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6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6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6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6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6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6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6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6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6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6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6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6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6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6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6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6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6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6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6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6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6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6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6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6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6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6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6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6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6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6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6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6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6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6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6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6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6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6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6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6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6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6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6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6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6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6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6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6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6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6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6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6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6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6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6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6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6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6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6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6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6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6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6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6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6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6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6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6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6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6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6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6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6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6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6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6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6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6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6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6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6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6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6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6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6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6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6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6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6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6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6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6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6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6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6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6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6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6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6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6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6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6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6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6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6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6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6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6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6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6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6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6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6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6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6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6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6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6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6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6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6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6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6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6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6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6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6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6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6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6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6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6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6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6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6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6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6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6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6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6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6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6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6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6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6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6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6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6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6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6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6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6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6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6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6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6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6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6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6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6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6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6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6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6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6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6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6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6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6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6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6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6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6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6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6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6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6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6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6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6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6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6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6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6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6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6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6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6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6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6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6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6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6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6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6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6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6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6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6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6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6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6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6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6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6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6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6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6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6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6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6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6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6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6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6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6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6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6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6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6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6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6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6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6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6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6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6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6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6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6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6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6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6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6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6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6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6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6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6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6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6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6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6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6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6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6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6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6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6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6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6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6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6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6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6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6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6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6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6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6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6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6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6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6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6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6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6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6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6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6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6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6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6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6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6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6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6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6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6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6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6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6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6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6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6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6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6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6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6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6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6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6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6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6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6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6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6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6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6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6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6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6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6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6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6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6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6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6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6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6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6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6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6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6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6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6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6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6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6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6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6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6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6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6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6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6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6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6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6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6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6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6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6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6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6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6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6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6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6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6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6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6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6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6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6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6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6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6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6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6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6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6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6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6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6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6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6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6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6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6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6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6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6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6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6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6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6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6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6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6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6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6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6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6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6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6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6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6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6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6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6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6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6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6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6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6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6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6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6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6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6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6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6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6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6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6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6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6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6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6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6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6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6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6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6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6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6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6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6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6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6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6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6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6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6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6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6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6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6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6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6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6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6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6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6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6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6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6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6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6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6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6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6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6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6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6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6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6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6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6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6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6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6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6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6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6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6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6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6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6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6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6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6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6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6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6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6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6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6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6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6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6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6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6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6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6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6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6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6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6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6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6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6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6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6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6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6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6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6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6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6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6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6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6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6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6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6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6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6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6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6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6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6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6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6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6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6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6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6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6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6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6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6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6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6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6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6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6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6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6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6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6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6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6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6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6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6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6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6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6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6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6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6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6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6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6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6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6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6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6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6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6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6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6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6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6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6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6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6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6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6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6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6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6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6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6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6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6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6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6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6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6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6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6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6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6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6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6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6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6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6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6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6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6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6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6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6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6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6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6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6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6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6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6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6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6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6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6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6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6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6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6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6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6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6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6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6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6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6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6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6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6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6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6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6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6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6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6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6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6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6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6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6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6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6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6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6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6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6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6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6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6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6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6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6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6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6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6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6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6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6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6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6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6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6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6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6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6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6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6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6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6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6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6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6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6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6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6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6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6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6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6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6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6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6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6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6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6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6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6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6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6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6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6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6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6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6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6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6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6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6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6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6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6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6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6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6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6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6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6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6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6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6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6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6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6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6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6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6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6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6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6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6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6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6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6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6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6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6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6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6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6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6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6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6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6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6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6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6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6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6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6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6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6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6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6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6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6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6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6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6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6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6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6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6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6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6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6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6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6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6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6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6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6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6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6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6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6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6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6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6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6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6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6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6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6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6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6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6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6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6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6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6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6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6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6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6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6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6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6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6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6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6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6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6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6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6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6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6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6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6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6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6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6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6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6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6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6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6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6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6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6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6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6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6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6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6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6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6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6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6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6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6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6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6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6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6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6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6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6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6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6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6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6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6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6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6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6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topLeftCell="F1" workbookViewId="0">
      <selection activeCell="P9" sqref="P9"/>
    </sheetView>
  </sheetViews>
  <sheetFormatPr baseColWidth="10" defaultColWidth="11.1640625" defaultRowHeight="15" customHeight="1" x14ac:dyDescent="0.2"/>
  <cols>
    <col min="1" max="1" width="8.6640625" customWidth="1"/>
    <col min="2" max="13" width="17.33203125" customWidth="1"/>
    <col min="14" max="26" width="8.6640625" customWidth="1"/>
  </cols>
  <sheetData>
    <row r="1" spans="1:26" ht="15.75" customHeight="1" x14ac:dyDescent="0.2">
      <c r="A1" s="24"/>
      <c r="B1" s="32">
        <v>1</v>
      </c>
      <c r="C1" s="32">
        <v>2</v>
      </c>
      <c r="D1" s="32">
        <v>3</v>
      </c>
      <c r="E1" s="32">
        <v>4</v>
      </c>
      <c r="F1" s="32">
        <v>5</v>
      </c>
      <c r="G1" s="32">
        <v>6</v>
      </c>
      <c r="H1" s="32">
        <v>7</v>
      </c>
      <c r="I1" s="32">
        <v>8</v>
      </c>
      <c r="J1" s="32">
        <v>9</v>
      </c>
      <c r="K1" s="32">
        <v>10</v>
      </c>
      <c r="L1" s="32">
        <v>11</v>
      </c>
      <c r="M1" s="32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9.5" customHeight="1" x14ac:dyDescent="0.2">
      <c r="A2" s="33" t="s">
        <v>21</v>
      </c>
      <c r="B2" s="34">
        <f t="shared" ref="B2:E2" si="0">2.2/220.2/2</f>
        <v>4.9954586739327893E-3</v>
      </c>
      <c r="C2" s="34">
        <f t="shared" si="0"/>
        <v>4.9954586739327893E-3</v>
      </c>
      <c r="D2" s="34">
        <f t="shared" si="0"/>
        <v>4.9954586739327893E-3</v>
      </c>
      <c r="E2" s="34">
        <f t="shared" si="0"/>
        <v>4.9954586739327893E-3</v>
      </c>
      <c r="F2" s="34">
        <v>1</v>
      </c>
      <c r="G2" s="34">
        <v>1</v>
      </c>
      <c r="H2" s="34">
        <v>1</v>
      </c>
      <c r="I2" s="34">
        <v>1</v>
      </c>
      <c r="J2" s="34">
        <v>1</v>
      </c>
      <c r="K2" s="34">
        <v>1</v>
      </c>
      <c r="L2" s="34">
        <f>1/1600</f>
        <v>6.2500000000000001E-4</v>
      </c>
      <c r="M2" s="35">
        <v>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9.5" customHeight="1" x14ac:dyDescent="0.2">
      <c r="A3" s="33" t="s">
        <v>22</v>
      </c>
      <c r="B3" s="34">
        <f t="shared" ref="B3:E3" si="1">2.2/220.2/2</f>
        <v>4.9954586739327893E-3</v>
      </c>
      <c r="C3" s="34">
        <f t="shared" si="1"/>
        <v>4.9954586739327893E-3</v>
      </c>
      <c r="D3" s="34">
        <f t="shared" si="1"/>
        <v>4.9954586739327893E-3</v>
      </c>
      <c r="E3" s="34">
        <f t="shared" si="1"/>
        <v>4.9954586739327893E-3</v>
      </c>
      <c r="F3" s="34">
        <v>1</v>
      </c>
      <c r="G3" s="34">
        <v>1</v>
      </c>
      <c r="H3" s="34">
        <v>1</v>
      </c>
      <c r="I3" s="34">
        <v>1</v>
      </c>
      <c r="J3" s="34">
        <v>1</v>
      </c>
      <c r="K3" s="34">
        <v>1</v>
      </c>
      <c r="L3" s="34">
        <f>L2/2</f>
        <v>3.1250000000000001E-4</v>
      </c>
      <c r="M3" s="35">
        <v>1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9.5" customHeight="1" x14ac:dyDescent="0.2">
      <c r="A4" s="33" t="s">
        <v>23</v>
      </c>
      <c r="B4" s="34">
        <f t="shared" ref="B4:E4" si="2">2.2/220.2/2</f>
        <v>4.9954586739327893E-3</v>
      </c>
      <c r="C4" s="34">
        <f t="shared" si="2"/>
        <v>4.9954586739327893E-3</v>
      </c>
      <c r="D4" s="34">
        <f t="shared" si="2"/>
        <v>4.9954586739327893E-3</v>
      </c>
      <c r="E4" s="34">
        <f t="shared" si="2"/>
        <v>4.9954586739327893E-3</v>
      </c>
      <c r="F4" s="34">
        <v>1</v>
      </c>
      <c r="G4" s="34">
        <v>1</v>
      </c>
      <c r="H4" s="34">
        <v>1</v>
      </c>
      <c r="I4" s="34">
        <v>1</v>
      </c>
      <c r="J4" s="34">
        <v>1</v>
      </c>
      <c r="K4" s="34">
        <v>1</v>
      </c>
      <c r="L4" s="34">
        <f t="shared" ref="L4:L9" si="3">L3/2</f>
        <v>1.5625E-4</v>
      </c>
      <c r="M4" s="35">
        <v>1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9.5" customHeight="1" x14ac:dyDescent="0.2">
      <c r="A5" s="33" t="s">
        <v>24</v>
      </c>
      <c r="B5" s="34">
        <f t="shared" ref="B5:E5" si="4">2.2/220.2/2</f>
        <v>4.9954586739327893E-3</v>
      </c>
      <c r="C5" s="34">
        <f t="shared" si="4"/>
        <v>4.9954586739327893E-3</v>
      </c>
      <c r="D5" s="34">
        <f t="shared" si="4"/>
        <v>4.9954586739327893E-3</v>
      </c>
      <c r="E5" s="34">
        <f t="shared" si="4"/>
        <v>4.9954586739327893E-3</v>
      </c>
      <c r="F5" s="34">
        <v>1</v>
      </c>
      <c r="G5" s="34">
        <v>1</v>
      </c>
      <c r="H5" s="34">
        <v>1</v>
      </c>
      <c r="I5" s="34">
        <v>1</v>
      </c>
      <c r="J5" s="34">
        <v>5.0000000000000001E-3</v>
      </c>
      <c r="K5" s="34">
        <v>1</v>
      </c>
      <c r="L5" s="34">
        <f t="shared" si="3"/>
        <v>7.8125000000000002E-5</v>
      </c>
      <c r="M5" s="35">
        <v>1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9.5" customHeight="1" x14ac:dyDescent="0.2">
      <c r="A6" s="33" t="s">
        <v>25</v>
      </c>
      <c r="B6" s="34">
        <f t="shared" ref="B6:E6" si="5">2.2/220.2/2</f>
        <v>4.9954586739327893E-3</v>
      </c>
      <c r="C6" s="34">
        <f t="shared" si="5"/>
        <v>4.9954586739327893E-3</v>
      </c>
      <c r="D6" s="34">
        <f t="shared" si="5"/>
        <v>4.9954586739327893E-3</v>
      </c>
      <c r="E6" s="34">
        <f t="shared" si="5"/>
        <v>4.9954586739327893E-3</v>
      </c>
      <c r="F6" s="34">
        <v>1</v>
      </c>
      <c r="G6" s="34">
        <v>1</v>
      </c>
      <c r="H6" s="34">
        <v>1</v>
      </c>
      <c r="I6" s="34">
        <v>1</v>
      </c>
      <c r="J6" s="34">
        <v>1</v>
      </c>
      <c r="K6" s="34">
        <v>1</v>
      </c>
      <c r="L6" s="34">
        <f t="shared" si="3"/>
        <v>3.9062500000000001E-5</v>
      </c>
      <c r="M6" s="35">
        <f>1/200</f>
        <v>5.0000000000000001E-3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9.5" customHeight="1" x14ac:dyDescent="0.2">
      <c r="A7" s="33" t="s">
        <v>26</v>
      </c>
      <c r="B7" s="34">
        <f t="shared" ref="B7:E7" si="6">2.2/220.2/2</f>
        <v>4.9954586739327893E-3</v>
      </c>
      <c r="C7" s="34">
        <f t="shared" si="6"/>
        <v>4.9954586739327893E-3</v>
      </c>
      <c r="D7" s="34">
        <f t="shared" si="6"/>
        <v>4.9954586739327893E-3</v>
      </c>
      <c r="E7" s="34">
        <f t="shared" si="6"/>
        <v>4.9954586739327893E-3</v>
      </c>
      <c r="F7" s="34">
        <v>1</v>
      </c>
      <c r="G7" s="34">
        <v>1</v>
      </c>
      <c r="H7" s="34">
        <v>1</v>
      </c>
      <c r="I7" s="34">
        <v>1</v>
      </c>
      <c r="J7" s="34">
        <v>1</v>
      </c>
      <c r="K7" s="34">
        <v>1</v>
      </c>
      <c r="L7" s="34">
        <f t="shared" si="3"/>
        <v>1.953125E-5</v>
      </c>
      <c r="M7" s="35">
        <f t="shared" ref="M7:M9" si="7">1/200</f>
        <v>5.0000000000000001E-3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9.5" customHeight="1" x14ac:dyDescent="0.2">
      <c r="A8" s="33" t="s">
        <v>27</v>
      </c>
      <c r="B8" s="34">
        <f t="shared" ref="B8:E8" si="8">2.2/220.2/2</f>
        <v>4.9954586739327893E-3</v>
      </c>
      <c r="C8" s="34">
        <f t="shared" si="8"/>
        <v>4.9954586739327893E-3</v>
      </c>
      <c r="D8" s="34">
        <f t="shared" si="8"/>
        <v>4.9954586739327893E-3</v>
      </c>
      <c r="E8" s="34">
        <f t="shared" si="8"/>
        <v>4.9954586739327893E-3</v>
      </c>
      <c r="F8" s="34">
        <v>1</v>
      </c>
      <c r="G8" s="34">
        <v>1</v>
      </c>
      <c r="H8" s="34">
        <v>1</v>
      </c>
      <c r="I8" s="34">
        <v>1</v>
      </c>
      <c r="J8" s="34">
        <v>1</v>
      </c>
      <c r="K8" s="34">
        <v>1</v>
      </c>
      <c r="L8" s="34">
        <f t="shared" si="3"/>
        <v>9.7656250000000002E-6</v>
      </c>
      <c r="M8" s="35">
        <f t="shared" si="7"/>
        <v>5.0000000000000001E-3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9.5" customHeight="1" x14ac:dyDescent="0.2">
      <c r="A9" s="33" t="s">
        <v>28</v>
      </c>
      <c r="B9" s="34">
        <f t="shared" ref="B9:E9" si="9">2.2/220.2/2</f>
        <v>4.9954586739327893E-3</v>
      </c>
      <c r="C9" s="34">
        <f t="shared" si="9"/>
        <v>4.9954586739327893E-3</v>
      </c>
      <c r="D9" s="34">
        <f t="shared" si="9"/>
        <v>4.9954586739327893E-3</v>
      </c>
      <c r="E9" s="34">
        <f t="shared" si="9"/>
        <v>4.9954586739327893E-3</v>
      </c>
      <c r="F9" s="34">
        <v>1</v>
      </c>
      <c r="G9" s="34">
        <v>1</v>
      </c>
      <c r="H9" s="34">
        <v>1</v>
      </c>
      <c r="I9" s="34">
        <v>1</v>
      </c>
      <c r="J9" s="34">
        <v>1</v>
      </c>
      <c r="K9" s="34">
        <v>1</v>
      </c>
      <c r="L9" s="34">
        <f t="shared" si="3"/>
        <v>4.8828125000000001E-6</v>
      </c>
      <c r="M9" s="35">
        <f t="shared" si="7"/>
        <v>5.0000000000000001E-3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 x14ac:dyDescent="0.2">
      <c r="A10" s="24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/>
  <headerFooter>
    <oddFooter>&amp;C000000&amp;P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workbookViewId="0">
      <selection activeCell="K18" sqref="K18"/>
    </sheetView>
  </sheetViews>
  <sheetFormatPr baseColWidth="10" defaultColWidth="11.1640625" defaultRowHeight="15" customHeight="1" x14ac:dyDescent="0.2"/>
  <cols>
    <col min="1" max="26" width="8.6640625" customWidth="1"/>
  </cols>
  <sheetData>
    <row r="1" spans="1:26" ht="16.5" customHeight="1" x14ac:dyDescent="0.2">
      <c r="A1" s="24"/>
      <c r="B1" s="24">
        <v>1</v>
      </c>
      <c r="C1" s="24">
        <v>2</v>
      </c>
      <c r="D1" s="24">
        <v>3</v>
      </c>
      <c r="E1" s="24">
        <v>4</v>
      </c>
      <c r="F1" s="24">
        <v>5</v>
      </c>
      <c r="G1" s="24">
        <v>6</v>
      </c>
      <c r="H1" s="24">
        <v>7</v>
      </c>
      <c r="I1" s="24">
        <v>8</v>
      </c>
      <c r="J1" s="24">
        <v>9</v>
      </c>
      <c r="K1" s="24">
        <v>10</v>
      </c>
      <c r="L1" s="24">
        <v>11</v>
      </c>
      <c r="M1" s="24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37" t="s">
        <v>21</v>
      </c>
      <c r="B2" s="37" t="s">
        <v>29</v>
      </c>
      <c r="C2" s="37" t="s">
        <v>29</v>
      </c>
      <c r="D2" s="37" t="s">
        <v>29</v>
      </c>
      <c r="E2" s="37" t="s">
        <v>29</v>
      </c>
      <c r="F2" s="37" t="s">
        <v>29</v>
      </c>
      <c r="G2" s="37" t="s">
        <v>29</v>
      </c>
      <c r="H2" s="37" t="s">
        <v>29</v>
      </c>
      <c r="I2" s="37" t="s">
        <v>29</v>
      </c>
      <c r="J2" s="37" t="s">
        <v>29</v>
      </c>
      <c r="K2" s="37" t="s">
        <v>30</v>
      </c>
      <c r="L2" s="37" t="s">
        <v>29</v>
      </c>
      <c r="M2" s="37" t="s">
        <v>30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">
      <c r="A3" s="37" t="s">
        <v>22</v>
      </c>
      <c r="B3" s="37" t="s">
        <v>29</v>
      </c>
      <c r="C3" s="37" t="s">
        <v>29</v>
      </c>
      <c r="D3" s="37" t="s">
        <v>29</v>
      </c>
      <c r="E3" s="37" t="s">
        <v>29</v>
      </c>
      <c r="F3" s="37" t="s">
        <v>29</v>
      </c>
      <c r="G3" s="37" t="s">
        <v>29</v>
      </c>
      <c r="H3" s="37" t="s">
        <v>29</v>
      </c>
      <c r="I3" s="37" t="s">
        <v>29</v>
      </c>
      <c r="J3" s="37" t="s">
        <v>29</v>
      </c>
      <c r="K3" s="37" t="s">
        <v>30</v>
      </c>
      <c r="L3" s="37" t="s">
        <v>29</v>
      </c>
      <c r="M3" s="37" t="s">
        <v>30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">
      <c r="A4" s="37" t="s">
        <v>23</v>
      </c>
      <c r="B4" s="37" t="s">
        <v>29</v>
      </c>
      <c r="C4" s="37" t="s">
        <v>29</v>
      </c>
      <c r="D4" s="37" t="s">
        <v>29</v>
      </c>
      <c r="E4" s="37" t="s">
        <v>29</v>
      </c>
      <c r="F4" s="37" t="s">
        <v>29</v>
      </c>
      <c r="G4" s="37" t="s">
        <v>29</v>
      </c>
      <c r="H4" s="37" t="s">
        <v>29</v>
      </c>
      <c r="I4" s="37" t="s">
        <v>29</v>
      </c>
      <c r="J4" s="37" t="s">
        <v>29</v>
      </c>
      <c r="K4" s="37" t="s">
        <v>30</v>
      </c>
      <c r="L4" s="37" t="s">
        <v>29</v>
      </c>
      <c r="M4" s="37" t="s">
        <v>30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">
      <c r="A5" s="37" t="s">
        <v>24</v>
      </c>
      <c r="B5" s="37" t="s">
        <v>29</v>
      </c>
      <c r="C5" s="37" t="s">
        <v>29</v>
      </c>
      <c r="D5" s="37" t="s">
        <v>29</v>
      </c>
      <c r="E5" s="37" t="s">
        <v>29</v>
      </c>
      <c r="F5" s="37" t="s">
        <v>29</v>
      </c>
      <c r="G5" s="37" t="s">
        <v>29</v>
      </c>
      <c r="H5" s="37" t="s">
        <v>29</v>
      </c>
      <c r="I5" s="37" t="s">
        <v>29</v>
      </c>
      <c r="J5" s="37" t="s">
        <v>117</v>
      </c>
      <c r="K5" s="37" t="s">
        <v>30</v>
      </c>
      <c r="L5" s="37" t="s">
        <v>29</v>
      </c>
      <c r="M5" s="37" t="s">
        <v>30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">
      <c r="A6" s="37" t="s">
        <v>25</v>
      </c>
      <c r="B6" s="37" t="s">
        <v>29</v>
      </c>
      <c r="C6" s="37" t="s">
        <v>29</v>
      </c>
      <c r="D6" s="37" t="s">
        <v>29</v>
      </c>
      <c r="E6" s="37" t="s">
        <v>29</v>
      </c>
      <c r="F6" s="37" t="s">
        <v>29</v>
      </c>
      <c r="G6" s="37" t="s">
        <v>29</v>
      </c>
      <c r="H6" s="37" t="s">
        <v>29</v>
      </c>
      <c r="I6" s="37" t="s">
        <v>29</v>
      </c>
      <c r="J6" s="37" t="s">
        <v>29</v>
      </c>
      <c r="K6" s="37" t="s">
        <v>30</v>
      </c>
      <c r="L6" s="37" t="s">
        <v>29</v>
      </c>
      <c r="M6" s="37" t="s">
        <v>30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">
      <c r="A7" s="37" t="s">
        <v>26</v>
      </c>
      <c r="B7" s="37" t="s">
        <v>29</v>
      </c>
      <c r="C7" s="37" t="s">
        <v>29</v>
      </c>
      <c r="D7" s="37" t="s">
        <v>29</v>
      </c>
      <c r="E7" s="37" t="s">
        <v>29</v>
      </c>
      <c r="F7" s="37" t="s">
        <v>29</v>
      </c>
      <c r="G7" s="37" t="s">
        <v>29</v>
      </c>
      <c r="H7" s="37" t="s">
        <v>29</v>
      </c>
      <c r="I7" s="37" t="s">
        <v>29</v>
      </c>
      <c r="J7" s="37" t="s">
        <v>29</v>
      </c>
      <c r="K7" s="37" t="s">
        <v>30</v>
      </c>
      <c r="L7" s="37" t="s">
        <v>29</v>
      </c>
      <c r="M7" s="37" t="s">
        <v>30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">
      <c r="A8" s="37" t="s">
        <v>27</v>
      </c>
      <c r="B8" s="37" t="s">
        <v>29</v>
      </c>
      <c r="C8" s="37" t="s">
        <v>29</v>
      </c>
      <c r="D8" s="37" t="s">
        <v>29</v>
      </c>
      <c r="E8" s="37" t="s">
        <v>29</v>
      </c>
      <c r="F8" s="37" t="s">
        <v>29</v>
      </c>
      <c r="G8" s="37" t="s">
        <v>29</v>
      </c>
      <c r="H8" s="37" t="s">
        <v>29</v>
      </c>
      <c r="I8" s="37" t="s">
        <v>29</v>
      </c>
      <c r="J8" s="37" t="s">
        <v>30</v>
      </c>
      <c r="K8" s="37" t="s">
        <v>30</v>
      </c>
      <c r="L8" s="37" t="s">
        <v>29</v>
      </c>
      <c r="M8" s="37" t="s">
        <v>30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">
      <c r="A9" s="37" t="s">
        <v>28</v>
      </c>
      <c r="B9" s="37" t="s">
        <v>29</v>
      </c>
      <c r="C9" s="37" t="s">
        <v>29</v>
      </c>
      <c r="D9" s="37" t="s">
        <v>29</v>
      </c>
      <c r="E9" s="37" t="s">
        <v>29</v>
      </c>
      <c r="F9" s="37" t="s">
        <v>29</v>
      </c>
      <c r="G9" s="37" t="s">
        <v>29</v>
      </c>
      <c r="H9" s="37" t="s">
        <v>29</v>
      </c>
      <c r="I9" s="37" t="s">
        <v>29</v>
      </c>
      <c r="J9" s="37" t="s">
        <v>30</v>
      </c>
      <c r="K9" s="37" t="s">
        <v>30</v>
      </c>
      <c r="L9" s="37" t="s">
        <v>29</v>
      </c>
      <c r="M9" s="37" t="s">
        <v>30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 x14ac:dyDescent="0.2">
      <c r="A10" s="24"/>
      <c r="B10" s="38"/>
      <c r="C10" s="38"/>
      <c r="D10" s="38"/>
      <c r="E10" s="24"/>
      <c r="F10" s="24"/>
      <c r="G10" s="24"/>
      <c r="H10" s="24"/>
      <c r="I10" s="24"/>
      <c r="J10" s="24"/>
      <c r="K10" s="24"/>
      <c r="L10" s="24"/>
      <c r="M10" s="2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/>
  <headerFooter>
    <oddFooter>&amp;C000000&amp;P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100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1640625" defaultRowHeight="15" customHeight="1" x14ac:dyDescent="0.2"/>
  <cols>
    <col min="1" max="1" width="8.6640625" customWidth="1"/>
    <col min="2" max="2" width="15.1640625" customWidth="1"/>
    <col min="3" max="13" width="15" customWidth="1"/>
    <col min="14" max="26" width="16.33203125" customWidth="1"/>
  </cols>
  <sheetData>
    <row r="1" spans="1:26" ht="15.75" customHeight="1" x14ac:dyDescent="0.2">
      <c r="A1" s="39"/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1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42" t="s">
        <v>21</v>
      </c>
      <c r="B2" s="43" t="s">
        <v>31</v>
      </c>
      <c r="C2" s="43" t="s">
        <v>31</v>
      </c>
      <c r="D2" s="43" t="s">
        <v>31</v>
      </c>
      <c r="E2" s="43" t="s">
        <v>31</v>
      </c>
      <c r="F2" s="43" t="s">
        <v>31</v>
      </c>
      <c r="G2" s="43" t="s">
        <v>31</v>
      </c>
      <c r="H2" s="43" t="s">
        <v>31</v>
      </c>
      <c r="I2" s="43" t="s">
        <v>31</v>
      </c>
      <c r="J2" s="43" t="s">
        <v>31</v>
      </c>
      <c r="K2" s="43" t="s">
        <v>31</v>
      </c>
      <c r="L2" s="43" t="s">
        <v>31</v>
      </c>
      <c r="M2" s="43" t="s">
        <v>31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">
      <c r="A3" s="44" t="s">
        <v>22</v>
      </c>
      <c r="B3" s="43" t="s">
        <v>31</v>
      </c>
      <c r="C3" s="43" t="s">
        <v>31</v>
      </c>
      <c r="D3" s="43" t="s">
        <v>31</v>
      </c>
      <c r="E3" s="43" t="s">
        <v>31</v>
      </c>
      <c r="F3" s="43" t="s">
        <v>31</v>
      </c>
      <c r="G3" s="43" t="s">
        <v>31</v>
      </c>
      <c r="H3" s="43" t="s">
        <v>31</v>
      </c>
      <c r="I3" s="43" t="s">
        <v>31</v>
      </c>
      <c r="J3" s="43" t="s">
        <v>31</v>
      </c>
      <c r="K3" s="43" t="s">
        <v>31</v>
      </c>
      <c r="L3" s="43" t="s">
        <v>31</v>
      </c>
      <c r="M3" s="43" t="s">
        <v>31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">
      <c r="A4" s="44" t="s">
        <v>23</v>
      </c>
      <c r="B4" s="43" t="s">
        <v>31</v>
      </c>
      <c r="C4" s="43" t="s">
        <v>31</v>
      </c>
      <c r="D4" s="43" t="s">
        <v>31</v>
      </c>
      <c r="E4" s="43" t="s">
        <v>31</v>
      </c>
      <c r="F4" s="43" t="s">
        <v>31</v>
      </c>
      <c r="G4" s="43" t="s">
        <v>31</v>
      </c>
      <c r="H4" s="43" t="s">
        <v>31</v>
      </c>
      <c r="I4" s="43" t="s">
        <v>31</v>
      </c>
      <c r="J4" s="43" t="s">
        <v>31</v>
      </c>
      <c r="K4" s="43" t="s">
        <v>31</v>
      </c>
      <c r="L4" s="43" t="s">
        <v>31</v>
      </c>
      <c r="M4" s="43" t="s">
        <v>31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">
      <c r="A5" s="44" t="s">
        <v>24</v>
      </c>
      <c r="B5" s="43" t="s">
        <v>31</v>
      </c>
      <c r="C5" s="43" t="s">
        <v>31</v>
      </c>
      <c r="D5" s="43" t="s">
        <v>31</v>
      </c>
      <c r="E5" s="43" t="s">
        <v>31</v>
      </c>
      <c r="F5" s="43" t="s">
        <v>31</v>
      </c>
      <c r="G5" s="43" t="s">
        <v>31</v>
      </c>
      <c r="H5" s="43" t="s">
        <v>31</v>
      </c>
      <c r="I5" s="43" t="s">
        <v>31</v>
      </c>
      <c r="J5" s="43" t="s">
        <v>31</v>
      </c>
      <c r="K5" s="43" t="s">
        <v>31</v>
      </c>
      <c r="L5" s="43" t="s">
        <v>31</v>
      </c>
      <c r="M5" s="43" t="s">
        <v>31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">
      <c r="A6" s="44" t="s">
        <v>25</v>
      </c>
      <c r="B6" s="43" t="s">
        <v>31</v>
      </c>
      <c r="C6" s="43" t="s">
        <v>31</v>
      </c>
      <c r="D6" s="43" t="s">
        <v>31</v>
      </c>
      <c r="E6" s="43" t="s">
        <v>31</v>
      </c>
      <c r="F6" s="43" t="s">
        <v>31</v>
      </c>
      <c r="G6" s="43" t="s">
        <v>31</v>
      </c>
      <c r="H6" s="43" t="s">
        <v>31</v>
      </c>
      <c r="I6" s="43" t="s">
        <v>31</v>
      </c>
      <c r="J6" s="43" t="s">
        <v>31</v>
      </c>
      <c r="K6" s="43" t="s">
        <v>31</v>
      </c>
      <c r="L6" s="43" t="s">
        <v>31</v>
      </c>
      <c r="M6" s="43" t="s">
        <v>31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">
      <c r="A7" s="44" t="s">
        <v>26</v>
      </c>
      <c r="B7" s="43" t="s">
        <v>31</v>
      </c>
      <c r="C7" s="43" t="s">
        <v>31</v>
      </c>
      <c r="D7" s="43" t="s">
        <v>31</v>
      </c>
      <c r="E7" s="43" t="s">
        <v>31</v>
      </c>
      <c r="F7" s="43" t="s">
        <v>31</v>
      </c>
      <c r="G7" s="43" t="s">
        <v>31</v>
      </c>
      <c r="H7" s="43" t="s">
        <v>31</v>
      </c>
      <c r="I7" s="43" t="s">
        <v>31</v>
      </c>
      <c r="J7" s="43" t="s">
        <v>31</v>
      </c>
      <c r="K7" s="43" t="s">
        <v>31</v>
      </c>
      <c r="L7" s="43" t="s">
        <v>31</v>
      </c>
      <c r="M7" s="43" t="s">
        <v>31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">
      <c r="A8" s="44" t="s">
        <v>27</v>
      </c>
      <c r="B8" s="43" t="s">
        <v>31</v>
      </c>
      <c r="C8" s="43" t="s">
        <v>31</v>
      </c>
      <c r="D8" s="43" t="s">
        <v>31</v>
      </c>
      <c r="E8" s="43" t="s">
        <v>31</v>
      </c>
      <c r="F8" s="43" t="s">
        <v>31</v>
      </c>
      <c r="G8" s="43" t="s">
        <v>31</v>
      </c>
      <c r="H8" s="43" t="s">
        <v>31</v>
      </c>
      <c r="I8" s="43" t="s">
        <v>31</v>
      </c>
      <c r="J8" s="43" t="s">
        <v>31</v>
      </c>
      <c r="K8" s="43" t="s">
        <v>31</v>
      </c>
      <c r="L8" s="43" t="s">
        <v>31</v>
      </c>
      <c r="M8" s="43" t="s">
        <v>31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">
      <c r="A9" s="44" t="s">
        <v>28</v>
      </c>
      <c r="B9" s="43" t="s">
        <v>31</v>
      </c>
      <c r="C9" s="43" t="s">
        <v>31</v>
      </c>
      <c r="D9" s="43" t="s">
        <v>31</v>
      </c>
      <c r="E9" s="43" t="s">
        <v>31</v>
      </c>
      <c r="F9" s="43" t="s">
        <v>31</v>
      </c>
      <c r="G9" s="43" t="s">
        <v>31</v>
      </c>
      <c r="H9" s="43" t="s">
        <v>31</v>
      </c>
      <c r="I9" s="43" t="s">
        <v>31</v>
      </c>
      <c r="J9" s="43" t="s">
        <v>31</v>
      </c>
      <c r="K9" s="43" t="s">
        <v>31</v>
      </c>
      <c r="L9" s="43" t="s">
        <v>31</v>
      </c>
      <c r="M9" s="43" t="s">
        <v>31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">
      <c r="A10" s="45"/>
      <c r="B10" s="46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8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1" right="1" top="1" bottom="1" header="0" footer="0"/>
  <pageSetup orientation="portrait"/>
  <headerFooter>
    <oddFooter>&amp;C000000&amp;P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Z100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1640625" defaultRowHeight="15" customHeight="1" x14ac:dyDescent="0.2"/>
  <cols>
    <col min="1" max="13" width="8.6640625" customWidth="1"/>
    <col min="14" max="26" width="16.33203125" customWidth="1"/>
  </cols>
  <sheetData>
    <row r="1" spans="1:26" ht="15.75" customHeight="1" x14ac:dyDescent="0.2">
      <c r="A1" s="49"/>
      <c r="B1" s="50">
        <v>1</v>
      </c>
      <c r="C1" s="50">
        <v>2</v>
      </c>
      <c r="D1" s="50">
        <v>3</v>
      </c>
      <c r="E1" s="50">
        <v>4</v>
      </c>
      <c r="F1" s="50">
        <v>5</v>
      </c>
      <c r="G1" s="50">
        <v>6</v>
      </c>
      <c r="H1" s="50">
        <v>7</v>
      </c>
      <c r="I1" s="50">
        <v>8</v>
      </c>
      <c r="J1" s="50">
        <v>9</v>
      </c>
      <c r="K1" s="50">
        <v>10</v>
      </c>
      <c r="L1" s="50">
        <v>11</v>
      </c>
      <c r="M1" s="50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51" t="s">
        <v>21</v>
      </c>
      <c r="B2" s="52">
        <f t="shared" ref="B2:M2" si="0">1/10000</f>
        <v>1E-4</v>
      </c>
      <c r="C2" s="52">
        <f t="shared" si="0"/>
        <v>1E-4</v>
      </c>
      <c r="D2" s="52">
        <f t="shared" si="0"/>
        <v>1E-4</v>
      </c>
      <c r="E2" s="52">
        <f t="shared" si="0"/>
        <v>1E-4</v>
      </c>
      <c r="F2" s="52">
        <f t="shared" si="0"/>
        <v>1E-4</v>
      </c>
      <c r="G2" s="52">
        <f t="shared" si="0"/>
        <v>1E-4</v>
      </c>
      <c r="H2" s="52">
        <f t="shared" si="0"/>
        <v>1E-4</v>
      </c>
      <c r="I2" s="52">
        <f t="shared" si="0"/>
        <v>1E-4</v>
      </c>
      <c r="J2" s="52">
        <f t="shared" si="0"/>
        <v>1E-4</v>
      </c>
      <c r="K2" s="52">
        <f t="shared" si="0"/>
        <v>1E-4</v>
      </c>
      <c r="L2" s="52">
        <f t="shared" si="0"/>
        <v>1E-4</v>
      </c>
      <c r="M2" s="52">
        <f t="shared" si="0"/>
        <v>1E-4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">
      <c r="A3" s="53" t="s">
        <v>22</v>
      </c>
      <c r="B3" s="52">
        <f t="shared" ref="B3:M3" si="1">1/10000</f>
        <v>1E-4</v>
      </c>
      <c r="C3" s="52">
        <f t="shared" si="1"/>
        <v>1E-4</v>
      </c>
      <c r="D3" s="52">
        <f t="shared" si="1"/>
        <v>1E-4</v>
      </c>
      <c r="E3" s="52">
        <f t="shared" si="1"/>
        <v>1E-4</v>
      </c>
      <c r="F3" s="52">
        <f t="shared" si="1"/>
        <v>1E-4</v>
      </c>
      <c r="G3" s="52">
        <f t="shared" si="1"/>
        <v>1E-4</v>
      </c>
      <c r="H3" s="52">
        <f t="shared" si="1"/>
        <v>1E-4</v>
      </c>
      <c r="I3" s="52">
        <f t="shared" si="1"/>
        <v>1E-4</v>
      </c>
      <c r="J3" s="52">
        <f t="shared" si="1"/>
        <v>1E-4</v>
      </c>
      <c r="K3" s="52">
        <f t="shared" si="1"/>
        <v>1E-4</v>
      </c>
      <c r="L3" s="52">
        <f t="shared" si="1"/>
        <v>1E-4</v>
      </c>
      <c r="M3" s="52">
        <f t="shared" si="1"/>
        <v>1E-4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">
      <c r="A4" s="53" t="s">
        <v>23</v>
      </c>
      <c r="B4" s="52">
        <f t="shared" ref="B4:M4" si="2">1/10000</f>
        <v>1E-4</v>
      </c>
      <c r="C4" s="52">
        <f t="shared" si="2"/>
        <v>1E-4</v>
      </c>
      <c r="D4" s="52">
        <f t="shared" si="2"/>
        <v>1E-4</v>
      </c>
      <c r="E4" s="52">
        <f t="shared" si="2"/>
        <v>1E-4</v>
      </c>
      <c r="F4" s="52">
        <f t="shared" si="2"/>
        <v>1E-4</v>
      </c>
      <c r="G4" s="52">
        <f t="shared" si="2"/>
        <v>1E-4</v>
      </c>
      <c r="H4" s="52">
        <f t="shared" si="2"/>
        <v>1E-4</v>
      </c>
      <c r="I4" s="52">
        <f t="shared" si="2"/>
        <v>1E-4</v>
      </c>
      <c r="J4" s="52">
        <f t="shared" si="2"/>
        <v>1E-4</v>
      </c>
      <c r="K4" s="52">
        <f t="shared" si="2"/>
        <v>1E-4</v>
      </c>
      <c r="L4" s="52">
        <f t="shared" si="2"/>
        <v>1E-4</v>
      </c>
      <c r="M4" s="52">
        <f t="shared" si="2"/>
        <v>1E-4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">
      <c r="A5" s="53" t="s">
        <v>24</v>
      </c>
      <c r="B5" s="52">
        <f t="shared" ref="B5:M5" si="3">1/10000</f>
        <v>1E-4</v>
      </c>
      <c r="C5" s="52">
        <f t="shared" si="3"/>
        <v>1E-4</v>
      </c>
      <c r="D5" s="52">
        <f t="shared" si="3"/>
        <v>1E-4</v>
      </c>
      <c r="E5" s="52">
        <f t="shared" si="3"/>
        <v>1E-4</v>
      </c>
      <c r="F5" s="52">
        <f t="shared" si="3"/>
        <v>1E-4</v>
      </c>
      <c r="G5" s="52">
        <f t="shared" si="3"/>
        <v>1E-4</v>
      </c>
      <c r="H5" s="52">
        <f t="shared" si="3"/>
        <v>1E-4</v>
      </c>
      <c r="I5" s="52">
        <f t="shared" si="3"/>
        <v>1E-4</v>
      </c>
      <c r="J5" s="52">
        <f t="shared" si="3"/>
        <v>1E-4</v>
      </c>
      <c r="K5" s="52">
        <f t="shared" si="3"/>
        <v>1E-4</v>
      </c>
      <c r="L5" s="52">
        <f t="shared" si="3"/>
        <v>1E-4</v>
      </c>
      <c r="M5" s="52">
        <f t="shared" si="3"/>
        <v>1E-4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">
      <c r="A6" s="53" t="s">
        <v>25</v>
      </c>
      <c r="B6" s="52">
        <f t="shared" ref="B6:M6" si="4">1/10000</f>
        <v>1E-4</v>
      </c>
      <c r="C6" s="52">
        <f t="shared" si="4"/>
        <v>1E-4</v>
      </c>
      <c r="D6" s="52">
        <f t="shared" si="4"/>
        <v>1E-4</v>
      </c>
      <c r="E6" s="52">
        <f t="shared" si="4"/>
        <v>1E-4</v>
      </c>
      <c r="F6" s="52">
        <f t="shared" si="4"/>
        <v>1E-4</v>
      </c>
      <c r="G6" s="52">
        <f t="shared" si="4"/>
        <v>1E-4</v>
      </c>
      <c r="H6" s="52">
        <f t="shared" si="4"/>
        <v>1E-4</v>
      </c>
      <c r="I6" s="52">
        <f t="shared" si="4"/>
        <v>1E-4</v>
      </c>
      <c r="J6" s="52">
        <f t="shared" si="4"/>
        <v>1E-4</v>
      </c>
      <c r="K6" s="52">
        <f t="shared" si="4"/>
        <v>1E-4</v>
      </c>
      <c r="L6" s="52">
        <f t="shared" si="4"/>
        <v>1E-4</v>
      </c>
      <c r="M6" s="52">
        <f t="shared" si="4"/>
        <v>1E-4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">
      <c r="A7" s="53" t="s">
        <v>26</v>
      </c>
      <c r="B7" s="52">
        <f t="shared" ref="B7:M7" si="5">1/10000</f>
        <v>1E-4</v>
      </c>
      <c r="C7" s="52">
        <f t="shared" si="5"/>
        <v>1E-4</v>
      </c>
      <c r="D7" s="52">
        <f t="shared" si="5"/>
        <v>1E-4</v>
      </c>
      <c r="E7" s="52">
        <f t="shared" si="5"/>
        <v>1E-4</v>
      </c>
      <c r="F7" s="52">
        <f t="shared" si="5"/>
        <v>1E-4</v>
      </c>
      <c r="G7" s="52">
        <f t="shared" si="5"/>
        <v>1E-4</v>
      </c>
      <c r="H7" s="52">
        <f t="shared" si="5"/>
        <v>1E-4</v>
      </c>
      <c r="I7" s="52">
        <f t="shared" si="5"/>
        <v>1E-4</v>
      </c>
      <c r="J7" s="52">
        <f t="shared" si="5"/>
        <v>1E-4</v>
      </c>
      <c r="K7" s="52">
        <f t="shared" si="5"/>
        <v>1E-4</v>
      </c>
      <c r="L7" s="52">
        <f t="shared" si="5"/>
        <v>1E-4</v>
      </c>
      <c r="M7" s="52">
        <f t="shared" si="5"/>
        <v>1E-4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">
      <c r="A8" s="53" t="s">
        <v>27</v>
      </c>
      <c r="B8" s="52">
        <f t="shared" ref="B8:M8" si="6">1/10000</f>
        <v>1E-4</v>
      </c>
      <c r="C8" s="52">
        <f t="shared" si="6"/>
        <v>1E-4</v>
      </c>
      <c r="D8" s="52">
        <f t="shared" si="6"/>
        <v>1E-4</v>
      </c>
      <c r="E8" s="52">
        <f t="shared" si="6"/>
        <v>1E-4</v>
      </c>
      <c r="F8" s="52">
        <f t="shared" si="6"/>
        <v>1E-4</v>
      </c>
      <c r="G8" s="52">
        <f t="shared" si="6"/>
        <v>1E-4</v>
      </c>
      <c r="H8" s="52">
        <f t="shared" si="6"/>
        <v>1E-4</v>
      </c>
      <c r="I8" s="52">
        <f t="shared" si="6"/>
        <v>1E-4</v>
      </c>
      <c r="J8" s="52">
        <f t="shared" si="6"/>
        <v>1E-4</v>
      </c>
      <c r="K8" s="52">
        <f t="shared" si="6"/>
        <v>1E-4</v>
      </c>
      <c r="L8" s="52">
        <f t="shared" si="6"/>
        <v>1E-4</v>
      </c>
      <c r="M8" s="52">
        <f t="shared" si="6"/>
        <v>1E-4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">
      <c r="A9" s="53" t="s">
        <v>28</v>
      </c>
      <c r="B9" s="52">
        <f t="shared" ref="B9:M9" si="7">1/10000</f>
        <v>1E-4</v>
      </c>
      <c r="C9" s="52">
        <f t="shared" si="7"/>
        <v>1E-4</v>
      </c>
      <c r="D9" s="52">
        <f t="shared" si="7"/>
        <v>1E-4</v>
      </c>
      <c r="E9" s="52">
        <f t="shared" si="7"/>
        <v>1E-4</v>
      </c>
      <c r="F9" s="52">
        <f t="shared" si="7"/>
        <v>1E-4</v>
      </c>
      <c r="G9" s="52">
        <f t="shared" si="7"/>
        <v>1E-4</v>
      </c>
      <c r="H9" s="52">
        <f t="shared" si="7"/>
        <v>1E-4</v>
      </c>
      <c r="I9" s="52">
        <f t="shared" si="7"/>
        <v>1E-4</v>
      </c>
      <c r="J9" s="52">
        <f t="shared" si="7"/>
        <v>1E-4</v>
      </c>
      <c r="K9" s="52">
        <f t="shared" si="7"/>
        <v>1E-4</v>
      </c>
      <c r="L9" s="52">
        <f t="shared" si="7"/>
        <v>1E-4</v>
      </c>
      <c r="M9" s="52">
        <f t="shared" si="7"/>
        <v>1E-4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">
      <c r="A10" s="54"/>
      <c r="B10" s="55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1" right="1" top="1" bottom="1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imaging_and_array_parameters</vt:lpstr>
      <vt:lpstr>antigen_type</vt:lpstr>
      <vt:lpstr>antigen_array</vt:lpstr>
      <vt:lpstr>serum ID</vt:lpstr>
      <vt:lpstr>sample type</vt:lpstr>
      <vt:lpstr>serum dilution</vt:lpstr>
      <vt:lpstr>serum type</vt:lpstr>
      <vt:lpstr>secondary ID</vt:lpstr>
      <vt:lpstr>secondary dilution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Greenhouse-Lab</dc:creator>
  <cp:lastModifiedBy>Microsoft Office User</cp:lastModifiedBy>
  <dcterms:created xsi:type="dcterms:W3CDTF">2020-05-28T00:02:46Z</dcterms:created>
  <dcterms:modified xsi:type="dcterms:W3CDTF">2020-08-21T01:21:12Z</dcterms:modified>
</cp:coreProperties>
</file>