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D3AF6704-02A3-4030-929B-261C62947383}" xr6:coauthVersionLast="47" xr6:coauthVersionMax="47" xr10:uidLastSave="{00000000-0000-0000-0000-000000000000}"/>
  <bookViews>
    <workbookView xWindow="-108" yWindow="-108" windowWidth="23256" windowHeight="12456" tabRatio="648" activeTab="2"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O9" i="2" a="1"/>
  <c r="J89" i="3" a="1"/>
  <c r="E88" i="3" a="1"/>
  <c r="AN72" i="3" a="1"/>
  <c r="AN67" i="3" a="1"/>
  <c r="G9" i="2" a="1"/>
  <c r="T51" i="3" a="1"/>
  <c r="T52" i="3" a="1"/>
  <c r="N75" i="2" a="1"/>
  <c r="AM121" i="3" a="1"/>
  <c r="AX89" i="3" a="1"/>
  <c r="AN73" i="3" a="1"/>
  <c r="Q77" i="2" a="1"/>
  <c r="N9" i="2" a="1"/>
  <c r="AX91" i="3" a="1"/>
  <c r="T63" i="3" a="1"/>
  <c r="Q107" i="2" a="1"/>
  <c r="AN68" i="3" a="1"/>
  <c r="AN75" i="3" a="1"/>
  <c r="AM120" i="3" a="1"/>
  <c r="Q137" i="2" a="1"/>
  <c r="AN59" i="3" a="1"/>
  <c r="N136" i="2" a="1"/>
  <c r="T62" i="3" a="1"/>
  <c r="M9" i="2" a="1"/>
  <c r="AN76" i="3" a="1"/>
  <c r="D9" i="2" a="1"/>
  <c r="AN108" i="3" a="1"/>
  <c r="N105" i="2" a="1"/>
  <c r="J88" i="3" a="1"/>
  <c r="AN60" i="3" a="1"/>
  <c r="AN71" i="3" a="1"/>
  <c r="Q50" i="3" a="1"/>
  <c r="Q106" i="2" a="1"/>
  <c r="AM119" i="3" a="1"/>
  <c r="AN107" i="3" a="1"/>
  <c r="AK58" i="3" a="1"/>
  <c r="AX94" i="3" a="1"/>
  <c r="A16" i="2" a="1"/>
  <c r="T61" i="3" a="1"/>
  <c r="E89" i="3" a="1"/>
  <c r="J109" i="3" a="1"/>
  <c r="Q76" i="2" a="1"/>
  <c r="AK106" i="3" a="1"/>
  <c r="Q138" i="2" a="1"/>
  <c r="AN77" i="3" a="1"/>
  <c r="K9" i="2"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<sst xmlns="http://schemas.openxmlformats.org/spreadsheetml/2006/main" count="2661" uniqueCount="1251">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</sst>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jp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jpg"/></Relationships>
</file>

<file path=xl/drawings/_rels/drawing4.xml.rels><?xml version="1.0" encoding="UTF-8" standalone="yes"?>
<Relationships xmlns="http://schemas.openxmlformats.org/package/2006/relationships"><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5.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49</xdr:col>
      <xdr:colOff>12043</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69</xdr:col>
      <xdr:colOff>13295</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42</xdr:col>
      <xdr:colOff>260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6"/>
        <a:stretch>
          <a:fillRect/>
        </a:stretch>
      </xdr:blipFill>
      <xdr:spPr>
        <a:xfrm>
          <a:off x="14615849" y="1708889"/>
          <a:ext cx="2631292" cy="2566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3</xdr:col>
      <xdr:colOff>444500</xdr:colOff>
      <xdr:row>1</xdr:row>
      <xdr:rowOff>50800</xdr:rowOff>
    </xdr:from>
    <xdr:ext cx="5410200" cy="3800475"/>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40000" y="241300"/>
          <a:ext cx="5410200" cy="3800475"/>
        </a:xfrm>
        <a:prstGeom prst="rect">
          <a:avLst/>
        </a:prstGeom>
        <a:noFill/>
      </xdr:spPr>
    </xdr:pic>
    <xdr:clientData fLocksWithSheet="0"/>
  </xdr:oneCellAnchor>
  <xdr:oneCellAnchor>
    <xdr:from>
      <xdr:col>7</xdr:col>
      <xdr:colOff>246239</xdr:colOff>
      <xdr:row>20</xdr:row>
      <xdr:rowOff>82315</xdr:rowOff>
    </xdr:from>
    <xdr:ext cx="2105025" cy="1238250"/>
    <xdr:pic>
      <xdr:nvPicPr>
        <xdr:cNvPr id="9" name="image33.png" title="Image">
          <a:extLst>
            <a:ext uri="{FF2B5EF4-FFF2-40B4-BE49-F238E27FC236}">
              <a16:creationId xmlns:a16="http://schemas.microsoft.com/office/drawing/2014/main" id="{B4FA3A7F-8DE3-4B49-B926-D4D7B625D12E}"/>
            </a:ext>
          </a:extLst>
        </xdr:cNvPr>
        <xdr:cNvPicPr preferRelativeResize="0"/>
      </xdr:nvPicPr>
      <xdr:blipFill>
        <a:blip xmlns:r="http://schemas.openxmlformats.org/officeDocument/2006/relationships" r:embed="rId3" cstate="print"/>
        <a:stretch>
          <a:fillRect/>
        </a:stretch>
      </xdr:blipFill>
      <xdr:spPr>
        <a:xfrm>
          <a:off x="5135739" y="3892315"/>
          <a:ext cx="2105025" cy="1238250"/>
        </a:xfrm>
        <a:prstGeom prst="rect">
          <a:avLst/>
        </a:prstGeom>
        <a:noFill/>
      </xdr:spPr>
    </xdr:pic>
    <xdr:clientData fLocksWithSheet="0"/>
  </xdr:oneCellAnchor>
  <xdr:oneCellAnchor>
    <xdr:from>
      <xdr:col>3</xdr:col>
      <xdr:colOff>444500</xdr:colOff>
      <xdr:row>17</xdr:row>
      <xdr:rowOff>175096</xdr:rowOff>
    </xdr:from>
    <xdr:ext cx="2028825" cy="1428750"/>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540000" y="3413596"/>
          <a:ext cx="2028825" cy="1428750"/>
        </a:xfrm>
        <a:prstGeom prst="rect">
          <a:avLst/>
        </a:prstGeom>
        <a:noFill/>
      </xdr:spPr>
    </xdr:pic>
    <xdr:clientData fLocksWithSheet="0"/>
  </xdr:oneCellAnchor>
  <xdr:oneCellAnchor>
    <xdr:from>
      <xdr:col>13</xdr:col>
      <xdr:colOff>457200</xdr:colOff>
      <xdr:row>1</xdr:row>
      <xdr:rowOff>165100</xdr:rowOff>
    </xdr:from>
    <xdr:ext cx="5314950" cy="3152775"/>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537700" y="355600"/>
          <a:ext cx="5314950" cy="3152775"/>
        </a:xfrm>
        <a:prstGeom prst="rect">
          <a:avLst/>
        </a:prstGeom>
        <a:noFill/>
      </xdr:spPr>
    </xdr:pic>
    <xdr:clientData fLocksWithSheet="0"/>
  </xdr:oneCellAnchor>
  <xdr:oneCellAnchor>
    <xdr:from>
      <xdr:col>13</xdr:col>
      <xdr:colOff>457200</xdr:colOff>
      <xdr:row>16</xdr:row>
      <xdr:rowOff>17874</xdr:rowOff>
    </xdr:from>
    <xdr:ext cx="2295525" cy="1657350"/>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6" cstate="print"/>
        <a:stretch>
          <a:fillRect/>
        </a:stretch>
      </xdr:blipFill>
      <xdr:spPr>
        <a:xfrm>
          <a:off x="9537700" y="3065874"/>
          <a:ext cx="2295525" cy="1657350"/>
        </a:xfrm>
        <a:prstGeom prst="rect">
          <a:avLst/>
        </a:prstGeom>
        <a:noFill/>
      </xdr:spPr>
    </xdr:pic>
    <xdr:clientData fLocksWithSheet="0"/>
  </xdr:oneCellAnchor>
  <xdr:oneCellAnchor>
    <xdr:from>
      <xdr:col>17</xdr:col>
      <xdr:colOff>428860</xdr:colOff>
      <xdr:row>19</xdr:row>
      <xdr:rowOff>39394</xdr:rowOff>
    </xdr:from>
    <xdr:ext cx="2705100" cy="1238250"/>
    <xdr:pic>
      <xdr:nvPicPr>
        <xdr:cNvPr id="13" name="image38.png" title="Image">
          <a:extLst>
            <a:ext uri="{FF2B5EF4-FFF2-40B4-BE49-F238E27FC236}">
              <a16:creationId xmlns:a16="http://schemas.microsoft.com/office/drawing/2014/main" id="{1886D45C-63E2-0F48-AFD4-B27BD1864B01}"/>
            </a:ext>
          </a:extLst>
        </xdr:cNvPr>
        <xdr:cNvPicPr preferRelativeResize="0"/>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2303360" y="3658894"/>
          <a:ext cx="2705100" cy="1238250"/>
        </a:xfrm>
        <a:prstGeom prst="rect">
          <a:avLst/>
        </a:prstGeom>
        <a:noFill/>
      </xdr:spPr>
    </xdr:pic>
    <xdr:clientData fLocksWithSheet="0"/>
  </xdr:oneCellAnchor>
  <xdr:twoCellAnchor>
    <xdr:from>
      <xdr:col>13</xdr:col>
      <xdr:colOff>660400</xdr:colOff>
      <xdr:row>2</xdr:row>
      <xdr:rowOff>88900</xdr:rowOff>
    </xdr:from>
    <xdr:to>
      <xdr:col>17</xdr:col>
      <xdr:colOff>431800</xdr:colOff>
      <xdr:row>4</xdr:row>
      <xdr:rowOff>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9740900" y="469900"/>
          <a:ext cx="2565400" cy="292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Front Bulkhead Brace</a:t>
          </a:r>
          <a:r>
            <a:rPr lang="en-US" sz="1400" b="1" baseline="0"/>
            <a:t> Support</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opLeftCell="X41" zoomScale="70" zoomScaleNormal="100" workbookViewId="0">
      <selection activeCell="AR19" sqref="AR1:AR1048576"/>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x14ac:dyDescent="0.3">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x14ac:dyDescent="0.3">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x14ac:dyDescent="0.35">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x14ac:dyDescent="0.35">
      <c r="A10" s="301" t="s">
        <v>139</v>
      </c>
      <c r="B10" s="301"/>
      <c r="C10" s="301"/>
      <c r="D10" s="301" t="s">
        <v>8</v>
      </c>
      <c r="E10" s="301"/>
      <c r="F10" s="301"/>
      <c r="G10" s="301"/>
      <c r="H10" s="301"/>
      <c r="I10" s="301"/>
      <c r="J10" s="301" t="str">
        <f ca="1">IF(OR(A17="EQ",A17="CHECK"),"YES","NO")</f>
        <v>YES</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x14ac:dyDescent="0.3">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28" t="str">
        <f ca="1">IF(SUMPRODUCT(--ISERROR(C12:C16))&gt;0,"REJECT",
IF(COUNTIF(C12:C16,"BLANK"),"BLANK",
IF(COUNTIF(C12:C16,"REJECT"),"REJECT",
IF(COUNTIF(C12:C16,"CHECK"),"CHECK","EQ"))))</f>
        <v>EQ</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x14ac:dyDescent="0.35">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x14ac:dyDescent="0.3">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x14ac:dyDescent="0.3">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x14ac:dyDescent="0.3">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1250</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EQ</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YES</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x14ac:dyDescent="0.3">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x14ac:dyDescent="0.3">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x14ac:dyDescent="0.3">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x14ac:dyDescent="0.3">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x14ac:dyDescent="0.3">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abSelected="1" topLeftCell="N1" zoomScale="91" zoomScaleNormal="50" workbookViewId="0">
      <selection activeCell="Y7" sqref="Y7"/>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x14ac:dyDescent="0.3">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x14ac:dyDescent="0.3">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x14ac:dyDescent="0.3">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x14ac:dyDescent="0.3">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x14ac:dyDescent="0.3">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x14ac:dyDescent="0.3">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x14ac:dyDescent="0.3">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opLeftCell="A34" zoomScaleNormal="100" workbookViewId="0">
      <selection activeCell="N52" sqref="N52"/>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5" t="str">
        <f>IF(OR(COUNTIF(A1:C14,"BLANK"),COUNTIF(D30:AS31,"BLANK")),"BLANK",IF(COUNTIF(D30:AS31,"REJECT"),"REJECT",IF(COUNTIF(D30:AS31,"CHECK"),"CHECK",IF(AND(NOT(COUNTIF(D30:AS31,"EQ")),B18="NO ACTION NEEDED."),"N/A","EQ"))))</f>
        <v>EQ</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x14ac:dyDescent="0.3">
      <c r="A33" s="207">
        <f>IF($A$25="mm",200*10^9,29000*10^3)</f>
        <v>29000000</v>
      </c>
      <c r="B33" s="207">
        <f>IF($A$25="mm",69*10^9,10000*10^3)</f>
        <v>10000000</v>
      </c>
      <c r="C33" s="208"/>
      <c r="D33" s="377" t="str">
        <f>IF(COUNTIF(L35:L57,"BLANK"),"BLANK",IF(OR(SUMPRODUCT(--ISERROR(L35:L57))&gt;0,COUNTIF(L35:L57,"REJECT")),"REJECT",IF(COUNTIF(L35:L57,"CHECK"),"CHECK","EQ")))</f>
        <v>EQ</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x14ac:dyDescent="0.3">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EQ</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EQ</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x14ac:dyDescent="0.35">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EQ</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3" t="s">
        <v>772</v>
      </c>
      <c r="K37" s="374"/>
      <c r="L37" s="228" t="str">
        <f>IF(AND(NOT($B$18="FILL OUT THIS TAB."),J$39="",J$40="",J$43="",J$44="",J$45="",J$46=""),"N/A",IF(J37="","BLANK","EQ"))</f>
        <v>EQ</v>
      </c>
      <c r="N37" s="228"/>
      <c r="P37" s="170"/>
      <c r="Q37" s="170"/>
      <c r="R37" s="170" t="s">
        <v>1136</v>
      </c>
      <c r="S37" s="284" t="str">
        <f>T37</f>
        <v>Steel</v>
      </c>
      <c r="T37" s="373" t="s">
        <v>772</v>
      </c>
      <c r="U37" s="374"/>
      <c r="V37" s="228" t="str">
        <f>IF(AND(T$39="",T$40="",T$43="",T$44="",T$45="",T$46=""),"N/A",IF(T37="","BLANK","EQ"))</f>
        <v>EQ</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x14ac:dyDescent="0.35">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x14ac:dyDescent="0.3">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2025-01-22T21:37:43Z</dcterms:modified>
</cp:coreProperties>
</file>