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irezhang/Desktop/Stat 37400/Project/"/>
    </mc:Choice>
  </mc:AlternateContent>
  <xr:revisionPtr revIDLastSave="0" documentId="13_ncr:1_{828FB487-28C2-1A4B-9341-8EC16435C0E0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2019" sheetId="13" r:id="rId1"/>
  </sheets>
  <definedNames>
    <definedName name="_1_201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4" i="13" l="1"/>
  <c r="AH34" i="13"/>
  <c r="AF34" i="13"/>
  <c r="H34" i="13"/>
  <c r="BA34" i="13" s="1"/>
  <c r="BA53" i="13" s="1"/>
  <c r="BA3" i="13"/>
  <c r="BA4" i="13"/>
  <c r="BA5" i="13"/>
  <c r="BA6" i="13"/>
  <c r="BA7" i="13"/>
  <c r="BA8" i="13"/>
  <c r="BA9" i="13"/>
  <c r="BA10" i="13"/>
  <c r="BA11" i="13"/>
  <c r="BA12" i="13"/>
  <c r="BA13" i="13"/>
  <c r="BA14" i="13"/>
  <c r="BA15" i="13"/>
  <c r="BA16" i="13"/>
  <c r="BA17" i="13"/>
  <c r="BA18" i="13"/>
  <c r="BA19" i="13"/>
  <c r="BA20" i="13"/>
  <c r="BA21" i="13"/>
  <c r="BA22" i="13"/>
  <c r="BA23" i="13"/>
  <c r="BA24" i="13"/>
  <c r="BA25" i="13"/>
  <c r="BA26" i="13"/>
  <c r="BA27" i="13"/>
  <c r="BA28" i="13"/>
  <c r="BA29" i="13"/>
  <c r="BA30" i="13"/>
  <c r="BA31" i="13"/>
  <c r="BA32" i="13"/>
  <c r="BA33" i="13"/>
  <c r="BA35" i="13"/>
  <c r="BA36" i="13"/>
  <c r="BA37" i="13"/>
  <c r="BA38" i="13"/>
  <c r="BA39" i="13"/>
  <c r="BA40" i="13"/>
  <c r="BA41" i="13"/>
  <c r="BA42" i="13"/>
  <c r="BA43" i="13"/>
  <c r="BA44" i="13"/>
  <c r="BA45" i="13"/>
  <c r="BA46" i="13"/>
  <c r="BA47" i="13"/>
  <c r="BA48" i="13"/>
  <c r="BA49" i="13"/>
  <c r="BA50" i="13"/>
  <c r="BA51" i="13"/>
  <c r="BA52" i="13"/>
  <c r="BA2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B53" i="13"/>
  <c r="AC53" i="13"/>
  <c r="AD53" i="13"/>
  <c r="AE53" i="13"/>
  <c r="AF53" i="13"/>
  <c r="AG53" i="13"/>
  <c r="AH53" i="13"/>
  <c r="AI53" i="13"/>
  <c r="AJ53" i="13"/>
  <c r="AK53" i="13"/>
  <c r="AL53" i="13"/>
  <c r="U53" i="13"/>
  <c r="V53" i="13"/>
  <c r="W53" i="13"/>
  <c r="X53" i="13"/>
  <c r="Y53" i="13"/>
  <c r="Z53" i="13"/>
  <c r="AA53" i="13"/>
  <c r="C53" i="13"/>
  <c r="D53" i="13"/>
  <c r="E53" i="13"/>
  <c r="F53" i="13"/>
  <c r="G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B53" i="13"/>
  <c r="AZ53" i="13"/>
  <c r="H53" i="13" l="1"/>
</calcChain>
</file>

<file path=xl/sharedStrings.xml><?xml version="1.0" encoding="utf-8"?>
<sst xmlns="http://schemas.openxmlformats.org/spreadsheetml/2006/main" count="1044" uniqueCount="57">
  <si>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</si>
  <si>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</si>
  <si>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</si>
  <si>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</si>
  <si>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</si>
  <si>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</si>
  <si>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</si>
  <si>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</si>
  <si>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</si>
  <si>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</si>
  <si>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</si>
  <si>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</si>
  <si>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</si>
  <si>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</si>
  <si>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</si>
  <si>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</si>
  <si>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</si>
  <si>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</si>
  <si>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</si>
  <si>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</si>
  <si>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</si>
  <si>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</si>
  <si>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</si>
  <si>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</si>
  <si>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</si>
  <si>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</si>
  <si>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</si>
  <si>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</si>
  <si>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</si>
  <si>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</si>
  <si>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</si>
  <si>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</si>
  <si>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</si>
  <si>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</si>
  <si>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</si>
  <si>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</si>
  <si>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</si>
  <si>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</si>
  <si>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</si>
  <si>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</si>
  <si>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</si>
  <si>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</si>
  <si>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</si>
  <si>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</si>
  <si>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</si>
  <si>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</si>
  <si>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by location of service</t>
  </si>
  <si>
    <t>Total by residence</t>
  </si>
  <si>
    <t>California**</t>
  </si>
  <si>
    <t>Maryland**</t>
  </si>
  <si>
    <t>New Hampshire**</t>
  </si>
  <si>
    <t>Florida</t>
  </si>
  <si>
    <t>New
Hampshire**</t>
  </si>
  <si>
    <t>New York 
(City and State)</t>
  </si>
  <si>
    <t>--</t>
  </si>
  <si>
    <t>Area of Clinical Service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</si>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</sst>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MS Sans Serif"/>
      <family val="2"/>
    </font>
    <font>
      <b/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right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19" fillId="0" borderId="0" xfId="0" applyFont="1" applyAlignment="1">
      <alignment horizontal="left" vertical="top"/>
    </xf>
    <xf numFmtId="3" fontId="25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3" fontId="23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22" fillId="0" borderId="0" xfId="0" applyFont="1" applyAlignment="1">
      <alignment horizontal="left"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 2" xfId="29" xr:uid="{00000000-0005-0000-0000-00001D000000}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 2" xfId="35" xr:uid="{00000000-0005-0000-0000-000023000000}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8000000}"/>
    <cellStyle name="Note 2" xfId="40" xr:uid="{00000000-0005-0000-0000-000029000000}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56"/>
  <sheetViews>
    <sheetView tabSelected="1" zoomScaleNormal="100" workbookViewId="0">
      <pane xSplit="1" ySplit="1" topLeftCell="AE2" activePane="bottomRight" state="frozen"/>
      <selection pane="topRight" activeCell="C1" sqref="C1"/>
      <selection pane="bottomLeft" activeCell="A3" sqref="A3"/>
      <selection pane="bottomRight" activeCell="AJ55" sqref="AJ55"/>
    </sheetView>
  </sheetViews>
  <sheetFormatPr baseColWidth="10" defaultColWidth="9" defaultRowHeight="13"/>
  <cols>
    <col min="1" max="1" width="36.59765625" customWidth="1"/>
    <col min="2" max="52" width="10.59765625" customWidth="1"/>
    <col min="53" max="53" width="10.59765625" style="10" customWidth="1"/>
  </cols>
  <sheetData>
    <row r="1" spans="1:55" ht="37">
      <c r="A1" s="5" t="s">
        <v>55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48</v>
      </c>
      <c r="G1" s="4" t="s">
        <v>4</v>
      </c>
      <c r="H1" s="4" t="s">
        <v>5</v>
      </c>
      <c r="I1" s="4" t="s">
        <v>6</v>
      </c>
      <c r="J1" s="3" t="s">
        <v>7</v>
      </c>
      <c r="K1" s="4" t="s">
        <v>51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49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3" t="s">
        <v>52</v>
      </c>
      <c r="AF1" s="4" t="s">
        <v>26</v>
      </c>
      <c r="AG1" s="4" t="s">
        <v>27</v>
      </c>
      <c r="AH1" s="3" t="s">
        <v>53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4" t="s">
        <v>39</v>
      </c>
      <c r="AU1" s="4" t="s">
        <v>40</v>
      </c>
      <c r="AV1" s="4" t="s">
        <v>41</v>
      </c>
      <c r="AW1" s="4" t="s">
        <v>42</v>
      </c>
      <c r="AX1" s="4" t="s">
        <v>43</v>
      </c>
      <c r="AY1" s="4" t="s">
        <v>44</v>
      </c>
      <c r="AZ1" s="4" t="s">
        <v>45</v>
      </c>
      <c r="BA1" s="3" t="s">
        <v>46</v>
      </c>
      <c r="BB1" s="6"/>
      <c r="BC1" s="6"/>
    </row>
    <row r="2" spans="1:55" ht="10.5" customHeight="1">
      <c r="A2" s="2" t="s">
        <v>0</v>
      </c>
      <c r="B2" s="7">
        <v>4969</v>
      </c>
      <c r="C2" s="7">
        <v>0</v>
      </c>
      <c r="D2" s="7">
        <v>0</v>
      </c>
      <c r="E2" s="7">
        <v>0</v>
      </c>
      <c r="F2" s="7" t="s">
        <v>54</v>
      </c>
      <c r="G2" s="7">
        <v>0</v>
      </c>
      <c r="H2" s="7">
        <v>0</v>
      </c>
      <c r="I2" s="7">
        <v>0</v>
      </c>
      <c r="J2" s="7">
        <v>0</v>
      </c>
      <c r="K2" s="7">
        <v>85</v>
      </c>
      <c r="L2" s="7" t="s">
        <v>54</v>
      </c>
      <c r="M2" s="7">
        <v>0</v>
      </c>
      <c r="N2" s="7">
        <v>0</v>
      </c>
      <c r="O2" s="7" t="s">
        <v>54</v>
      </c>
      <c r="P2" s="7">
        <v>0</v>
      </c>
      <c r="Q2" s="7">
        <v>0</v>
      </c>
      <c r="R2" s="7">
        <v>0</v>
      </c>
      <c r="S2" s="7" t="s">
        <v>54</v>
      </c>
      <c r="T2" s="7" t="s">
        <v>54</v>
      </c>
      <c r="U2" s="7">
        <v>0</v>
      </c>
      <c r="V2" s="7" t="s">
        <v>54</v>
      </c>
      <c r="W2" s="7">
        <v>0</v>
      </c>
      <c r="X2" s="7" t="s">
        <v>54</v>
      </c>
      <c r="Y2" s="7">
        <v>0</v>
      </c>
      <c r="Z2" s="7">
        <v>580</v>
      </c>
      <c r="AA2" s="7" t="s">
        <v>54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 t="s">
        <v>54</v>
      </c>
      <c r="AI2" s="7" t="s">
        <v>54</v>
      </c>
      <c r="AJ2" s="7">
        <v>0</v>
      </c>
      <c r="AK2" s="7">
        <v>0</v>
      </c>
      <c r="AL2" s="7" t="s">
        <v>54</v>
      </c>
      <c r="AM2" s="7">
        <v>0</v>
      </c>
      <c r="AN2" s="7" t="s">
        <v>54</v>
      </c>
      <c r="AO2" s="7">
        <v>0</v>
      </c>
      <c r="AP2" s="7">
        <v>0</v>
      </c>
      <c r="AQ2" s="7">
        <v>0</v>
      </c>
      <c r="AR2" s="7">
        <v>326</v>
      </c>
      <c r="AS2" s="7" t="s">
        <v>54</v>
      </c>
      <c r="AT2" s="7">
        <v>0</v>
      </c>
      <c r="AU2" s="7">
        <v>0</v>
      </c>
      <c r="AV2" s="7" t="s">
        <v>54</v>
      </c>
      <c r="AW2" s="7" t="s">
        <v>54</v>
      </c>
      <c r="AX2" s="7">
        <v>0</v>
      </c>
      <c r="AY2" s="7">
        <v>0</v>
      </c>
      <c r="AZ2" s="7">
        <v>0</v>
      </c>
      <c r="BA2" s="9">
        <f>SUM(B2:AZ2)</f>
        <v>5960</v>
      </c>
    </row>
    <row r="3" spans="1:55" ht="10.5" customHeight="1">
      <c r="A3" s="2" t="s">
        <v>1</v>
      </c>
      <c r="B3" s="7">
        <v>0</v>
      </c>
      <c r="C3" s="7">
        <v>1246</v>
      </c>
      <c r="D3" s="7" t="s">
        <v>54</v>
      </c>
      <c r="E3" s="7">
        <v>0</v>
      </c>
      <c r="F3" s="7" t="s">
        <v>54</v>
      </c>
      <c r="G3" s="7" t="s">
        <v>54</v>
      </c>
      <c r="H3" s="7">
        <v>0</v>
      </c>
      <c r="I3" s="7">
        <v>0</v>
      </c>
      <c r="J3" s="7" t="s">
        <v>54</v>
      </c>
      <c r="K3" s="7" t="s">
        <v>54</v>
      </c>
      <c r="L3" s="7">
        <v>0</v>
      </c>
      <c r="M3" s="7">
        <v>0</v>
      </c>
      <c r="N3" s="7">
        <v>0</v>
      </c>
      <c r="O3" s="7" t="s">
        <v>54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 t="s">
        <v>54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 t="s">
        <v>54</v>
      </c>
      <c r="AI3" s="7">
        <v>0</v>
      </c>
      <c r="AJ3" s="7">
        <v>0</v>
      </c>
      <c r="AK3" s="7">
        <v>0</v>
      </c>
      <c r="AL3" s="7">
        <v>0</v>
      </c>
      <c r="AM3" s="7" t="s">
        <v>54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 t="s">
        <v>54</v>
      </c>
      <c r="AX3" s="7">
        <v>0</v>
      </c>
      <c r="AY3" s="7">
        <v>0</v>
      </c>
      <c r="AZ3" s="7">
        <v>0</v>
      </c>
      <c r="BA3" s="9">
        <f t="shared" ref="BA3:BA52" si="0">SUM(B3:AZ3)</f>
        <v>1246</v>
      </c>
    </row>
    <row r="4" spans="1:55" ht="10.5" customHeight="1">
      <c r="A4" s="2" t="s">
        <v>2</v>
      </c>
      <c r="B4" s="7">
        <v>0</v>
      </c>
      <c r="C4" s="7">
        <v>0</v>
      </c>
      <c r="D4" s="7">
        <v>13003</v>
      </c>
      <c r="E4" s="7" t="s">
        <v>54</v>
      </c>
      <c r="F4" s="7" t="s">
        <v>54</v>
      </c>
      <c r="G4" s="7" t="s">
        <v>54</v>
      </c>
      <c r="H4" s="7" t="s">
        <v>54</v>
      </c>
      <c r="I4" s="7">
        <v>0</v>
      </c>
      <c r="J4" s="7">
        <v>0</v>
      </c>
      <c r="K4" s="7" t="s">
        <v>54</v>
      </c>
      <c r="L4" s="7">
        <v>0</v>
      </c>
      <c r="M4" s="7">
        <v>0</v>
      </c>
      <c r="N4" s="7">
        <v>0</v>
      </c>
      <c r="O4" s="7">
        <v>0</v>
      </c>
      <c r="P4" s="7" t="s">
        <v>54</v>
      </c>
      <c r="Q4" s="7">
        <v>0</v>
      </c>
      <c r="R4" s="7">
        <v>0</v>
      </c>
      <c r="S4" s="7" t="s">
        <v>54</v>
      </c>
      <c r="T4" s="7">
        <v>0</v>
      </c>
      <c r="U4" s="7">
        <v>0</v>
      </c>
      <c r="V4" s="7" t="s">
        <v>54</v>
      </c>
      <c r="W4" s="7">
        <v>0</v>
      </c>
      <c r="X4" s="7" t="s">
        <v>54</v>
      </c>
      <c r="Y4" s="7">
        <v>0</v>
      </c>
      <c r="Z4" s="7">
        <v>0</v>
      </c>
      <c r="AA4" s="7" t="s">
        <v>54</v>
      </c>
      <c r="AB4" s="7">
        <v>0</v>
      </c>
      <c r="AC4" s="7">
        <v>0</v>
      </c>
      <c r="AD4" s="7" t="s">
        <v>54</v>
      </c>
      <c r="AE4" s="7">
        <v>0</v>
      </c>
      <c r="AF4" s="7" t="s">
        <v>54</v>
      </c>
      <c r="AG4" s="7" t="s">
        <v>54</v>
      </c>
      <c r="AH4" s="7">
        <v>0</v>
      </c>
      <c r="AI4" s="7">
        <v>0</v>
      </c>
      <c r="AJ4" s="7">
        <v>0</v>
      </c>
      <c r="AK4" s="7" t="s">
        <v>54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 t="s">
        <v>54</v>
      </c>
      <c r="AR4" s="7" t="s">
        <v>54</v>
      </c>
      <c r="AS4" s="7" t="s">
        <v>54</v>
      </c>
      <c r="AT4" s="7">
        <v>0</v>
      </c>
      <c r="AU4" s="7">
        <v>0</v>
      </c>
      <c r="AV4" s="7">
        <v>0</v>
      </c>
      <c r="AW4" s="7" t="s">
        <v>54</v>
      </c>
      <c r="AX4" s="7">
        <v>0</v>
      </c>
      <c r="AY4" s="7">
        <v>0</v>
      </c>
      <c r="AZ4" s="7" t="s">
        <v>54</v>
      </c>
      <c r="BA4" s="9">
        <f t="shared" si="0"/>
        <v>13003</v>
      </c>
    </row>
    <row r="5" spans="1:55" ht="10.5" customHeight="1">
      <c r="A5" s="2" t="s">
        <v>3</v>
      </c>
      <c r="B5" s="7" t="s">
        <v>54</v>
      </c>
      <c r="C5" s="7">
        <v>0</v>
      </c>
      <c r="D5" s="7">
        <v>0</v>
      </c>
      <c r="E5" s="7">
        <v>2625</v>
      </c>
      <c r="F5" s="7" t="s">
        <v>54</v>
      </c>
      <c r="G5" s="7">
        <v>0</v>
      </c>
      <c r="H5" s="7">
        <v>0</v>
      </c>
      <c r="I5" s="7">
        <v>0</v>
      </c>
      <c r="J5" s="7">
        <v>0</v>
      </c>
      <c r="K5" s="7" t="s">
        <v>54</v>
      </c>
      <c r="L5" s="7" t="s">
        <v>54</v>
      </c>
      <c r="M5" s="7">
        <v>0</v>
      </c>
      <c r="N5" s="7">
        <v>0</v>
      </c>
      <c r="O5" s="7">
        <v>0</v>
      </c>
      <c r="P5" s="7" t="s">
        <v>54</v>
      </c>
      <c r="Q5" s="7">
        <v>0</v>
      </c>
      <c r="R5" s="7" t="s">
        <v>54</v>
      </c>
      <c r="S5" s="7" t="s">
        <v>54</v>
      </c>
      <c r="T5" s="7" t="s">
        <v>54</v>
      </c>
      <c r="U5" s="7">
        <v>0</v>
      </c>
      <c r="V5" s="7">
        <v>0</v>
      </c>
      <c r="W5" s="7">
        <v>0</v>
      </c>
      <c r="X5" s="7" t="s">
        <v>54</v>
      </c>
      <c r="Y5" s="7">
        <v>0</v>
      </c>
      <c r="Z5" s="7">
        <v>61</v>
      </c>
      <c r="AA5" s="7">
        <v>67</v>
      </c>
      <c r="AB5" s="7" t="s">
        <v>54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 t="s">
        <v>54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139</v>
      </c>
      <c r="AS5" s="7" t="s">
        <v>54</v>
      </c>
      <c r="AT5" s="7">
        <v>0</v>
      </c>
      <c r="AU5" s="7">
        <v>0</v>
      </c>
      <c r="AV5" s="7">
        <v>0</v>
      </c>
      <c r="AW5" s="7" t="s">
        <v>54</v>
      </c>
      <c r="AX5" s="7">
        <v>0</v>
      </c>
      <c r="AY5" s="7">
        <v>0</v>
      </c>
      <c r="AZ5" s="7">
        <v>0</v>
      </c>
      <c r="BA5" s="9">
        <f t="shared" si="0"/>
        <v>2892</v>
      </c>
    </row>
    <row r="6" spans="1:55" ht="10.5" customHeight="1">
      <c r="A6" s="2" t="s">
        <v>48</v>
      </c>
      <c r="B6" s="7" t="s">
        <v>54</v>
      </c>
      <c r="C6" s="7" t="s">
        <v>54</v>
      </c>
      <c r="D6" s="7" t="s">
        <v>54</v>
      </c>
      <c r="E6" s="7" t="s">
        <v>54</v>
      </c>
      <c r="F6" s="7" t="s">
        <v>54</v>
      </c>
      <c r="G6" s="7" t="s">
        <v>54</v>
      </c>
      <c r="H6" s="7" t="s">
        <v>54</v>
      </c>
      <c r="I6" s="7" t="s">
        <v>54</v>
      </c>
      <c r="J6" s="7" t="s">
        <v>54</v>
      </c>
      <c r="K6" s="7" t="s">
        <v>54</v>
      </c>
      <c r="L6" s="7" t="s">
        <v>54</v>
      </c>
      <c r="M6" s="7" t="s">
        <v>54</v>
      </c>
      <c r="N6" s="7" t="s">
        <v>54</v>
      </c>
      <c r="O6" s="7" t="s">
        <v>54</v>
      </c>
      <c r="P6" s="7" t="s">
        <v>54</v>
      </c>
      <c r="Q6" s="7" t="s">
        <v>54</v>
      </c>
      <c r="R6" s="7" t="s">
        <v>54</v>
      </c>
      <c r="S6" s="7" t="s">
        <v>54</v>
      </c>
      <c r="T6" s="7" t="s">
        <v>54</v>
      </c>
      <c r="U6" s="7" t="s">
        <v>54</v>
      </c>
      <c r="V6" s="7" t="s">
        <v>54</v>
      </c>
      <c r="W6" s="7" t="s">
        <v>54</v>
      </c>
      <c r="X6" s="7" t="s">
        <v>54</v>
      </c>
      <c r="Y6" s="7" t="s">
        <v>54</v>
      </c>
      <c r="Z6" s="7" t="s">
        <v>54</v>
      </c>
      <c r="AA6" s="7" t="s">
        <v>54</v>
      </c>
      <c r="AB6" s="7" t="s">
        <v>54</v>
      </c>
      <c r="AC6" s="7" t="s">
        <v>54</v>
      </c>
      <c r="AD6" s="7" t="s">
        <v>54</v>
      </c>
      <c r="AE6" s="7" t="s">
        <v>54</v>
      </c>
      <c r="AF6" s="7" t="s">
        <v>54</v>
      </c>
      <c r="AG6" s="7" t="s">
        <v>54</v>
      </c>
      <c r="AH6" s="7" t="s">
        <v>54</v>
      </c>
      <c r="AI6" s="7" t="s">
        <v>54</v>
      </c>
      <c r="AJ6" s="7" t="s">
        <v>54</v>
      </c>
      <c r="AK6" s="7" t="s">
        <v>54</v>
      </c>
      <c r="AL6" s="7" t="s">
        <v>54</v>
      </c>
      <c r="AM6" s="7" t="s">
        <v>54</v>
      </c>
      <c r="AN6" s="7" t="s">
        <v>54</v>
      </c>
      <c r="AO6" s="7" t="s">
        <v>54</v>
      </c>
      <c r="AP6" s="7" t="s">
        <v>54</v>
      </c>
      <c r="AQ6" s="7" t="s">
        <v>54</v>
      </c>
      <c r="AR6" s="7" t="s">
        <v>54</v>
      </c>
      <c r="AS6" s="7" t="s">
        <v>54</v>
      </c>
      <c r="AT6" s="7" t="s">
        <v>54</v>
      </c>
      <c r="AU6" s="7" t="s">
        <v>54</v>
      </c>
      <c r="AV6" s="7" t="s">
        <v>54</v>
      </c>
      <c r="AW6" s="7" t="s">
        <v>54</v>
      </c>
      <c r="AX6" s="7" t="s">
        <v>54</v>
      </c>
      <c r="AY6" s="7" t="s">
        <v>54</v>
      </c>
      <c r="AZ6" s="7" t="s">
        <v>54</v>
      </c>
      <c r="BA6" s="9">
        <f t="shared" si="0"/>
        <v>0</v>
      </c>
    </row>
    <row r="7" spans="1:55" ht="10.5" customHeight="1">
      <c r="A7" s="2" t="s">
        <v>4</v>
      </c>
      <c r="B7" s="7" t="s">
        <v>54</v>
      </c>
      <c r="C7" s="7" t="s">
        <v>54</v>
      </c>
      <c r="D7" s="7">
        <v>0</v>
      </c>
      <c r="E7" s="7" t="s">
        <v>54</v>
      </c>
      <c r="F7" s="7" t="s">
        <v>54</v>
      </c>
      <c r="G7" s="7">
        <v>8001</v>
      </c>
      <c r="H7" s="7">
        <v>0</v>
      </c>
      <c r="I7" s="7" t="s">
        <v>54</v>
      </c>
      <c r="J7" s="7">
        <v>0</v>
      </c>
      <c r="K7" s="7" t="s">
        <v>54</v>
      </c>
      <c r="L7" s="7" t="s">
        <v>54</v>
      </c>
      <c r="M7" s="7">
        <v>0</v>
      </c>
      <c r="N7" s="7" t="s">
        <v>54</v>
      </c>
      <c r="O7" s="7" t="s">
        <v>54</v>
      </c>
      <c r="P7" s="7" t="s">
        <v>54</v>
      </c>
      <c r="Q7" s="7" t="s">
        <v>54</v>
      </c>
      <c r="R7" s="7" t="s">
        <v>54</v>
      </c>
      <c r="S7" s="7" t="s">
        <v>54</v>
      </c>
      <c r="T7" s="7" t="s">
        <v>54</v>
      </c>
      <c r="U7" s="7">
        <v>0</v>
      </c>
      <c r="V7" s="7" t="s">
        <v>54</v>
      </c>
      <c r="W7" s="7" t="s">
        <v>54</v>
      </c>
      <c r="X7" s="7" t="s">
        <v>54</v>
      </c>
      <c r="Y7" s="7" t="s">
        <v>54</v>
      </c>
      <c r="Z7" s="7" t="s">
        <v>54</v>
      </c>
      <c r="AA7" s="7" t="s">
        <v>54</v>
      </c>
      <c r="AB7" s="7" t="s">
        <v>54</v>
      </c>
      <c r="AC7" s="7">
        <v>57</v>
      </c>
      <c r="AD7" s="7" t="s">
        <v>54</v>
      </c>
      <c r="AE7" s="7" t="s">
        <v>54</v>
      </c>
      <c r="AF7" s="7" t="s">
        <v>54</v>
      </c>
      <c r="AG7" s="7">
        <v>135</v>
      </c>
      <c r="AH7" s="7" t="s">
        <v>54</v>
      </c>
      <c r="AI7" s="7" t="s">
        <v>54</v>
      </c>
      <c r="AJ7" s="7" t="s">
        <v>54</v>
      </c>
      <c r="AK7" s="7" t="s">
        <v>54</v>
      </c>
      <c r="AL7" s="7" t="s">
        <v>54</v>
      </c>
      <c r="AM7" s="7" t="s">
        <v>54</v>
      </c>
      <c r="AN7" s="7" t="s">
        <v>54</v>
      </c>
      <c r="AO7" s="7">
        <v>0</v>
      </c>
      <c r="AP7" s="7" t="s">
        <v>54</v>
      </c>
      <c r="AQ7" s="7">
        <v>134</v>
      </c>
      <c r="AR7" s="7" t="s">
        <v>54</v>
      </c>
      <c r="AS7" s="7" t="s">
        <v>54</v>
      </c>
      <c r="AT7" s="7" t="s">
        <v>54</v>
      </c>
      <c r="AU7" s="7">
        <v>0</v>
      </c>
      <c r="AV7" s="7" t="s">
        <v>54</v>
      </c>
      <c r="AW7" s="7" t="s">
        <v>54</v>
      </c>
      <c r="AX7" s="7">
        <v>0</v>
      </c>
      <c r="AY7" s="7" t="s">
        <v>54</v>
      </c>
      <c r="AZ7" s="7">
        <v>341</v>
      </c>
      <c r="BA7" s="9">
        <f t="shared" si="0"/>
        <v>8668</v>
      </c>
    </row>
    <row r="8" spans="1:55" ht="10.5" customHeight="1">
      <c r="A8" s="2" t="s">
        <v>5</v>
      </c>
      <c r="B8" s="7" t="s">
        <v>54</v>
      </c>
      <c r="C8" s="7">
        <v>0</v>
      </c>
      <c r="D8" s="7">
        <v>0</v>
      </c>
      <c r="E8" s="7">
        <v>0</v>
      </c>
      <c r="F8" s="7" t="s">
        <v>54</v>
      </c>
      <c r="G8" s="7">
        <v>0</v>
      </c>
      <c r="H8" s="7">
        <v>8867</v>
      </c>
      <c r="I8" s="7">
        <v>0</v>
      </c>
      <c r="J8" s="7">
        <v>0</v>
      </c>
      <c r="K8" s="7" t="s">
        <v>54</v>
      </c>
      <c r="L8" s="7" t="s">
        <v>54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 t="s">
        <v>54</v>
      </c>
      <c r="T8" s="7" t="s">
        <v>54</v>
      </c>
      <c r="U8" s="7" t="s">
        <v>54</v>
      </c>
      <c r="V8" s="7" t="s">
        <v>54</v>
      </c>
      <c r="W8" s="7">
        <v>86</v>
      </c>
      <c r="X8" s="7" t="s">
        <v>54</v>
      </c>
      <c r="Y8" s="7">
        <v>0</v>
      </c>
      <c r="Z8" s="7">
        <v>0</v>
      </c>
      <c r="AA8" s="7" t="s">
        <v>54</v>
      </c>
      <c r="AB8" s="7">
        <v>0</v>
      </c>
      <c r="AC8" s="7">
        <v>0</v>
      </c>
      <c r="AD8" s="7">
        <v>0</v>
      </c>
      <c r="AE8" s="7" t="s">
        <v>54</v>
      </c>
      <c r="AF8" s="7" t="s">
        <v>54</v>
      </c>
      <c r="AG8" s="7">
        <v>0</v>
      </c>
      <c r="AH8" s="7">
        <v>64</v>
      </c>
      <c r="AI8" s="7" t="s">
        <v>54</v>
      </c>
      <c r="AJ8" s="7">
        <v>0</v>
      </c>
      <c r="AK8" s="7" t="s">
        <v>54</v>
      </c>
      <c r="AL8" s="7">
        <v>0</v>
      </c>
      <c r="AM8" s="7">
        <v>0</v>
      </c>
      <c r="AN8" s="7" t="s">
        <v>54</v>
      </c>
      <c r="AO8" s="7">
        <v>136</v>
      </c>
      <c r="AP8" s="7">
        <v>0</v>
      </c>
      <c r="AQ8" s="7">
        <v>0</v>
      </c>
      <c r="AR8" s="7">
        <v>0</v>
      </c>
      <c r="AS8" s="7" t="s">
        <v>54</v>
      </c>
      <c r="AT8" s="7">
        <v>0</v>
      </c>
      <c r="AU8" s="7" t="s">
        <v>54</v>
      </c>
      <c r="AV8" s="7" t="s">
        <v>54</v>
      </c>
      <c r="AW8" s="7">
        <v>0</v>
      </c>
      <c r="AX8" s="7">
        <v>0</v>
      </c>
      <c r="AY8" s="7">
        <v>0</v>
      </c>
      <c r="AZ8" s="7">
        <v>0</v>
      </c>
      <c r="BA8" s="9">
        <f t="shared" si="0"/>
        <v>9153</v>
      </c>
    </row>
    <row r="9" spans="1:55" ht="10.5" customHeight="1">
      <c r="A9" s="2" t="s">
        <v>6</v>
      </c>
      <c r="B9" s="7">
        <v>0</v>
      </c>
      <c r="C9" s="7">
        <v>0</v>
      </c>
      <c r="D9" s="7">
        <v>0</v>
      </c>
      <c r="E9" s="7">
        <v>0</v>
      </c>
      <c r="F9" s="7" t="s">
        <v>54</v>
      </c>
      <c r="G9" s="7">
        <v>0</v>
      </c>
      <c r="H9" s="7">
        <v>0</v>
      </c>
      <c r="I9" s="7">
        <v>1765</v>
      </c>
      <c r="J9" s="7">
        <v>0</v>
      </c>
      <c r="K9" s="7">
        <v>0</v>
      </c>
      <c r="L9" s="7" t="s">
        <v>54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126</v>
      </c>
      <c r="W9" s="7" t="s">
        <v>54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 t="s">
        <v>54</v>
      </c>
      <c r="AG9" s="7">
        <v>0</v>
      </c>
      <c r="AH9" s="7" t="s">
        <v>54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101</v>
      </c>
      <c r="AO9" s="7">
        <v>0</v>
      </c>
      <c r="AP9" s="7" t="s">
        <v>54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 t="s">
        <v>54</v>
      </c>
      <c r="AW9" s="7" t="s">
        <v>54</v>
      </c>
      <c r="AX9" s="7">
        <v>0</v>
      </c>
      <c r="AY9" s="7">
        <v>0</v>
      </c>
      <c r="AZ9" s="7">
        <v>0</v>
      </c>
      <c r="BA9" s="9">
        <f t="shared" si="0"/>
        <v>1992</v>
      </c>
    </row>
    <row r="10" spans="1:55" ht="10.5" customHeight="1">
      <c r="A10" s="2" t="s">
        <v>7</v>
      </c>
      <c r="B10" s="7" t="s">
        <v>54</v>
      </c>
      <c r="C10" s="7">
        <v>0</v>
      </c>
      <c r="D10" s="7">
        <v>0</v>
      </c>
      <c r="E10" s="7" t="s">
        <v>54</v>
      </c>
      <c r="F10" s="7" t="s">
        <v>54</v>
      </c>
      <c r="G10" s="7">
        <v>0</v>
      </c>
      <c r="H10" s="7">
        <v>0</v>
      </c>
      <c r="I10" s="7" t="s">
        <v>54</v>
      </c>
      <c r="J10" s="7">
        <v>1423</v>
      </c>
      <c r="K10" s="7" t="s">
        <v>54</v>
      </c>
      <c r="L10" s="7" t="s">
        <v>54</v>
      </c>
      <c r="M10" s="7" t="s">
        <v>54</v>
      </c>
      <c r="N10" s="7" t="s">
        <v>54</v>
      </c>
      <c r="O10" s="7" t="s">
        <v>54</v>
      </c>
      <c r="P10" s="7" t="s">
        <v>54</v>
      </c>
      <c r="Q10" s="7" t="s">
        <v>54</v>
      </c>
      <c r="R10" s="7" t="s">
        <v>54</v>
      </c>
      <c r="S10" s="7" t="s">
        <v>54</v>
      </c>
      <c r="T10" s="7" t="s">
        <v>54</v>
      </c>
      <c r="U10" s="7">
        <v>0</v>
      </c>
      <c r="V10" s="7">
        <v>1827</v>
      </c>
      <c r="W10" s="7" t="s">
        <v>54</v>
      </c>
      <c r="X10" s="7" t="s">
        <v>54</v>
      </c>
      <c r="Y10" s="7" t="s">
        <v>54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 t="s">
        <v>54</v>
      </c>
      <c r="AG10" s="7" t="s">
        <v>54</v>
      </c>
      <c r="AH10" s="7" t="s">
        <v>54</v>
      </c>
      <c r="AI10" s="7" t="s">
        <v>54</v>
      </c>
      <c r="AJ10" s="7">
        <v>0</v>
      </c>
      <c r="AK10" s="7">
        <v>0</v>
      </c>
      <c r="AL10" s="7" t="s">
        <v>54</v>
      </c>
      <c r="AM10" s="7" t="s">
        <v>54</v>
      </c>
      <c r="AN10" s="7" t="s">
        <v>54</v>
      </c>
      <c r="AO10" s="7" t="s">
        <v>54</v>
      </c>
      <c r="AP10" s="7" t="s">
        <v>54</v>
      </c>
      <c r="AQ10" s="7">
        <v>0</v>
      </c>
      <c r="AR10" s="7" t="s">
        <v>54</v>
      </c>
      <c r="AS10" s="7" t="s">
        <v>54</v>
      </c>
      <c r="AT10" s="7">
        <v>0</v>
      </c>
      <c r="AU10" s="7" t="s">
        <v>54</v>
      </c>
      <c r="AV10" s="7">
        <v>1168</v>
      </c>
      <c r="AW10" s="7">
        <v>0</v>
      </c>
      <c r="AX10" s="7" t="s">
        <v>54</v>
      </c>
      <c r="AY10" s="7">
        <v>0</v>
      </c>
      <c r="AZ10" s="7">
        <v>0</v>
      </c>
      <c r="BA10" s="9">
        <f t="shared" si="0"/>
        <v>4418</v>
      </c>
    </row>
    <row r="11" spans="1:55" ht="10.5" customHeight="1">
      <c r="A11" s="2" t="s">
        <v>51</v>
      </c>
      <c r="B11" s="7">
        <v>309</v>
      </c>
      <c r="C11" s="7" t="s">
        <v>54</v>
      </c>
      <c r="D11" s="7" t="s">
        <v>54</v>
      </c>
      <c r="E11" s="7" t="s">
        <v>54</v>
      </c>
      <c r="F11" s="7" t="s">
        <v>54</v>
      </c>
      <c r="G11" s="7" t="s">
        <v>54</v>
      </c>
      <c r="H11" s="7" t="s">
        <v>54</v>
      </c>
      <c r="I11" s="7" t="s">
        <v>54</v>
      </c>
      <c r="J11" s="7">
        <v>0</v>
      </c>
      <c r="K11" s="7">
        <v>69658</v>
      </c>
      <c r="L11" s="7">
        <v>1202</v>
      </c>
      <c r="M11" s="7" t="s">
        <v>54</v>
      </c>
      <c r="N11" s="7" t="s">
        <v>54</v>
      </c>
      <c r="O11" s="7" t="s">
        <v>54</v>
      </c>
      <c r="P11" s="7" t="s">
        <v>54</v>
      </c>
      <c r="Q11" s="7" t="s">
        <v>54</v>
      </c>
      <c r="R11" s="7" t="s">
        <v>54</v>
      </c>
      <c r="S11" s="7" t="s">
        <v>54</v>
      </c>
      <c r="T11" s="7" t="s">
        <v>54</v>
      </c>
      <c r="U11" s="7" t="s">
        <v>54</v>
      </c>
      <c r="V11" s="7" t="s">
        <v>54</v>
      </c>
      <c r="W11" s="7" t="s">
        <v>54</v>
      </c>
      <c r="X11" s="7" t="s">
        <v>54</v>
      </c>
      <c r="Y11" s="7" t="s">
        <v>54</v>
      </c>
      <c r="Z11" s="7" t="s">
        <v>54</v>
      </c>
      <c r="AA11" s="7" t="s">
        <v>54</v>
      </c>
      <c r="AB11" s="7" t="s">
        <v>54</v>
      </c>
      <c r="AC11" s="7" t="s">
        <v>54</v>
      </c>
      <c r="AD11" s="7" t="s">
        <v>54</v>
      </c>
      <c r="AE11" s="7" t="s">
        <v>54</v>
      </c>
      <c r="AF11" s="7" t="s">
        <v>54</v>
      </c>
      <c r="AG11" s="7">
        <v>0</v>
      </c>
      <c r="AH11" s="7" t="s">
        <v>54</v>
      </c>
      <c r="AI11" s="7" t="s">
        <v>54</v>
      </c>
      <c r="AJ11" s="7" t="s">
        <v>54</v>
      </c>
      <c r="AK11" s="7" t="s">
        <v>54</v>
      </c>
      <c r="AL11" s="7" t="s">
        <v>54</v>
      </c>
      <c r="AM11" s="7" t="s">
        <v>54</v>
      </c>
      <c r="AN11" s="7" t="s">
        <v>54</v>
      </c>
      <c r="AO11" s="7" t="s">
        <v>54</v>
      </c>
      <c r="AP11" s="7" t="s">
        <v>54</v>
      </c>
      <c r="AQ11" s="7">
        <v>0</v>
      </c>
      <c r="AR11" s="7" t="s">
        <v>54</v>
      </c>
      <c r="AS11" s="7" t="s">
        <v>54</v>
      </c>
      <c r="AT11" s="7" t="s">
        <v>54</v>
      </c>
      <c r="AU11" s="7" t="s">
        <v>54</v>
      </c>
      <c r="AV11" s="7" t="s">
        <v>54</v>
      </c>
      <c r="AW11" s="7" t="s">
        <v>54</v>
      </c>
      <c r="AX11" s="7" t="s">
        <v>54</v>
      </c>
      <c r="AY11" s="7" t="s">
        <v>54</v>
      </c>
      <c r="AZ11" s="7" t="s">
        <v>54</v>
      </c>
      <c r="BA11" s="9">
        <f t="shared" si="0"/>
        <v>71169</v>
      </c>
    </row>
    <row r="12" spans="1:55" ht="10.5" customHeight="1">
      <c r="A12" s="2" t="s">
        <v>8</v>
      </c>
      <c r="B12" s="7">
        <v>2348</v>
      </c>
      <c r="C12" s="7" t="s">
        <v>54</v>
      </c>
      <c r="D12" s="7" t="s">
        <v>54</v>
      </c>
      <c r="E12" s="7" t="s">
        <v>54</v>
      </c>
      <c r="F12" s="7" t="s">
        <v>54</v>
      </c>
      <c r="G12" s="7" t="s">
        <v>54</v>
      </c>
      <c r="H12" s="7" t="s">
        <v>54</v>
      </c>
      <c r="I12" s="7">
        <v>0</v>
      </c>
      <c r="J12" s="7" t="s">
        <v>54</v>
      </c>
      <c r="K12" s="7">
        <v>174</v>
      </c>
      <c r="L12" s="7">
        <v>30407</v>
      </c>
      <c r="M12" s="7" t="s">
        <v>54</v>
      </c>
      <c r="N12" s="7">
        <v>0</v>
      </c>
      <c r="O12" s="7" t="s">
        <v>54</v>
      </c>
      <c r="P12" s="7" t="s">
        <v>54</v>
      </c>
      <c r="Q12" s="7" t="s">
        <v>54</v>
      </c>
      <c r="R12" s="7" t="s">
        <v>54</v>
      </c>
      <c r="S12" s="7" t="s">
        <v>54</v>
      </c>
      <c r="T12" s="7" t="s">
        <v>54</v>
      </c>
      <c r="U12" s="7">
        <v>0</v>
      </c>
      <c r="V12" s="7" t="s">
        <v>54</v>
      </c>
      <c r="W12" s="7" t="s">
        <v>54</v>
      </c>
      <c r="X12" s="7" t="s">
        <v>54</v>
      </c>
      <c r="Y12" s="7" t="s">
        <v>54</v>
      </c>
      <c r="Z12" s="7">
        <v>118</v>
      </c>
      <c r="AA12" s="7" t="s">
        <v>54</v>
      </c>
      <c r="AB12" s="7">
        <v>0</v>
      </c>
      <c r="AC12" s="7" t="s">
        <v>54</v>
      </c>
      <c r="AD12" s="7">
        <v>0</v>
      </c>
      <c r="AE12" s="7">
        <v>0</v>
      </c>
      <c r="AF12" s="7">
        <v>0</v>
      </c>
      <c r="AG12" s="7" t="s">
        <v>54</v>
      </c>
      <c r="AH12" s="7" t="s">
        <v>54</v>
      </c>
      <c r="AI12" s="7">
        <v>106</v>
      </c>
      <c r="AJ12" s="7">
        <v>0</v>
      </c>
      <c r="AK12" s="7" t="s">
        <v>54</v>
      </c>
      <c r="AL12" s="7" t="s">
        <v>54</v>
      </c>
      <c r="AM12" s="7">
        <v>0</v>
      </c>
      <c r="AN12" s="7" t="s">
        <v>54</v>
      </c>
      <c r="AO12" s="7">
        <v>0</v>
      </c>
      <c r="AP12" s="7">
        <v>2155</v>
      </c>
      <c r="AQ12" s="7" t="s">
        <v>54</v>
      </c>
      <c r="AR12" s="7">
        <v>1393</v>
      </c>
      <c r="AS12" s="7" t="s">
        <v>54</v>
      </c>
      <c r="AT12" s="7">
        <v>0</v>
      </c>
      <c r="AU12" s="7" t="s">
        <v>54</v>
      </c>
      <c r="AV12" s="7" t="s">
        <v>54</v>
      </c>
      <c r="AW12" s="7" t="s">
        <v>54</v>
      </c>
      <c r="AX12" s="7">
        <v>0</v>
      </c>
      <c r="AY12" s="7" t="s">
        <v>54</v>
      </c>
      <c r="AZ12" s="7" t="s">
        <v>54</v>
      </c>
      <c r="BA12" s="9">
        <f t="shared" si="0"/>
        <v>36701</v>
      </c>
    </row>
    <row r="13" spans="1:55" ht="10.5" customHeight="1">
      <c r="A13" s="2" t="s">
        <v>9</v>
      </c>
      <c r="B13" s="7">
        <v>0</v>
      </c>
      <c r="C13" s="7" t="s">
        <v>54</v>
      </c>
      <c r="D13" s="7" t="s">
        <v>54</v>
      </c>
      <c r="E13" s="7">
        <v>0</v>
      </c>
      <c r="F13" s="7" t="s">
        <v>54</v>
      </c>
      <c r="G13" s="7" t="s">
        <v>54</v>
      </c>
      <c r="H13" s="7" t="s">
        <v>54</v>
      </c>
      <c r="I13" s="7">
        <v>0</v>
      </c>
      <c r="J13" s="7">
        <v>0</v>
      </c>
      <c r="K13" s="7">
        <v>0</v>
      </c>
      <c r="L13" s="7" t="s">
        <v>54</v>
      </c>
      <c r="M13" s="7">
        <v>1952</v>
      </c>
      <c r="N13" s="7">
        <v>0</v>
      </c>
      <c r="O13" s="7">
        <v>0</v>
      </c>
      <c r="P13" s="7" t="s">
        <v>54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 t="s">
        <v>54</v>
      </c>
      <c r="W13" s="7">
        <v>0</v>
      </c>
      <c r="X13" s="7">
        <v>0</v>
      </c>
      <c r="Y13" s="7" t="s">
        <v>54</v>
      </c>
      <c r="Z13" s="7">
        <v>0</v>
      </c>
      <c r="AA13" s="7">
        <v>0</v>
      </c>
      <c r="AB13" s="7">
        <v>0</v>
      </c>
      <c r="AC13" s="7" t="s">
        <v>54</v>
      </c>
      <c r="AD13" s="7" t="s">
        <v>54</v>
      </c>
      <c r="AE13" s="7">
        <v>0</v>
      </c>
      <c r="AF13" s="7">
        <v>0</v>
      </c>
      <c r="AG13" s="7">
        <v>0</v>
      </c>
      <c r="AH13" s="7" t="s">
        <v>54</v>
      </c>
      <c r="AI13" s="7">
        <v>0</v>
      </c>
      <c r="AJ13" s="7" t="s">
        <v>54</v>
      </c>
      <c r="AK13" s="7" t="s">
        <v>54</v>
      </c>
      <c r="AL13" s="7">
        <v>0</v>
      </c>
      <c r="AM13" s="7" t="s">
        <v>54</v>
      </c>
      <c r="AN13" s="7" t="s">
        <v>54</v>
      </c>
      <c r="AO13" s="7">
        <v>0</v>
      </c>
      <c r="AP13" s="7" t="s">
        <v>54</v>
      </c>
      <c r="AQ13" s="7">
        <v>0</v>
      </c>
      <c r="AR13" s="7" t="s">
        <v>54</v>
      </c>
      <c r="AS13" s="7" t="s">
        <v>54</v>
      </c>
      <c r="AT13" s="7">
        <v>0</v>
      </c>
      <c r="AU13" s="7">
        <v>0</v>
      </c>
      <c r="AV13" s="7" t="s">
        <v>54</v>
      </c>
      <c r="AW13" s="7" t="s">
        <v>54</v>
      </c>
      <c r="AX13" s="7">
        <v>0</v>
      </c>
      <c r="AY13" s="7">
        <v>0</v>
      </c>
      <c r="AZ13" s="7" t="s">
        <v>54</v>
      </c>
      <c r="BA13" s="9">
        <f t="shared" si="0"/>
        <v>1952</v>
      </c>
    </row>
    <row r="14" spans="1:55" ht="10.5" customHeight="1">
      <c r="A14" s="2" t="s">
        <v>10</v>
      </c>
      <c r="B14" s="7">
        <v>0</v>
      </c>
      <c r="C14" s="7">
        <v>0</v>
      </c>
      <c r="D14" s="7" t="s">
        <v>54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1429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 t="s">
        <v>54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 t="s">
        <v>54</v>
      </c>
      <c r="AN14" s="7">
        <v>0</v>
      </c>
      <c r="AO14" s="7">
        <v>0</v>
      </c>
      <c r="AP14" s="7" t="s">
        <v>54</v>
      </c>
      <c r="AQ14" s="7">
        <v>0</v>
      </c>
      <c r="AR14" s="7">
        <v>0</v>
      </c>
      <c r="AS14" s="7">
        <v>0</v>
      </c>
      <c r="AT14" s="7" t="s">
        <v>54</v>
      </c>
      <c r="AU14" s="7">
        <v>0</v>
      </c>
      <c r="AV14" s="7">
        <v>0</v>
      </c>
      <c r="AW14" s="7" t="s">
        <v>54</v>
      </c>
      <c r="AX14" s="7">
        <v>0</v>
      </c>
      <c r="AY14" s="7">
        <v>0</v>
      </c>
      <c r="AZ14" s="7" t="s">
        <v>54</v>
      </c>
      <c r="BA14" s="9">
        <f t="shared" si="0"/>
        <v>1429</v>
      </c>
    </row>
    <row r="15" spans="1:55" ht="10.5" customHeight="1">
      <c r="A15" s="2" t="s">
        <v>11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38756</v>
      </c>
      <c r="P15" s="7">
        <v>1949</v>
      </c>
      <c r="Q15" s="7">
        <v>88</v>
      </c>
      <c r="R15" s="7">
        <v>0</v>
      </c>
      <c r="S15" s="7">
        <v>99</v>
      </c>
      <c r="T15" s="7">
        <v>0</v>
      </c>
      <c r="U15" s="7">
        <v>0</v>
      </c>
      <c r="V15" s="7">
        <v>0</v>
      </c>
      <c r="W15" s="7">
        <v>0</v>
      </c>
      <c r="X15" s="7">
        <v>52</v>
      </c>
      <c r="Y15" s="7">
        <v>0</v>
      </c>
      <c r="Z15" s="7">
        <v>0</v>
      </c>
      <c r="AA15" s="7">
        <v>4494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116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495</v>
      </c>
      <c r="AZ15" s="7">
        <v>0</v>
      </c>
      <c r="BA15" s="9">
        <f t="shared" si="0"/>
        <v>46049</v>
      </c>
    </row>
    <row r="16" spans="1:55" ht="10.5" customHeight="1">
      <c r="A16" s="2" t="s">
        <v>12</v>
      </c>
      <c r="B16" s="7" t="s">
        <v>54</v>
      </c>
      <c r="C16" s="7">
        <v>0</v>
      </c>
      <c r="D16" s="7">
        <v>0</v>
      </c>
      <c r="E16" s="7">
        <v>0</v>
      </c>
      <c r="F16" s="7" t="s">
        <v>54</v>
      </c>
      <c r="G16" s="7">
        <v>0</v>
      </c>
      <c r="H16" s="7">
        <v>0</v>
      </c>
      <c r="I16" s="7">
        <v>0</v>
      </c>
      <c r="J16" s="7">
        <v>0</v>
      </c>
      <c r="K16" s="7" t="s">
        <v>54</v>
      </c>
      <c r="L16" s="7" t="s">
        <v>54</v>
      </c>
      <c r="M16" s="7">
        <v>0</v>
      </c>
      <c r="N16" s="7">
        <v>0</v>
      </c>
      <c r="O16" s="7">
        <v>58</v>
      </c>
      <c r="P16" s="7">
        <v>7019</v>
      </c>
      <c r="Q16" s="7">
        <v>0</v>
      </c>
      <c r="R16" s="7">
        <v>0</v>
      </c>
      <c r="S16" s="7">
        <v>387</v>
      </c>
      <c r="T16" s="7" t="s">
        <v>54</v>
      </c>
      <c r="U16" s="7">
        <v>0</v>
      </c>
      <c r="V16" s="7">
        <v>0</v>
      </c>
      <c r="W16" s="7">
        <v>0</v>
      </c>
      <c r="X16" s="7" t="s">
        <v>54</v>
      </c>
      <c r="Y16" s="7">
        <v>0</v>
      </c>
      <c r="Z16" s="7">
        <v>0</v>
      </c>
      <c r="AA16" s="7" t="s">
        <v>54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 t="s">
        <v>54</v>
      </c>
      <c r="AL16" s="7">
        <v>0</v>
      </c>
      <c r="AM16" s="7">
        <v>0</v>
      </c>
      <c r="AN16" s="7" t="s">
        <v>54</v>
      </c>
      <c r="AO16" s="7">
        <v>0</v>
      </c>
      <c r="AP16" s="7">
        <v>0</v>
      </c>
      <c r="AQ16" s="7">
        <v>0</v>
      </c>
      <c r="AR16" s="7">
        <v>80</v>
      </c>
      <c r="AS16" s="7" t="s">
        <v>54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9">
        <f t="shared" si="0"/>
        <v>7544</v>
      </c>
    </row>
    <row r="17" spans="1:53" ht="10.5" customHeight="1">
      <c r="A17" s="2" t="s">
        <v>13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3076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9">
        <f t="shared" si="0"/>
        <v>3076</v>
      </c>
    </row>
    <row r="18" spans="1:53" ht="10.5" customHeight="1">
      <c r="A18" s="2" t="s">
        <v>14</v>
      </c>
      <c r="B18" s="7">
        <v>0</v>
      </c>
      <c r="C18" s="7">
        <v>0</v>
      </c>
      <c r="D18" s="7">
        <v>0</v>
      </c>
      <c r="E18" s="7" t="s">
        <v>54</v>
      </c>
      <c r="F18" s="7" t="s">
        <v>54</v>
      </c>
      <c r="G18" s="7" t="s">
        <v>54</v>
      </c>
      <c r="H18" s="7">
        <v>0</v>
      </c>
      <c r="I18" s="7">
        <v>0</v>
      </c>
      <c r="J18" s="7">
        <v>0</v>
      </c>
      <c r="K18" s="7" t="s">
        <v>54</v>
      </c>
      <c r="L18" s="7" t="s">
        <v>54</v>
      </c>
      <c r="M18" s="7">
        <v>0</v>
      </c>
      <c r="N18" s="7">
        <v>0</v>
      </c>
      <c r="O18" s="7" t="s">
        <v>54</v>
      </c>
      <c r="P18" s="7" t="s">
        <v>54</v>
      </c>
      <c r="Q18" s="7" t="s">
        <v>54</v>
      </c>
      <c r="R18" s="7">
        <v>3521</v>
      </c>
      <c r="S18" s="7" t="s">
        <v>54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 t="s">
        <v>54</v>
      </c>
      <c r="AA18" s="7">
        <v>3178</v>
      </c>
      <c r="AB18" s="7" t="s">
        <v>54</v>
      </c>
      <c r="AC18" s="7" t="s">
        <v>54</v>
      </c>
      <c r="AD18" s="7" t="s">
        <v>54</v>
      </c>
      <c r="AE18" s="7" t="s">
        <v>54</v>
      </c>
      <c r="AF18" s="7">
        <v>0</v>
      </c>
      <c r="AG18" s="7">
        <v>0</v>
      </c>
      <c r="AH18" s="7" t="s">
        <v>54</v>
      </c>
      <c r="AI18" s="7" t="s">
        <v>54</v>
      </c>
      <c r="AJ18" s="7">
        <v>0</v>
      </c>
      <c r="AK18" s="7">
        <v>0</v>
      </c>
      <c r="AL18" s="7">
        <v>85</v>
      </c>
      <c r="AM18" s="7">
        <v>0</v>
      </c>
      <c r="AN18" s="7" t="s">
        <v>54</v>
      </c>
      <c r="AO18" s="7">
        <v>0</v>
      </c>
      <c r="AP18" s="7" t="s">
        <v>54</v>
      </c>
      <c r="AQ18" s="7">
        <v>0</v>
      </c>
      <c r="AR18" s="7" t="s">
        <v>54</v>
      </c>
      <c r="AS18" s="7" t="s">
        <v>54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9">
        <f t="shared" si="0"/>
        <v>6784</v>
      </c>
    </row>
    <row r="19" spans="1:53" ht="10.5" customHeight="1">
      <c r="A19" s="2" t="s">
        <v>15</v>
      </c>
      <c r="B19" s="7" t="s">
        <v>54</v>
      </c>
      <c r="C19" s="7">
        <v>0</v>
      </c>
      <c r="D19" s="7" t="s">
        <v>54</v>
      </c>
      <c r="E19" s="7">
        <v>0</v>
      </c>
      <c r="F19" s="7" t="s">
        <v>54</v>
      </c>
      <c r="G19" s="7">
        <v>0</v>
      </c>
      <c r="H19" s="7">
        <v>0</v>
      </c>
      <c r="I19" s="7">
        <v>0</v>
      </c>
      <c r="J19" s="7">
        <v>0</v>
      </c>
      <c r="K19" s="7" t="s">
        <v>54</v>
      </c>
      <c r="L19" s="7">
        <v>0</v>
      </c>
      <c r="M19" s="7">
        <v>0</v>
      </c>
      <c r="N19" s="7">
        <v>0</v>
      </c>
      <c r="O19" s="7" t="s">
        <v>54</v>
      </c>
      <c r="P19" s="7">
        <v>318</v>
      </c>
      <c r="Q19" s="7">
        <v>0</v>
      </c>
      <c r="R19" s="7">
        <v>0</v>
      </c>
      <c r="S19" s="7">
        <v>3021</v>
      </c>
      <c r="T19" s="7">
        <v>0</v>
      </c>
      <c r="U19" s="7">
        <v>0</v>
      </c>
      <c r="V19" s="7" t="s">
        <v>54</v>
      </c>
      <c r="W19" s="7">
        <v>0</v>
      </c>
      <c r="X19" s="7" t="s">
        <v>54</v>
      </c>
      <c r="Y19" s="7">
        <v>0</v>
      </c>
      <c r="Z19" s="7" t="s">
        <v>54</v>
      </c>
      <c r="AA19" s="7" t="s">
        <v>54</v>
      </c>
      <c r="AB19" s="7">
        <v>0</v>
      </c>
      <c r="AC19" s="7">
        <v>0</v>
      </c>
      <c r="AD19" s="7">
        <v>0</v>
      </c>
      <c r="AE19" s="7">
        <v>0</v>
      </c>
      <c r="AF19" s="7" t="s">
        <v>54</v>
      </c>
      <c r="AG19" s="7">
        <v>0</v>
      </c>
      <c r="AH19" s="7" t="s">
        <v>54</v>
      </c>
      <c r="AI19" s="7">
        <v>0</v>
      </c>
      <c r="AJ19" s="7">
        <v>0</v>
      </c>
      <c r="AK19" s="7" t="s">
        <v>54</v>
      </c>
      <c r="AL19" s="7">
        <v>0</v>
      </c>
      <c r="AM19" s="7" t="s">
        <v>54</v>
      </c>
      <c r="AN19" s="7">
        <v>0</v>
      </c>
      <c r="AO19" s="7">
        <v>0</v>
      </c>
      <c r="AP19" s="7">
        <v>0</v>
      </c>
      <c r="AQ19" s="7" t="s">
        <v>54</v>
      </c>
      <c r="AR19" s="7">
        <v>236</v>
      </c>
      <c r="AS19" s="7" t="s">
        <v>54</v>
      </c>
      <c r="AT19" s="7">
        <v>0</v>
      </c>
      <c r="AU19" s="7">
        <v>0</v>
      </c>
      <c r="AV19" s="7" t="s">
        <v>54</v>
      </c>
      <c r="AW19" s="7">
        <v>0</v>
      </c>
      <c r="AX19" s="7" t="s">
        <v>54</v>
      </c>
      <c r="AY19" s="7">
        <v>0</v>
      </c>
      <c r="AZ19" s="7">
        <v>0</v>
      </c>
      <c r="BA19" s="9">
        <f t="shared" si="0"/>
        <v>3575</v>
      </c>
    </row>
    <row r="20" spans="1:53" ht="10.5" customHeight="1">
      <c r="A20" s="2" t="s">
        <v>16</v>
      </c>
      <c r="B20" s="7">
        <v>60</v>
      </c>
      <c r="C20" s="7">
        <v>0</v>
      </c>
      <c r="D20" s="7">
        <v>0</v>
      </c>
      <c r="E20" s="7">
        <v>170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54</v>
      </c>
      <c r="L20" s="7" t="s">
        <v>54</v>
      </c>
      <c r="M20" s="7">
        <v>0</v>
      </c>
      <c r="N20" s="7">
        <v>0</v>
      </c>
      <c r="O20" s="7" t="s">
        <v>54</v>
      </c>
      <c r="P20" s="7" t="s">
        <v>54</v>
      </c>
      <c r="Q20" s="7">
        <v>0</v>
      </c>
      <c r="R20" s="7">
        <v>0</v>
      </c>
      <c r="S20" s="7">
        <v>0</v>
      </c>
      <c r="T20" s="7">
        <v>6780</v>
      </c>
      <c r="U20" s="7">
        <v>0</v>
      </c>
      <c r="V20" s="7" t="s">
        <v>54</v>
      </c>
      <c r="W20" s="7" t="s">
        <v>54</v>
      </c>
      <c r="X20" s="7">
        <v>0</v>
      </c>
      <c r="Y20" s="7">
        <v>0</v>
      </c>
      <c r="Z20" s="7">
        <v>290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 t="s">
        <v>54</v>
      </c>
      <c r="AJ20" s="7">
        <v>0</v>
      </c>
      <c r="AK20" s="7">
        <v>0</v>
      </c>
      <c r="AL20" s="7" t="s">
        <v>54</v>
      </c>
      <c r="AM20" s="7">
        <v>0</v>
      </c>
      <c r="AN20" s="7">
        <v>0</v>
      </c>
      <c r="AO20" s="7">
        <v>0</v>
      </c>
      <c r="AP20" s="7" t="s">
        <v>54</v>
      </c>
      <c r="AQ20" s="7">
        <v>0</v>
      </c>
      <c r="AR20" s="7" t="s">
        <v>54</v>
      </c>
      <c r="AS20" s="7">
        <v>804</v>
      </c>
      <c r="AT20" s="7">
        <v>0</v>
      </c>
      <c r="AU20" s="7">
        <v>0</v>
      </c>
      <c r="AV20" s="7" t="s">
        <v>54</v>
      </c>
      <c r="AW20" s="7" t="s">
        <v>54</v>
      </c>
      <c r="AX20" s="7">
        <v>0</v>
      </c>
      <c r="AY20" s="7" t="s">
        <v>54</v>
      </c>
      <c r="AZ20" s="7">
        <v>0</v>
      </c>
      <c r="BA20" s="9">
        <f t="shared" si="0"/>
        <v>8104</v>
      </c>
    </row>
    <row r="21" spans="1:53" ht="10.5" customHeight="1">
      <c r="A21" s="2" t="s">
        <v>17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54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1893</v>
      </c>
      <c r="V21" s="7">
        <v>0</v>
      </c>
      <c r="W21" s="7" t="s">
        <v>54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87</v>
      </c>
      <c r="AF21" s="7">
        <v>0</v>
      </c>
      <c r="AG21" s="7">
        <v>0</v>
      </c>
      <c r="AH21" s="7" t="s">
        <v>54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 t="s">
        <v>54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9">
        <f t="shared" si="0"/>
        <v>1980</v>
      </c>
    </row>
    <row r="22" spans="1:53" ht="10.5" customHeight="1">
      <c r="A22" s="2" t="s">
        <v>49</v>
      </c>
      <c r="B22" s="7" t="s">
        <v>54</v>
      </c>
      <c r="C22" s="7" t="s">
        <v>54</v>
      </c>
      <c r="D22" s="7" t="s">
        <v>54</v>
      </c>
      <c r="E22" s="7" t="s">
        <v>54</v>
      </c>
      <c r="F22" s="7" t="s">
        <v>54</v>
      </c>
      <c r="G22" s="7" t="s">
        <v>54</v>
      </c>
      <c r="H22" s="7" t="s">
        <v>54</v>
      </c>
      <c r="I22" s="7" t="s">
        <v>54</v>
      </c>
      <c r="J22" s="7" t="s">
        <v>54</v>
      </c>
      <c r="K22" s="7" t="s">
        <v>54</v>
      </c>
      <c r="L22" s="7" t="s">
        <v>54</v>
      </c>
      <c r="M22" s="7" t="s">
        <v>54</v>
      </c>
      <c r="N22" s="7" t="s">
        <v>54</v>
      </c>
      <c r="O22" s="7" t="s">
        <v>54</v>
      </c>
      <c r="P22" s="7" t="s">
        <v>54</v>
      </c>
      <c r="Q22" s="7" t="s">
        <v>54</v>
      </c>
      <c r="R22" s="7" t="s">
        <v>54</v>
      </c>
      <c r="S22" s="7" t="s">
        <v>54</v>
      </c>
      <c r="T22" s="7" t="s">
        <v>54</v>
      </c>
      <c r="U22" s="7" t="s">
        <v>54</v>
      </c>
      <c r="V22" s="7" t="s">
        <v>54</v>
      </c>
      <c r="W22" s="7" t="s">
        <v>54</v>
      </c>
      <c r="X22" s="7" t="s">
        <v>54</v>
      </c>
      <c r="Y22" s="7" t="s">
        <v>54</v>
      </c>
      <c r="Z22" s="7" t="s">
        <v>54</v>
      </c>
      <c r="AA22" s="7" t="s">
        <v>54</v>
      </c>
      <c r="AB22" s="7" t="s">
        <v>54</v>
      </c>
      <c r="AC22" s="7" t="s">
        <v>54</v>
      </c>
      <c r="AD22" s="7" t="s">
        <v>54</v>
      </c>
      <c r="AE22" s="7" t="s">
        <v>54</v>
      </c>
      <c r="AF22" s="7" t="s">
        <v>54</v>
      </c>
      <c r="AG22" s="7" t="s">
        <v>54</v>
      </c>
      <c r="AH22" s="7" t="s">
        <v>54</v>
      </c>
      <c r="AI22" s="7" t="s">
        <v>54</v>
      </c>
      <c r="AJ22" s="7" t="s">
        <v>54</v>
      </c>
      <c r="AK22" s="7" t="s">
        <v>54</v>
      </c>
      <c r="AL22" s="7" t="s">
        <v>54</v>
      </c>
      <c r="AM22" s="7" t="s">
        <v>54</v>
      </c>
      <c r="AN22" s="7" t="s">
        <v>54</v>
      </c>
      <c r="AO22" s="7" t="s">
        <v>54</v>
      </c>
      <c r="AP22" s="7" t="s">
        <v>54</v>
      </c>
      <c r="AQ22" s="7" t="s">
        <v>54</v>
      </c>
      <c r="AR22" s="7" t="s">
        <v>54</v>
      </c>
      <c r="AS22" s="7" t="s">
        <v>54</v>
      </c>
      <c r="AT22" s="7" t="s">
        <v>54</v>
      </c>
      <c r="AU22" s="7" t="s">
        <v>54</v>
      </c>
      <c r="AV22" s="7" t="s">
        <v>54</v>
      </c>
      <c r="AW22" s="7" t="s">
        <v>54</v>
      </c>
      <c r="AX22" s="7" t="s">
        <v>54</v>
      </c>
      <c r="AY22" s="7" t="s">
        <v>54</v>
      </c>
      <c r="AZ22" s="7" t="s">
        <v>54</v>
      </c>
      <c r="BA22" s="9">
        <f t="shared" si="0"/>
        <v>0</v>
      </c>
    </row>
    <row r="23" spans="1:53" ht="10.5" customHeight="1">
      <c r="A23" s="2" t="s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17888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9">
        <f t="shared" si="0"/>
        <v>17888</v>
      </c>
    </row>
    <row r="24" spans="1:53" ht="10.5" customHeight="1">
      <c r="A24" s="2" t="s">
        <v>19</v>
      </c>
      <c r="B24" s="7" t="s">
        <v>54</v>
      </c>
      <c r="C24" s="7">
        <v>0</v>
      </c>
      <c r="D24" s="7" t="s">
        <v>54</v>
      </c>
      <c r="E24" s="7">
        <v>0</v>
      </c>
      <c r="F24" s="7" t="s">
        <v>54</v>
      </c>
      <c r="G24" s="7" t="s">
        <v>54</v>
      </c>
      <c r="H24" s="7">
        <v>0</v>
      </c>
      <c r="I24" s="7">
        <v>0</v>
      </c>
      <c r="J24" s="7">
        <v>0</v>
      </c>
      <c r="K24" s="7" t="s">
        <v>54</v>
      </c>
      <c r="L24" s="7" t="s">
        <v>54</v>
      </c>
      <c r="M24" s="7" t="s">
        <v>54</v>
      </c>
      <c r="N24" s="7">
        <v>0</v>
      </c>
      <c r="O24" s="7" t="s">
        <v>54</v>
      </c>
      <c r="P24" s="7">
        <v>289</v>
      </c>
      <c r="Q24" s="7" t="s">
        <v>54</v>
      </c>
      <c r="R24" s="7">
        <v>0</v>
      </c>
      <c r="S24" s="7" t="s">
        <v>54</v>
      </c>
      <c r="T24" s="7" t="s">
        <v>54</v>
      </c>
      <c r="U24" s="7" t="s">
        <v>54</v>
      </c>
      <c r="V24" s="7" t="s">
        <v>54</v>
      </c>
      <c r="W24" s="7" t="s">
        <v>54</v>
      </c>
      <c r="X24" s="7">
        <v>25902</v>
      </c>
      <c r="Y24" s="7" t="s">
        <v>54</v>
      </c>
      <c r="Z24" s="7" t="s">
        <v>54</v>
      </c>
      <c r="AA24" s="7" t="s">
        <v>54</v>
      </c>
      <c r="AB24" s="7">
        <v>0</v>
      </c>
      <c r="AC24" s="7">
        <v>0</v>
      </c>
      <c r="AD24" s="7">
        <v>0</v>
      </c>
      <c r="AE24" s="7">
        <v>0</v>
      </c>
      <c r="AF24" s="7" t="s">
        <v>54</v>
      </c>
      <c r="AG24" s="7">
        <v>0</v>
      </c>
      <c r="AH24" s="7" t="s">
        <v>54</v>
      </c>
      <c r="AI24" s="7" t="s">
        <v>54</v>
      </c>
      <c r="AJ24" s="7">
        <v>0</v>
      </c>
      <c r="AK24" s="7">
        <v>1008</v>
      </c>
      <c r="AL24" s="7">
        <v>0</v>
      </c>
      <c r="AM24" s="7">
        <v>0</v>
      </c>
      <c r="AN24" s="7" t="s">
        <v>54</v>
      </c>
      <c r="AO24" s="7" t="s">
        <v>54</v>
      </c>
      <c r="AP24" s="7" t="s">
        <v>54</v>
      </c>
      <c r="AQ24" s="7">
        <v>0</v>
      </c>
      <c r="AR24" s="7" t="s">
        <v>54</v>
      </c>
      <c r="AS24" s="7" t="s">
        <v>54</v>
      </c>
      <c r="AT24" s="7">
        <v>0</v>
      </c>
      <c r="AU24" s="7">
        <v>0</v>
      </c>
      <c r="AV24" s="7" t="s">
        <v>54</v>
      </c>
      <c r="AW24" s="7" t="s">
        <v>54</v>
      </c>
      <c r="AX24" s="7" t="s">
        <v>54</v>
      </c>
      <c r="AY24" s="7" t="s">
        <v>54</v>
      </c>
      <c r="AZ24" s="7" t="s">
        <v>54</v>
      </c>
      <c r="BA24" s="9">
        <f t="shared" si="0"/>
        <v>27199</v>
      </c>
    </row>
    <row r="25" spans="1:53" ht="10.5" customHeight="1">
      <c r="A25" s="2" t="s">
        <v>20</v>
      </c>
      <c r="B25" s="7">
        <v>0</v>
      </c>
      <c r="C25" s="7">
        <v>0</v>
      </c>
      <c r="D25" s="7" t="s">
        <v>54</v>
      </c>
      <c r="E25" s="7">
        <v>0</v>
      </c>
      <c r="F25" s="7" t="s">
        <v>54</v>
      </c>
      <c r="G25" s="7" t="s">
        <v>54</v>
      </c>
      <c r="H25" s="7" t="s">
        <v>54</v>
      </c>
      <c r="I25" s="7">
        <v>0</v>
      </c>
      <c r="J25" s="7">
        <v>0</v>
      </c>
      <c r="K25" s="7" t="s">
        <v>54</v>
      </c>
      <c r="L25" s="7" t="s">
        <v>54</v>
      </c>
      <c r="M25" s="7">
        <v>0</v>
      </c>
      <c r="N25" s="7">
        <v>0</v>
      </c>
      <c r="O25" s="7" t="s">
        <v>54</v>
      </c>
      <c r="P25" s="7" t="s">
        <v>54</v>
      </c>
      <c r="Q25" s="7">
        <v>66</v>
      </c>
      <c r="R25" s="7">
        <v>0</v>
      </c>
      <c r="S25" s="7">
        <v>0</v>
      </c>
      <c r="T25" s="7" t="s">
        <v>54</v>
      </c>
      <c r="U25" s="7">
        <v>0</v>
      </c>
      <c r="V25" s="7" t="s">
        <v>54</v>
      </c>
      <c r="W25" s="7">
        <v>0</v>
      </c>
      <c r="X25" s="7" t="s">
        <v>54</v>
      </c>
      <c r="Y25" s="7">
        <v>9052</v>
      </c>
      <c r="Z25" s="7">
        <v>0</v>
      </c>
      <c r="AA25" s="7" t="s">
        <v>54</v>
      </c>
      <c r="AB25" s="7">
        <v>0</v>
      </c>
      <c r="AC25" s="7" t="s">
        <v>54</v>
      </c>
      <c r="AD25" s="7">
        <v>0</v>
      </c>
      <c r="AE25" s="7">
        <v>0</v>
      </c>
      <c r="AF25" s="7">
        <v>0</v>
      </c>
      <c r="AG25" s="7">
        <v>0</v>
      </c>
      <c r="AH25" s="7" t="s">
        <v>54</v>
      </c>
      <c r="AI25" s="7" t="s">
        <v>54</v>
      </c>
      <c r="AJ25" s="7">
        <v>51</v>
      </c>
      <c r="AK25" s="7" t="s">
        <v>54</v>
      </c>
      <c r="AL25" s="7" t="s">
        <v>54</v>
      </c>
      <c r="AM25" s="7">
        <v>0</v>
      </c>
      <c r="AN25" s="7">
        <v>0</v>
      </c>
      <c r="AO25" s="7">
        <v>0</v>
      </c>
      <c r="AP25" s="7" t="s">
        <v>54</v>
      </c>
      <c r="AQ25" s="7">
        <v>99</v>
      </c>
      <c r="AR25" s="7" t="s">
        <v>54</v>
      </c>
      <c r="AS25" s="7" t="s">
        <v>54</v>
      </c>
      <c r="AT25" s="7">
        <v>0</v>
      </c>
      <c r="AU25" s="7">
        <v>0</v>
      </c>
      <c r="AV25" s="7" t="s">
        <v>54</v>
      </c>
      <c r="AW25" s="7">
        <v>0</v>
      </c>
      <c r="AX25" s="7">
        <v>0</v>
      </c>
      <c r="AY25" s="7">
        <v>616</v>
      </c>
      <c r="AZ25" s="7" t="s">
        <v>54</v>
      </c>
      <c r="BA25" s="9">
        <f t="shared" si="0"/>
        <v>9884</v>
      </c>
    </row>
    <row r="26" spans="1:53" ht="10.5" customHeight="1">
      <c r="A26" s="2" t="s">
        <v>21</v>
      </c>
      <c r="B26" s="7">
        <v>118</v>
      </c>
      <c r="C26" s="7">
        <v>0</v>
      </c>
      <c r="D26" s="7">
        <v>0</v>
      </c>
      <c r="E26" s="7" t="s">
        <v>54</v>
      </c>
      <c r="F26" s="7" t="s">
        <v>54</v>
      </c>
      <c r="G26" s="7">
        <v>0</v>
      </c>
      <c r="H26" s="7">
        <v>0</v>
      </c>
      <c r="I26" s="7">
        <v>0</v>
      </c>
      <c r="J26" s="7">
        <v>0</v>
      </c>
      <c r="K26" s="7" t="s">
        <v>54</v>
      </c>
      <c r="L26" s="7" t="s">
        <v>54</v>
      </c>
      <c r="M26" s="7">
        <v>0</v>
      </c>
      <c r="N26" s="7">
        <v>0</v>
      </c>
      <c r="O26" s="7" t="s">
        <v>54</v>
      </c>
      <c r="P26" s="7" t="s">
        <v>54</v>
      </c>
      <c r="Q26" s="7">
        <v>0</v>
      </c>
      <c r="R26" s="7">
        <v>0</v>
      </c>
      <c r="S26" s="7">
        <v>0</v>
      </c>
      <c r="T26" s="7">
        <v>160</v>
      </c>
      <c r="U26" s="7">
        <v>0</v>
      </c>
      <c r="V26" s="7">
        <v>0</v>
      </c>
      <c r="W26" s="7">
        <v>0</v>
      </c>
      <c r="X26" s="7" t="s">
        <v>54</v>
      </c>
      <c r="Y26" s="7">
        <v>0</v>
      </c>
      <c r="Z26" s="7">
        <v>2859</v>
      </c>
      <c r="AA26" s="7" t="s">
        <v>54</v>
      </c>
      <c r="AB26" s="7">
        <v>0</v>
      </c>
      <c r="AC26" s="7">
        <v>0</v>
      </c>
      <c r="AD26" s="7">
        <v>0</v>
      </c>
      <c r="AE26" s="7">
        <v>0</v>
      </c>
      <c r="AF26" s="7" t="s">
        <v>54</v>
      </c>
      <c r="AG26" s="7">
        <v>0</v>
      </c>
      <c r="AH26" s="7">
        <v>0</v>
      </c>
      <c r="AI26" s="7" t="s">
        <v>54</v>
      </c>
      <c r="AJ26" s="7">
        <v>0</v>
      </c>
      <c r="AK26" s="7" t="s">
        <v>54</v>
      </c>
      <c r="AL26" s="7">
        <v>0</v>
      </c>
      <c r="AM26" s="7">
        <v>0</v>
      </c>
      <c r="AN26" s="7">
        <v>0</v>
      </c>
      <c r="AO26" s="7">
        <v>0</v>
      </c>
      <c r="AP26" s="7" t="s">
        <v>54</v>
      </c>
      <c r="AQ26" s="7">
        <v>0</v>
      </c>
      <c r="AR26" s="7" t="s">
        <v>54</v>
      </c>
      <c r="AS26" s="7" t="s">
        <v>54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 t="s">
        <v>54</v>
      </c>
      <c r="AZ26" s="7">
        <v>0</v>
      </c>
      <c r="BA26" s="9">
        <f t="shared" si="0"/>
        <v>3137</v>
      </c>
    </row>
    <row r="27" spans="1:53" ht="10.5" customHeight="1">
      <c r="A27" s="2" t="s">
        <v>22</v>
      </c>
      <c r="B27" s="7">
        <v>0</v>
      </c>
      <c r="C27" s="7">
        <v>0</v>
      </c>
      <c r="D27" s="7" t="s">
        <v>54</v>
      </c>
      <c r="E27" s="7">
        <v>0</v>
      </c>
      <c r="F27" s="7" t="s">
        <v>54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98</v>
      </c>
      <c r="P27" s="7" t="s">
        <v>54</v>
      </c>
      <c r="Q27" s="7">
        <v>0</v>
      </c>
      <c r="R27" s="7" t="s">
        <v>54</v>
      </c>
      <c r="S27" s="7" t="s">
        <v>54</v>
      </c>
      <c r="T27" s="7" t="s">
        <v>54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 t="s">
        <v>54</v>
      </c>
      <c r="AA27" s="7">
        <v>1343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 t="s">
        <v>54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 t="s">
        <v>54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9">
        <f t="shared" si="0"/>
        <v>1441</v>
      </c>
    </row>
    <row r="28" spans="1:53" ht="10.5" customHeight="1">
      <c r="A28" s="2" t="s">
        <v>23</v>
      </c>
      <c r="B28" s="7">
        <v>0</v>
      </c>
      <c r="C28" s="7" t="s">
        <v>54</v>
      </c>
      <c r="D28" s="7" t="s">
        <v>54</v>
      </c>
      <c r="E28" s="7">
        <v>0</v>
      </c>
      <c r="F28" s="7">
        <v>0</v>
      </c>
      <c r="G28" s="7" t="s">
        <v>54</v>
      </c>
      <c r="H28" s="7">
        <v>0</v>
      </c>
      <c r="I28" s="7">
        <v>0</v>
      </c>
      <c r="J28" s="7">
        <v>0</v>
      </c>
      <c r="K28" s="7" t="s">
        <v>54</v>
      </c>
      <c r="L28" s="7">
        <v>0</v>
      </c>
      <c r="M28" s="7">
        <v>0</v>
      </c>
      <c r="N28" s="7" t="s">
        <v>54</v>
      </c>
      <c r="O28" s="7">
        <v>0</v>
      </c>
      <c r="P28" s="7">
        <v>0</v>
      </c>
      <c r="Q28" s="7" t="s">
        <v>54</v>
      </c>
      <c r="R28" s="7">
        <v>0</v>
      </c>
      <c r="S28" s="7">
        <v>0</v>
      </c>
      <c r="T28" s="7" t="s">
        <v>54</v>
      </c>
      <c r="U28" s="7">
        <v>0</v>
      </c>
      <c r="V28" s="7" t="s">
        <v>54</v>
      </c>
      <c r="W28" s="7">
        <v>0</v>
      </c>
      <c r="X28" s="7">
        <v>0</v>
      </c>
      <c r="Y28" s="7">
        <v>0</v>
      </c>
      <c r="Z28" s="7">
        <v>0</v>
      </c>
      <c r="AA28" s="7" t="s">
        <v>54</v>
      </c>
      <c r="AB28" s="7">
        <v>1398</v>
      </c>
      <c r="AC28" s="7">
        <v>0</v>
      </c>
      <c r="AD28" s="7" t="s">
        <v>54</v>
      </c>
      <c r="AE28" s="7">
        <v>0</v>
      </c>
      <c r="AF28" s="7">
        <v>0</v>
      </c>
      <c r="AG28" s="7">
        <v>0</v>
      </c>
      <c r="AH28" s="7" t="s">
        <v>54</v>
      </c>
      <c r="AI28" s="7">
        <v>0</v>
      </c>
      <c r="AJ28" s="7" t="s">
        <v>54</v>
      </c>
      <c r="AK28" s="7">
        <v>0</v>
      </c>
      <c r="AL28" s="7">
        <v>0</v>
      </c>
      <c r="AM28" s="7">
        <v>0</v>
      </c>
      <c r="AN28" s="7" t="s">
        <v>54</v>
      </c>
      <c r="AO28" s="7">
        <v>0</v>
      </c>
      <c r="AP28" s="7">
        <v>0</v>
      </c>
      <c r="AQ28" s="7" t="s">
        <v>54</v>
      </c>
      <c r="AR28" s="7">
        <v>0</v>
      </c>
      <c r="AS28" s="7">
        <v>0</v>
      </c>
      <c r="AT28" s="7" t="s">
        <v>54</v>
      </c>
      <c r="AU28" s="7">
        <v>0</v>
      </c>
      <c r="AV28" s="7">
        <v>0</v>
      </c>
      <c r="AW28" s="7">
        <v>0</v>
      </c>
      <c r="AX28" s="7">
        <v>0</v>
      </c>
      <c r="AY28" s="7" t="s">
        <v>54</v>
      </c>
      <c r="AZ28" s="7">
        <v>76</v>
      </c>
      <c r="BA28" s="9">
        <f t="shared" si="0"/>
        <v>1474</v>
      </c>
    </row>
    <row r="29" spans="1:53" ht="10.5" customHeight="1">
      <c r="A29" s="2" t="s">
        <v>24</v>
      </c>
      <c r="B29" s="7" t="s">
        <v>54</v>
      </c>
      <c r="C29" s="7" t="s">
        <v>54</v>
      </c>
      <c r="D29" s="7">
        <v>0</v>
      </c>
      <c r="E29" s="7" t="s">
        <v>54</v>
      </c>
      <c r="F29" s="7" t="s">
        <v>54</v>
      </c>
      <c r="G29" s="7">
        <v>0</v>
      </c>
      <c r="H29" s="7">
        <v>0</v>
      </c>
      <c r="I29" s="7">
        <v>0</v>
      </c>
      <c r="J29" s="7">
        <v>0</v>
      </c>
      <c r="K29" s="7" t="s">
        <v>54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203</v>
      </c>
      <c r="R29" s="7" t="s">
        <v>54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 t="s">
        <v>54</v>
      </c>
      <c r="Z29" s="7" t="s">
        <v>54</v>
      </c>
      <c r="AA29" s="7" t="s">
        <v>54</v>
      </c>
      <c r="AB29" s="7">
        <v>0</v>
      </c>
      <c r="AC29" s="7">
        <v>1801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 t="s">
        <v>54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 t="s">
        <v>54</v>
      </c>
      <c r="AR29" s="7">
        <v>0</v>
      </c>
      <c r="AS29" s="7" t="s">
        <v>54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9">
        <f t="shared" si="0"/>
        <v>2004</v>
      </c>
    </row>
    <row r="30" spans="1:53" ht="10.5" customHeight="1">
      <c r="A30" s="2" t="s">
        <v>25</v>
      </c>
      <c r="B30" s="7">
        <v>0</v>
      </c>
      <c r="C30" s="7" t="s">
        <v>54</v>
      </c>
      <c r="D30" s="7">
        <v>172</v>
      </c>
      <c r="E30" s="7" t="s">
        <v>54</v>
      </c>
      <c r="F30" s="7">
        <v>76</v>
      </c>
      <c r="G30" s="7" t="s">
        <v>54</v>
      </c>
      <c r="H30" s="7">
        <v>0</v>
      </c>
      <c r="I30" s="7">
        <v>0</v>
      </c>
      <c r="J30" s="7">
        <v>0</v>
      </c>
      <c r="K30" s="7" t="s">
        <v>54</v>
      </c>
      <c r="L30" s="7" t="s">
        <v>54</v>
      </c>
      <c r="M30" s="7" t="s">
        <v>54</v>
      </c>
      <c r="N30" s="7" t="s">
        <v>54</v>
      </c>
      <c r="O30" s="7" t="s">
        <v>54</v>
      </c>
      <c r="P30" s="7" t="s">
        <v>54</v>
      </c>
      <c r="Q30" s="7">
        <v>0</v>
      </c>
      <c r="R30" s="7" t="s">
        <v>54</v>
      </c>
      <c r="S30" s="7">
        <v>0</v>
      </c>
      <c r="T30" s="7">
        <v>0</v>
      </c>
      <c r="U30" s="7">
        <v>0</v>
      </c>
      <c r="V30" s="7">
        <v>0</v>
      </c>
      <c r="W30" s="7" t="s">
        <v>54</v>
      </c>
      <c r="X30" s="7">
        <v>0</v>
      </c>
      <c r="Y30" s="7" t="s">
        <v>54</v>
      </c>
      <c r="Z30" s="7">
        <v>0</v>
      </c>
      <c r="AA30" s="7" t="s">
        <v>54</v>
      </c>
      <c r="AB30" s="7">
        <v>0</v>
      </c>
      <c r="AC30" s="7">
        <v>0</v>
      </c>
      <c r="AD30" s="7">
        <v>7960</v>
      </c>
      <c r="AE30" s="7" t="s">
        <v>54</v>
      </c>
      <c r="AF30" s="7">
        <v>0</v>
      </c>
      <c r="AG30" s="7" t="s">
        <v>54</v>
      </c>
      <c r="AH30" s="7" t="s">
        <v>54</v>
      </c>
      <c r="AI30" s="7" t="s">
        <v>54</v>
      </c>
      <c r="AJ30" s="7" t="s">
        <v>54</v>
      </c>
      <c r="AK30" s="7" t="s">
        <v>54</v>
      </c>
      <c r="AL30" s="7">
        <v>0</v>
      </c>
      <c r="AM30" s="7" t="s">
        <v>54</v>
      </c>
      <c r="AN30" s="7" t="s">
        <v>54</v>
      </c>
      <c r="AO30" s="7">
        <v>0</v>
      </c>
      <c r="AP30" s="7" t="s">
        <v>54</v>
      </c>
      <c r="AQ30" s="7" t="s">
        <v>54</v>
      </c>
      <c r="AR30" s="7" t="s">
        <v>54</v>
      </c>
      <c r="AS30" s="7" t="s">
        <v>54</v>
      </c>
      <c r="AT30" s="7">
        <v>113</v>
      </c>
      <c r="AU30" s="7" t="s">
        <v>54</v>
      </c>
      <c r="AV30" s="7">
        <v>0</v>
      </c>
      <c r="AW30" s="7" t="s">
        <v>54</v>
      </c>
      <c r="AX30" s="7">
        <v>0</v>
      </c>
      <c r="AY30" s="7" t="s">
        <v>54</v>
      </c>
      <c r="AZ30" s="7" t="s">
        <v>54</v>
      </c>
      <c r="BA30" s="9">
        <f t="shared" si="0"/>
        <v>8321</v>
      </c>
    </row>
    <row r="31" spans="1:53" ht="10.5" customHeight="1">
      <c r="A31" s="2" t="s">
        <v>50</v>
      </c>
      <c r="B31" s="7" t="s">
        <v>54</v>
      </c>
      <c r="C31" s="7" t="s">
        <v>54</v>
      </c>
      <c r="D31" s="7" t="s">
        <v>54</v>
      </c>
      <c r="E31" s="7" t="s">
        <v>54</v>
      </c>
      <c r="F31" s="7" t="s">
        <v>54</v>
      </c>
      <c r="G31" s="7" t="s">
        <v>54</v>
      </c>
      <c r="H31" s="7" t="s">
        <v>54</v>
      </c>
      <c r="I31" s="7" t="s">
        <v>54</v>
      </c>
      <c r="J31" s="7" t="s">
        <v>54</v>
      </c>
      <c r="K31" s="7" t="s">
        <v>54</v>
      </c>
      <c r="L31" s="7" t="s">
        <v>54</v>
      </c>
      <c r="M31" s="7" t="s">
        <v>54</v>
      </c>
      <c r="N31" s="7" t="s">
        <v>54</v>
      </c>
      <c r="O31" s="7" t="s">
        <v>54</v>
      </c>
      <c r="P31" s="7" t="s">
        <v>54</v>
      </c>
      <c r="Q31" s="7" t="s">
        <v>54</v>
      </c>
      <c r="R31" s="7" t="s">
        <v>54</v>
      </c>
      <c r="S31" s="7" t="s">
        <v>54</v>
      </c>
      <c r="T31" s="7" t="s">
        <v>54</v>
      </c>
      <c r="U31" s="7" t="s">
        <v>54</v>
      </c>
      <c r="V31" s="7" t="s">
        <v>54</v>
      </c>
      <c r="W31" s="7" t="s">
        <v>54</v>
      </c>
      <c r="X31" s="7" t="s">
        <v>54</v>
      </c>
      <c r="Y31" s="7" t="s">
        <v>54</v>
      </c>
      <c r="Z31" s="7" t="s">
        <v>54</v>
      </c>
      <c r="AA31" s="7" t="s">
        <v>54</v>
      </c>
      <c r="AB31" s="7" t="s">
        <v>54</v>
      </c>
      <c r="AC31" s="7" t="s">
        <v>54</v>
      </c>
      <c r="AD31" s="7" t="s">
        <v>54</v>
      </c>
      <c r="AE31" s="7" t="s">
        <v>54</v>
      </c>
      <c r="AF31" s="7" t="s">
        <v>54</v>
      </c>
      <c r="AG31" s="7" t="s">
        <v>54</v>
      </c>
      <c r="AH31" s="7" t="s">
        <v>54</v>
      </c>
      <c r="AI31" s="7" t="s">
        <v>54</v>
      </c>
      <c r="AJ31" s="7" t="s">
        <v>54</v>
      </c>
      <c r="AK31" s="7" t="s">
        <v>54</v>
      </c>
      <c r="AL31" s="7" t="s">
        <v>54</v>
      </c>
      <c r="AM31" s="7" t="s">
        <v>54</v>
      </c>
      <c r="AN31" s="7" t="s">
        <v>54</v>
      </c>
      <c r="AO31" s="7" t="s">
        <v>54</v>
      </c>
      <c r="AP31" s="7" t="s">
        <v>54</v>
      </c>
      <c r="AQ31" s="7" t="s">
        <v>54</v>
      </c>
      <c r="AR31" s="7" t="s">
        <v>54</v>
      </c>
      <c r="AS31" s="7" t="s">
        <v>54</v>
      </c>
      <c r="AT31" s="7" t="s">
        <v>54</v>
      </c>
      <c r="AU31" s="7" t="s">
        <v>54</v>
      </c>
      <c r="AV31" s="7" t="s">
        <v>54</v>
      </c>
      <c r="AW31" s="7" t="s">
        <v>54</v>
      </c>
      <c r="AX31" s="7" t="s">
        <v>54</v>
      </c>
      <c r="AY31" s="7" t="s">
        <v>54</v>
      </c>
      <c r="AZ31" s="7" t="s">
        <v>54</v>
      </c>
      <c r="BA31" s="9">
        <f t="shared" si="0"/>
        <v>0</v>
      </c>
    </row>
    <row r="32" spans="1:53" ht="10.5" customHeight="1">
      <c r="A32" s="2" t="s">
        <v>26</v>
      </c>
      <c r="B32" s="7">
        <v>0</v>
      </c>
      <c r="C32" s="7">
        <v>0</v>
      </c>
      <c r="D32" s="7">
        <v>0</v>
      </c>
      <c r="E32" s="7" t="s">
        <v>54</v>
      </c>
      <c r="F32" s="7" t="s">
        <v>54</v>
      </c>
      <c r="G32" s="7" t="s">
        <v>54</v>
      </c>
      <c r="H32" s="7" t="s">
        <v>54</v>
      </c>
      <c r="I32" s="7">
        <v>111</v>
      </c>
      <c r="J32" s="7">
        <v>0</v>
      </c>
      <c r="K32" s="7" t="s">
        <v>54</v>
      </c>
      <c r="L32" s="7" t="s">
        <v>54</v>
      </c>
      <c r="M32" s="7">
        <v>0</v>
      </c>
      <c r="N32" s="7">
        <v>0</v>
      </c>
      <c r="O32" s="7" t="s">
        <v>54</v>
      </c>
      <c r="P32" s="7">
        <v>0</v>
      </c>
      <c r="Q32" s="7">
        <v>0</v>
      </c>
      <c r="R32" s="7">
        <v>0</v>
      </c>
      <c r="S32" s="7">
        <v>0</v>
      </c>
      <c r="T32" s="7" t="s">
        <v>54</v>
      </c>
      <c r="U32" s="7">
        <v>0</v>
      </c>
      <c r="V32" s="7" t="s">
        <v>54</v>
      </c>
      <c r="W32" s="7" t="s">
        <v>54</v>
      </c>
      <c r="X32" s="7" t="s">
        <v>54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 t="s">
        <v>54</v>
      </c>
      <c r="AE32" s="7" t="s">
        <v>54</v>
      </c>
      <c r="AF32" s="7">
        <v>20867</v>
      </c>
      <c r="AG32" s="7">
        <v>0</v>
      </c>
      <c r="AH32" s="7">
        <v>193</v>
      </c>
      <c r="AI32" s="7" t="s">
        <v>54</v>
      </c>
      <c r="AJ32" s="7">
        <v>0</v>
      </c>
      <c r="AK32" s="7" t="s">
        <v>54</v>
      </c>
      <c r="AL32" s="7">
        <v>0</v>
      </c>
      <c r="AM32" s="7">
        <v>0</v>
      </c>
      <c r="AN32" s="7">
        <v>926</v>
      </c>
      <c r="AO32" s="7">
        <v>0</v>
      </c>
      <c r="AP32" s="7" t="s">
        <v>54</v>
      </c>
      <c r="AQ32" s="7">
        <v>0</v>
      </c>
      <c r="AR32" s="7">
        <v>0</v>
      </c>
      <c r="AS32" s="7" t="s">
        <v>54</v>
      </c>
      <c r="AT32" s="7">
        <v>0</v>
      </c>
      <c r="AU32" s="7" t="s">
        <v>54</v>
      </c>
      <c r="AV32" s="7">
        <v>0</v>
      </c>
      <c r="AW32" s="7">
        <v>0</v>
      </c>
      <c r="AX32" s="7" t="s">
        <v>54</v>
      </c>
      <c r="AY32" s="7" t="s">
        <v>54</v>
      </c>
      <c r="AZ32" s="7">
        <v>0</v>
      </c>
      <c r="BA32" s="9">
        <f t="shared" si="0"/>
        <v>22097</v>
      </c>
    </row>
    <row r="33" spans="1:53" ht="10.5" customHeight="1">
      <c r="A33" s="2" t="s">
        <v>27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2735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9">
        <f t="shared" si="0"/>
        <v>2735</v>
      </c>
    </row>
    <row r="34" spans="1:53" ht="10.5" customHeight="1">
      <c r="A34" s="2" t="s">
        <v>56</v>
      </c>
      <c r="B34" s="7" t="s">
        <v>54</v>
      </c>
      <c r="C34" s="7">
        <v>0</v>
      </c>
      <c r="D34" s="7" t="s">
        <v>54</v>
      </c>
      <c r="E34" s="7">
        <v>0</v>
      </c>
      <c r="F34" s="7" t="s">
        <v>54</v>
      </c>
      <c r="G34" s="7">
        <v>0</v>
      </c>
      <c r="H34" s="7">
        <f>100+101</f>
        <v>201</v>
      </c>
      <c r="I34" s="7">
        <v>0</v>
      </c>
      <c r="J34" s="7" t="s">
        <v>54</v>
      </c>
      <c r="K34" s="7" t="s">
        <v>54</v>
      </c>
      <c r="L34" s="7" t="s">
        <v>54</v>
      </c>
      <c r="M34" s="7">
        <v>0</v>
      </c>
      <c r="N34" s="7">
        <v>0</v>
      </c>
      <c r="O34" s="7" t="s">
        <v>54</v>
      </c>
      <c r="P34" s="7" t="s">
        <v>54</v>
      </c>
      <c r="Q34" s="7">
        <v>0</v>
      </c>
      <c r="R34" s="7">
        <v>0</v>
      </c>
      <c r="S34" s="7">
        <v>0</v>
      </c>
      <c r="T34" s="7" t="s">
        <v>54</v>
      </c>
      <c r="U34" s="7">
        <v>0</v>
      </c>
      <c r="V34" s="7" t="s">
        <v>54</v>
      </c>
      <c r="W34" s="7" t="s">
        <v>54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 t="s">
        <v>54</v>
      </c>
      <c r="AF34" s="7">
        <f>1182+62</f>
        <v>1244</v>
      </c>
      <c r="AG34" s="7">
        <v>0</v>
      </c>
      <c r="AH34" s="7">
        <f>47911+26496</f>
        <v>74407</v>
      </c>
      <c r="AI34" s="7" t="s">
        <v>54</v>
      </c>
      <c r="AJ34" s="7">
        <v>0</v>
      </c>
      <c r="AK34" s="7" t="s">
        <v>54</v>
      </c>
      <c r="AL34" s="7">
        <v>0</v>
      </c>
      <c r="AM34" s="7">
        <v>0</v>
      </c>
      <c r="AN34" s="7">
        <f>146+419</f>
        <v>565</v>
      </c>
      <c r="AO34" s="7" t="s">
        <v>54</v>
      </c>
      <c r="AP34" s="7" t="s">
        <v>54</v>
      </c>
      <c r="AQ34" s="7">
        <v>0</v>
      </c>
      <c r="AR34" s="7" t="s">
        <v>54</v>
      </c>
      <c r="AS34" s="7" t="s">
        <v>54</v>
      </c>
      <c r="AT34" s="7">
        <v>0</v>
      </c>
      <c r="AU34" s="7" t="s">
        <v>54</v>
      </c>
      <c r="AV34" s="7" t="s">
        <v>54</v>
      </c>
      <c r="AW34" s="7" t="s">
        <v>54</v>
      </c>
      <c r="AX34" s="7">
        <v>0</v>
      </c>
      <c r="AY34" s="7" t="s">
        <v>54</v>
      </c>
      <c r="AZ34" s="7">
        <v>0</v>
      </c>
      <c r="BA34" s="9">
        <f t="shared" si="0"/>
        <v>76417</v>
      </c>
    </row>
    <row r="35" spans="1:53" ht="10.5" customHeight="1">
      <c r="A35" s="2" t="s">
        <v>28</v>
      </c>
      <c r="B35" s="7" t="s">
        <v>54</v>
      </c>
      <c r="C35" s="7" t="s">
        <v>54</v>
      </c>
      <c r="D35" s="7" t="s">
        <v>54</v>
      </c>
      <c r="E35" s="7" t="s">
        <v>54</v>
      </c>
      <c r="F35" s="7" t="s">
        <v>54</v>
      </c>
      <c r="G35" s="7" t="s">
        <v>54</v>
      </c>
      <c r="H35" s="7" t="s">
        <v>54</v>
      </c>
      <c r="I35" s="7" t="s">
        <v>54</v>
      </c>
      <c r="J35" s="7">
        <v>0</v>
      </c>
      <c r="K35" s="7" t="s">
        <v>54</v>
      </c>
      <c r="L35" s="7">
        <v>139</v>
      </c>
      <c r="M35" s="7" t="s">
        <v>54</v>
      </c>
      <c r="N35" s="7" t="s">
        <v>54</v>
      </c>
      <c r="O35" s="7" t="s">
        <v>54</v>
      </c>
      <c r="P35" s="7" t="s">
        <v>54</v>
      </c>
      <c r="Q35" s="7" t="s">
        <v>54</v>
      </c>
      <c r="R35" s="7" t="s">
        <v>54</v>
      </c>
      <c r="S35" s="7" t="s">
        <v>54</v>
      </c>
      <c r="T35" s="7" t="s">
        <v>54</v>
      </c>
      <c r="U35" s="7" t="s">
        <v>54</v>
      </c>
      <c r="V35" s="7" t="s">
        <v>54</v>
      </c>
      <c r="W35" s="7" t="s">
        <v>54</v>
      </c>
      <c r="X35" s="7" t="s">
        <v>54</v>
      </c>
      <c r="Y35" s="7">
        <v>0</v>
      </c>
      <c r="Z35" s="7" t="s">
        <v>54</v>
      </c>
      <c r="AA35" s="7" t="s">
        <v>54</v>
      </c>
      <c r="AB35" s="7">
        <v>0</v>
      </c>
      <c r="AC35" s="7" t="s">
        <v>54</v>
      </c>
      <c r="AD35" s="7">
        <v>0</v>
      </c>
      <c r="AE35" s="7">
        <v>0</v>
      </c>
      <c r="AF35" s="7" t="s">
        <v>54</v>
      </c>
      <c r="AG35" s="7">
        <v>0</v>
      </c>
      <c r="AH35" s="7" t="s">
        <v>54</v>
      </c>
      <c r="AI35" s="7">
        <v>22875</v>
      </c>
      <c r="AJ35" s="7">
        <v>0</v>
      </c>
      <c r="AK35" s="7" t="s">
        <v>54</v>
      </c>
      <c r="AL35" s="7">
        <v>0</v>
      </c>
      <c r="AM35" s="7">
        <v>0</v>
      </c>
      <c r="AN35" s="7" t="s">
        <v>54</v>
      </c>
      <c r="AO35" s="7">
        <v>0</v>
      </c>
      <c r="AP35" s="7">
        <v>4016</v>
      </c>
      <c r="AQ35" s="7" t="s">
        <v>54</v>
      </c>
      <c r="AR35" s="7">
        <v>129</v>
      </c>
      <c r="AS35" s="7" t="s">
        <v>54</v>
      </c>
      <c r="AT35" s="7">
        <v>0</v>
      </c>
      <c r="AU35" s="7">
        <v>0</v>
      </c>
      <c r="AV35" s="7">
        <v>568</v>
      </c>
      <c r="AW35" s="7">
        <v>0</v>
      </c>
      <c r="AX35" s="7" t="s">
        <v>54</v>
      </c>
      <c r="AY35" s="7">
        <v>0</v>
      </c>
      <c r="AZ35" s="7" t="s">
        <v>54</v>
      </c>
      <c r="BA35" s="9">
        <f t="shared" si="0"/>
        <v>27727</v>
      </c>
    </row>
    <row r="36" spans="1:53" ht="10.5" customHeight="1">
      <c r="A36" s="2" t="s">
        <v>29</v>
      </c>
      <c r="B36" s="7" t="s">
        <v>54</v>
      </c>
      <c r="C36" s="7">
        <v>0</v>
      </c>
      <c r="D36" s="7">
        <v>0</v>
      </c>
      <c r="E36" s="7">
        <v>0</v>
      </c>
      <c r="F36" s="7" t="s">
        <v>54</v>
      </c>
      <c r="G36" s="7">
        <v>0</v>
      </c>
      <c r="H36" s="7">
        <v>0</v>
      </c>
      <c r="I36" s="7">
        <v>0</v>
      </c>
      <c r="J36" s="7">
        <v>0</v>
      </c>
      <c r="K36" s="7" t="s">
        <v>54</v>
      </c>
      <c r="L36" s="7">
        <v>0</v>
      </c>
      <c r="M36" s="7">
        <v>0</v>
      </c>
      <c r="N36" s="7">
        <v>0</v>
      </c>
      <c r="O36" s="7" t="s">
        <v>54</v>
      </c>
      <c r="P36" s="7">
        <v>0</v>
      </c>
      <c r="Q36" s="7">
        <v>0</v>
      </c>
      <c r="R36" s="7">
        <v>0</v>
      </c>
      <c r="S36" s="7">
        <v>0</v>
      </c>
      <c r="T36" s="7" t="s">
        <v>54</v>
      </c>
      <c r="U36" s="7">
        <v>0</v>
      </c>
      <c r="V36" s="7">
        <v>0</v>
      </c>
      <c r="W36" s="7">
        <v>0</v>
      </c>
      <c r="X36" s="7">
        <v>0</v>
      </c>
      <c r="Y36" s="7">
        <v>231</v>
      </c>
      <c r="Z36" s="7">
        <v>0</v>
      </c>
      <c r="AA36" s="7">
        <v>0</v>
      </c>
      <c r="AB36" s="7" t="s">
        <v>54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 t="s">
        <v>54</v>
      </c>
      <c r="AI36" s="7">
        <v>0</v>
      </c>
      <c r="AJ36" s="7">
        <v>832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 t="s">
        <v>54</v>
      </c>
      <c r="AR36" s="7">
        <v>0</v>
      </c>
      <c r="AS36" s="7" t="s">
        <v>54</v>
      </c>
      <c r="AT36" s="7" t="s">
        <v>54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 t="s">
        <v>54</v>
      </c>
      <c r="BA36" s="9">
        <f t="shared" si="0"/>
        <v>1063</v>
      </c>
    </row>
    <row r="37" spans="1:53" ht="10.5" customHeight="1">
      <c r="A37" s="2" t="s">
        <v>30</v>
      </c>
      <c r="B37" s="7" t="s">
        <v>54</v>
      </c>
      <c r="C37" s="7">
        <v>0</v>
      </c>
      <c r="D37" s="7">
        <v>0</v>
      </c>
      <c r="E37" s="7">
        <v>0</v>
      </c>
      <c r="F37" s="7" t="s">
        <v>54</v>
      </c>
      <c r="G37" s="7" t="s">
        <v>54</v>
      </c>
      <c r="H37" s="7">
        <v>0</v>
      </c>
      <c r="I37" s="7">
        <v>0</v>
      </c>
      <c r="J37" s="7">
        <v>0</v>
      </c>
      <c r="K37" s="7" t="s">
        <v>54</v>
      </c>
      <c r="L37" s="7" t="s">
        <v>54</v>
      </c>
      <c r="M37" s="7">
        <v>0</v>
      </c>
      <c r="N37" s="7">
        <v>0</v>
      </c>
      <c r="O37" s="7" t="s">
        <v>54</v>
      </c>
      <c r="P37" s="7">
        <v>271</v>
      </c>
      <c r="Q37" s="7" t="s">
        <v>54</v>
      </c>
      <c r="R37" s="7">
        <v>0</v>
      </c>
      <c r="S37" s="7">
        <v>713</v>
      </c>
      <c r="T37" s="7">
        <v>0</v>
      </c>
      <c r="U37" s="7">
        <v>0</v>
      </c>
      <c r="V37" s="7" t="s">
        <v>54</v>
      </c>
      <c r="W37" s="7">
        <v>0</v>
      </c>
      <c r="X37" s="7" t="s">
        <v>54</v>
      </c>
      <c r="Y37" s="7">
        <v>0</v>
      </c>
      <c r="Z37" s="7" t="s">
        <v>54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 t="s">
        <v>54</v>
      </c>
      <c r="AG37" s="7">
        <v>0</v>
      </c>
      <c r="AH37" s="7" t="s">
        <v>54</v>
      </c>
      <c r="AI37" s="7" t="s">
        <v>54</v>
      </c>
      <c r="AJ37" s="7">
        <v>0</v>
      </c>
      <c r="AK37" s="7">
        <v>18913</v>
      </c>
      <c r="AL37" s="7" t="s">
        <v>54</v>
      </c>
      <c r="AM37" s="7">
        <v>0</v>
      </c>
      <c r="AN37" s="7">
        <v>76</v>
      </c>
      <c r="AO37" s="7">
        <v>0</v>
      </c>
      <c r="AP37" s="7" t="s">
        <v>54</v>
      </c>
      <c r="AQ37" s="7" t="s">
        <v>54</v>
      </c>
      <c r="AR37" s="7" t="s">
        <v>54</v>
      </c>
      <c r="AS37" s="7" t="s">
        <v>54</v>
      </c>
      <c r="AT37" s="7">
        <v>0</v>
      </c>
      <c r="AU37" s="7">
        <v>0</v>
      </c>
      <c r="AV37" s="7" t="s">
        <v>54</v>
      </c>
      <c r="AW37" s="7">
        <v>0</v>
      </c>
      <c r="AX37" s="7" t="s">
        <v>54</v>
      </c>
      <c r="AY37" s="7">
        <v>0</v>
      </c>
      <c r="AZ37" s="7">
        <v>0</v>
      </c>
      <c r="BA37" s="9">
        <f t="shared" si="0"/>
        <v>19973</v>
      </c>
    </row>
    <row r="38" spans="1:53" ht="10.5" customHeight="1">
      <c r="A38" s="2" t="s">
        <v>31</v>
      </c>
      <c r="B38" s="7">
        <v>0</v>
      </c>
      <c r="C38" s="7" t="s">
        <v>54</v>
      </c>
      <c r="D38" s="7" t="s">
        <v>54</v>
      </c>
      <c r="E38" s="7">
        <v>141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 t="s">
        <v>54</v>
      </c>
      <c r="M38" s="7" t="s">
        <v>54</v>
      </c>
      <c r="N38" s="7">
        <v>0</v>
      </c>
      <c r="O38" s="7">
        <v>0</v>
      </c>
      <c r="P38" s="7">
        <v>0</v>
      </c>
      <c r="Q38" s="7">
        <v>0</v>
      </c>
      <c r="R38" s="7" t="s">
        <v>54</v>
      </c>
      <c r="S38" s="7" t="s">
        <v>54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100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 t="s">
        <v>54</v>
      </c>
      <c r="AL38" s="7">
        <v>4424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120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9">
        <f t="shared" si="0"/>
        <v>4785</v>
      </c>
    </row>
    <row r="39" spans="1:53" ht="10.5" customHeight="1">
      <c r="A39" s="2" t="s">
        <v>32</v>
      </c>
      <c r="B39" s="7">
        <v>0</v>
      </c>
      <c r="C39" s="7" t="s">
        <v>54</v>
      </c>
      <c r="D39" s="7" t="s">
        <v>54</v>
      </c>
      <c r="E39" s="7" t="s">
        <v>54</v>
      </c>
      <c r="F39" s="7" t="s">
        <v>54</v>
      </c>
      <c r="G39" s="7" t="s">
        <v>54</v>
      </c>
      <c r="H39" s="7">
        <v>0</v>
      </c>
      <c r="I39" s="7">
        <v>0</v>
      </c>
      <c r="J39" s="7">
        <v>0</v>
      </c>
      <c r="K39" s="7" t="s">
        <v>54</v>
      </c>
      <c r="L39" s="7" t="s">
        <v>54</v>
      </c>
      <c r="M39" s="7" t="s">
        <v>54</v>
      </c>
      <c r="N39" s="7" t="s">
        <v>54</v>
      </c>
      <c r="O39" s="7" t="s">
        <v>54</v>
      </c>
      <c r="P39" s="7" t="s">
        <v>54</v>
      </c>
      <c r="Q39" s="7" t="s">
        <v>54</v>
      </c>
      <c r="R39" s="7">
        <v>0</v>
      </c>
      <c r="S39" s="7">
        <v>0</v>
      </c>
      <c r="T39" s="7" t="s">
        <v>54</v>
      </c>
      <c r="U39" s="7">
        <v>0</v>
      </c>
      <c r="V39" s="7">
        <v>0</v>
      </c>
      <c r="W39" s="7" t="s">
        <v>54</v>
      </c>
      <c r="X39" s="7" t="s">
        <v>54</v>
      </c>
      <c r="Y39" s="7" t="s">
        <v>54</v>
      </c>
      <c r="Z39" s="7">
        <v>0</v>
      </c>
      <c r="AA39" s="7">
        <v>0</v>
      </c>
      <c r="AB39" s="7" t="s">
        <v>54</v>
      </c>
      <c r="AC39" s="7">
        <v>0</v>
      </c>
      <c r="AD39" s="7" t="s">
        <v>54</v>
      </c>
      <c r="AE39" s="7">
        <v>0</v>
      </c>
      <c r="AF39" s="7" t="s">
        <v>54</v>
      </c>
      <c r="AG39" s="7">
        <v>0</v>
      </c>
      <c r="AH39" s="7" t="s">
        <v>54</v>
      </c>
      <c r="AI39" s="7" t="s">
        <v>54</v>
      </c>
      <c r="AJ39" s="7">
        <v>0</v>
      </c>
      <c r="AK39" s="7" t="s">
        <v>54</v>
      </c>
      <c r="AL39" s="7">
        <v>0</v>
      </c>
      <c r="AM39" s="7">
        <v>7893</v>
      </c>
      <c r="AN39" s="7" t="s">
        <v>54</v>
      </c>
      <c r="AO39" s="7">
        <v>0</v>
      </c>
      <c r="AP39" s="7" t="s">
        <v>54</v>
      </c>
      <c r="AQ39" s="7">
        <v>0</v>
      </c>
      <c r="AR39" s="7">
        <v>0</v>
      </c>
      <c r="AS39" s="7" t="s">
        <v>54</v>
      </c>
      <c r="AT39" s="7" t="s">
        <v>54</v>
      </c>
      <c r="AU39" s="7">
        <v>0</v>
      </c>
      <c r="AV39" s="7">
        <v>0</v>
      </c>
      <c r="AW39" s="7">
        <v>678</v>
      </c>
      <c r="AX39" s="7">
        <v>0</v>
      </c>
      <c r="AY39" s="7">
        <v>0</v>
      </c>
      <c r="AZ39" s="7" t="s">
        <v>54</v>
      </c>
      <c r="BA39" s="9">
        <f t="shared" si="0"/>
        <v>8571</v>
      </c>
    </row>
    <row r="40" spans="1:53" ht="10.5" customHeight="1">
      <c r="A40" s="2" t="s">
        <v>33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815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 t="s">
        <v>54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411</v>
      </c>
      <c r="AG40" s="7">
        <v>0</v>
      </c>
      <c r="AH40" s="7" t="s">
        <v>54</v>
      </c>
      <c r="AI40" s="7">
        <v>0</v>
      </c>
      <c r="AJ40" s="7">
        <v>0</v>
      </c>
      <c r="AK40" s="7">
        <v>453</v>
      </c>
      <c r="AL40" s="7">
        <v>0</v>
      </c>
      <c r="AM40" s="7">
        <v>0</v>
      </c>
      <c r="AN40" s="7">
        <v>28796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364</v>
      </c>
      <c r="AY40" s="7">
        <v>0</v>
      </c>
      <c r="AZ40" s="7">
        <v>0</v>
      </c>
      <c r="BA40" s="9">
        <f t="shared" si="0"/>
        <v>30839</v>
      </c>
    </row>
    <row r="41" spans="1:53" ht="10.5" customHeight="1">
      <c r="A41" s="2" t="s">
        <v>34</v>
      </c>
      <c r="B41" s="7">
        <v>0</v>
      </c>
      <c r="C41" s="7">
        <v>0</v>
      </c>
      <c r="D41" s="7" t="s">
        <v>54</v>
      </c>
      <c r="E41" s="7">
        <v>0</v>
      </c>
      <c r="F41" s="7">
        <v>0</v>
      </c>
      <c r="G41" s="7" t="s">
        <v>54</v>
      </c>
      <c r="H41" s="7" t="s">
        <v>54</v>
      </c>
      <c r="I41" s="7">
        <v>0</v>
      </c>
      <c r="J41" s="7">
        <v>0</v>
      </c>
      <c r="K41" s="7" t="s">
        <v>54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245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 t="s">
        <v>54</v>
      </c>
      <c r="AG41" s="7">
        <v>0</v>
      </c>
      <c r="AH41" s="7" t="s">
        <v>54</v>
      </c>
      <c r="AI41" s="7" t="s">
        <v>54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1824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9">
        <f t="shared" si="0"/>
        <v>2069</v>
      </c>
    </row>
    <row r="42" spans="1:53" ht="10.5" customHeight="1">
      <c r="A42" s="2" t="s">
        <v>35</v>
      </c>
      <c r="B42" s="7" t="s">
        <v>54</v>
      </c>
      <c r="C42" s="7">
        <v>0</v>
      </c>
      <c r="D42" s="7">
        <v>0</v>
      </c>
      <c r="E42" s="7">
        <v>0</v>
      </c>
      <c r="F42" s="7" t="s">
        <v>54</v>
      </c>
      <c r="G42" s="7" t="s">
        <v>54</v>
      </c>
      <c r="H42" s="7" t="s">
        <v>54</v>
      </c>
      <c r="I42" s="7">
        <v>0</v>
      </c>
      <c r="J42" s="7" t="s">
        <v>54</v>
      </c>
      <c r="K42" s="7" t="s">
        <v>54</v>
      </c>
      <c r="L42" s="7">
        <v>82</v>
      </c>
      <c r="M42" s="7">
        <v>0</v>
      </c>
      <c r="N42" s="7">
        <v>0</v>
      </c>
      <c r="O42" s="7" t="s">
        <v>54</v>
      </c>
      <c r="P42" s="7" t="s">
        <v>54</v>
      </c>
      <c r="Q42" s="7" t="s">
        <v>54</v>
      </c>
      <c r="R42" s="7">
        <v>0</v>
      </c>
      <c r="S42" s="7" t="s">
        <v>54</v>
      </c>
      <c r="T42" s="7">
        <v>0</v>
      </c>
      <c r="U42" s="7">
        <v>0</v>
      </c>
      <c r="V42" s="7" t="s">
        <v>54</v>
      </c>
      <c r="W42" s="7">
        <v>0</v>
      </c>
      <c r="X42" s="7" t="s">
        <v>54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 t="s">
        <v>54</v>
      </c>
      <c r="AI42" s="7">
        <v>176</v>
      </c>
      <c r="AJ42" s="7">
        <v>0</v>
      </c>
      <c r="AK42" s="7" t="s">
        <v>54</v>
      </c>
      <c r="AL42" s="7">
        <v>0</v>
      </c>
      <c r="AM42" s="7">
        <v>0</v>
      </c>
      <c r="AN42" s="7" t="s">
        <v>54</v>
      </c>
      <c r="AO42" s="7" t="s">
        <v>54</v>
      </c>
      <c r="AP42" s="7">
        <v>4789</v>
      </c>
      <c r="AQ42" s="7">
        <v>0</v>
      </c>
      <c r="AR42" s="7" t="s">
        <v>54</v>
      </c>
      <c r="AS42" s="7" t="s">
        <v>54</v>
      </c>
      <c r="AT42" s="7" t="s">
        <v>54</v>
      </c>
      <c r="AU42" s="7">
        <v>0</v>
      </c>
      <c r="AV42" s="7" t="s">
        <v>54</v>
      </c>
      <c r="AW42" s="7">
        <v>0</v>
      </c>
      <c r="AX42" s="7" t="s">
        <v>54</v>
      </c>
      <c r="AY42" s="7">
        <v>0</v>
      </c>
      <c r="AZ42" s="7">
        <v>0</v>
      </c>
      <c r="BA42" s="9">
        <f t="shared" si="0"/>
        <v>5047</v>
      </c>
    </row>
    <row r="43" spans="1:53" ht="10.5" customHeight="1">
      <c r="A43" s="2" t="s">
        <v>36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 t="s">
        <v>54</v>
      </c>
      <c r="R43" s="7">
        <v>0</v>
      </c>
      <c r="S43" s="7">
        <v>0</v>
      </c>
      <c r="T43" s="7" t="s">
        <v>54</v>
      </c>
      <c r="U43" s="7">
        <v>0</v>
      </c>
      <c r="V43" s="7">
        <v>0</v>
      </c>
      <c r="W43" s="7">
        <v>0</v>
      </c>
      <c r="X43" s="7">
        <v>0</v>
      </c>
      <c r="Y43" s="7" t="s">
        <v>54</v>
      </c>
      <c r="Z43" s="7">
        <v>0</v>
      </c>
      <c r="AA43" s="7">
        <v>0</v>
      </c>
      <c r="AB43" s="7">
        <v>0</v>
      </c>
      <c r="AC43" s="7" t="s">
        <v>54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 t="s">
        <v>54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332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9">
        <f t="shared" si="0"/>
        <v>332</v>
      </c>
    </row>
    <row r="44" spans="1:53" ht="10.5" customHeight="1">
      <c r="A44" s="2" t="s">
        <v>37</v>
      </c>
      <c r="B44" s="7" t="s">
        <v>54</v>
      </c>
      <c r="C44" s="7">
        <v>0</v>
      </c>
      <c r="D44" s="7">
        <v>0</v>
      </c>
      <c r="E44" s="7">
        <v>332</v>
      </c>
      <c r="F44" s="7" t="s">
        <v>54</v>
      </c>
      <c r="G44" s="7">
        <v>0</v>
      </c>
      <c r="H44" s="7">
        <v>0</v>
      </c>
      <c r="I44" s="7" t="s">
        <v>54</v>
      </c>
      <c r="J44" s="7">
        <v>0</v>
      </c>
      <c r="K44" s="7" t="s">
        <v>54</v>
      </c>
      <c r="L44" s="7" t="s">
        <v>54</v>
      </c>
      <c r="M44" s="7">
        <v>0</v>
      </c>
      <c r="N44" s="7">
        <v>0</v>
      </c>
      <c r="O44" s="7" t="s">
        <v>54</v>
      </c>
      <c r="P44" s="7" t="s">
        <v>54</v>
      </c>
      <c r="Q44" s="7">
        <v>0</v>
      </c>
      <c r="R44" s="7">
        <v>0</v>
      </c>
      <c r="S44" s="7">
        <v>282</v>
      </c>
      <c r="T44" s="7" t="s">
        <v>54</v>
      </c>
      <c r="U44" s="7">
        <v>0</v>
      </c>
      <c r="V44" s="7">
        <v>0</v>
      </c>
      <c r="W44" s="7" t="s">
        <v>54</v>
      </c>
      <c r="X44" s="7" t="s">
        <v>54</v>
      </c>
      <c r="Y44" s="7">
        <v>0</v>
      </c>
      <c r="Z44" s="7">
        <v>970</v>
      </c>
      <c r="AA44" s="7" t="s">
        <v>54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 t="s">
        <v>54</v>
      </c>
      <c r="AI44" s="7" t="s">
        <v>54</v>
      </c>
      <c r="AJ44" s="7">
        <v>0</v>
      </c>
      <c r="AK44" s="7" t="s">
        <v>54</v>
      </c>
      <c r="AL44" s="7">
        <v>0</v>
      </c>
      <c r="AM44" s="7">
        <v>0</v>
      </c>
      <c r="AN44" s="7">
        <v>0</v>
      </c>
      <c r="AO44" s="7">
        <v>0</v>
      </c>
      <c r="AP44" s="7" t="s">
        <v>54</v>
      </c>
      <c r="AQ44" s="7">
        <v>0</v>
      </c>
      <c r="AR44" s="7">
        <v>7883</v>
      </c>
      <c r="AS44" s="7" t="s">
        <v>54</v>
      </c>
      <c r="AT44" s="7">
        <v>0</v>
      </c>
      <c r="AU44" s="7">
        <v>0</v>
      </c>
      <c r="AV44" s="7">
        <v>120</v>
      </c>
      <c r="AW44" s="7">
        <v>0</v>
      </c>
      <c r="AX44" s="7">
        <v>0</v>
      </c>
      <c r="AY44" s="7" t="s">
        <v>54</v>
      </c>
      <c r="AZ44" s="7">
        <v>0</v>
      </c>
      <c r="BA44" s="9">
        <f t="shared" si="0"/>
        <v>9587</v>
      </c>
    </row>
    <row r="45" spans="1:53" ht="10.5" customHeight="1">
      <c r="A45" s="2" t="s">
        <v>38</v>
      </c>
      <c r="B45" s="7" t="s">
        <v>54</v>
      </c>
      <c r="C45" s="7">
        <v>0</v>
      </c>
      <c r="D45" s="7" t="s">
        <v>54</v>
      </c>
      <c r="E45" s="7" t="s">
        <v>54</v>
      </c>
      <c r="F45" s="7" t="s">
        <v>54</v>
      </c>
      <c r="G45" s="7" t="s">
        <v>54</v>
      </c>
      <c r="H45" s="7">
        <v>0</v>
      </c>
      <c r="I45" s="7" t="s">
        <v>54</v>
      </c>
      <c r="J45" s="7" t="s">
        <v>54</v>
      </c>
      <c r="K45" s="7" t="s">
        <v>54</v>
      </c>
      <c r="L45" s="7" t="s">
        <v>54</v>
      </c>
      <c r="M45" s="7" t="s">
        <v>54</v>
      </c>
      <c r="N45" s="7" t="s">
        <v>54</v>
      </c>
      <c r="O45" s="7" t="s">
        <v>54</v>
      </c>
      <c r="P45" s="7" t="s">
        <v>54</v>
      </c>
      <c r="Q45" s="7" t="s">
        <v>54</v>
      </c>
      <c r="R45" s="7" t="s">
        <v>54</v>
      </c>
      <c r="S45" s="7" t="s">
        <v>54</v>
      </c>
      <c r="T45" s="7">
        <v>665</v>
      </c>
      <c r="U45" s="7">
        <v>0</v>
      </c>
      <c r="V45" s="7" t="s">
        <v>54</v>
      </c>
      <c r="W45" s="7" t="s">
        <v>54</v>
      </c>
      <c r="X45" s="7" t="s">
        <v>54</v>
      </c>
      <c r="Y45" s="7" t="s">
        <v>54</v>
      </c>
      <c r="Z45" s="7" t="s">
        <v>54</v>
      </c>
      <c r="AA45" s="7" t="s">
        <v>54</v>
      </c>
      <c r="AB45" s="7" t="s">
        <v>54</v>
      </c>
      <c r="AC45" s="7">
        <v>0</v>
      </c>
      <c r="AD45" s="7" t="s">
        <v>54</v>
      </c>
      <c r="AE45" s="7" t="s">
        <v>54</v>
      </c>
      <c r="AF45" s="7" t="s">
        <v>54</v>
      </c>
      <c r="AG45" s="7">
        <v>131</v>
      </c>
      <c r="AH45" s="7" t="s">
        <v>54</v>
      </c>
      <c r="AI45" s="7" t="s">
        <v>54</v>
      </c>
      <c r="AJ45" s="7">
        <v>0</v>
      </c>
      <c r="AK45" s="7" t="s">
        <v>54</v>
      </c>
      <c r="AL45" s="7">
        <v>70</v>
      </c>
      <c r="AM45" s="7" t="s">
        <v>54</v>
      </c>
      <c r="AN45" s="7" t="s">
        <v>54</v>
      </c>
      <c r="AO45" s="7">
        <v>0</v>
      </c>
      <c r="AP45" s="7" t="s">
        <v>54</v>
      </c>
      <c r="AQ45" s="7" t="s">
        <v>54</v>
      </c>
      <c r="AR45" s="7" t="s">
        <v>54</v>
      </c>
      <c r="AS45" s="7">
        <v>55966</v>
      </c>
      <c r="AT45" s="7" t="s">
        <v>54</v>
      </c>
      <c r="AU45" s="7">
        <v>0</v>
      </c>
      <c r="AV45" s="7" t="s">
        <v>54</v>
      </c>
      <c r="AW45" s="7" t="s">
        <v>54</v>
      </c>
      <c r="AX45" s="7">
        <v>0</v>
      </c>
      <c r="AY45" s="7" t="s">
        <v>54</v>
      </c>
      <c r="AZ45" s="7">
        <v>0</v>
      </c>
      <c r="BA45" s="9">
        <f t="shared" si="0"/>
        <v>56832</v>
      </c>
    </row>
    <row r="46" spans="1:53" ht="10.5" customHeight="1">
      <c r="A46" s="2" t="s">
        <v>39</v>
      </c>
      <c r="B46" s="7">
        <v>0</v>
      </c>
      <c r="C46" s="7">
        <v>0</v>
      </c>
      <c r="D46" s="7" t="s">
        <v>54</v>
      </c>
      <c r="E46" s="7">
        <v>0</v>
      </c>
      <c r="F46" s="7" t="s">
        <v>54</v>
      </c>
      <c r="G46" s="7" t="s">
        <v>54</v>
      </c>
      <c r="H46" s="7">
        <v>0</v>
      </c>
      <c r="I46" s="7">
        <v>0</v>
      </c>
      <c r="J46" s="7">
        <v>0</v>
      </c>
      <c r="K46" s="7" t="s">
        <v>54</v>
      </c>
      <c r="L46" s="7">
        <v>0</v>
      </c>
      <c r="M46" s="7">
        <v>0</v>
      </c>
      <c r="N46" s="7">
        <v>58</v>
      </c>
      <c r="O46" s="7" t="s">
        <v>54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 t="s">
        <v>54</v>
      </c>
      <c r="AE46" s="7">
        <v>0</v>
      </c>
      <c r="AF46" s="7">
        <v>0</v>
      </c>
      <c r="AG46" s="7">
        <v>0</v>
      </c>
      <c r="AH46" s="7" t="s">
        <v>54</v>
      </c>
      <c r="AI46" s="7">
        <v>0</v>
      </c>
      <c r="AJ46" s="7" t="s">
        <v>54</v>
      </c>
      <c r="AK46" s="7" t="s">
        <v>54</v>
      </c>
      <c r="AL46" s="7">
        <v>0</v>
      </c>
      <c r="AM46" s="7">
        <v>0</v>
      </c>
      <c r="AN46" s="7">
        <v>0</v>
      </c>
      <c r="AO46" s="7">
        <v>0</v>
      </c>
      <c r="AP46" s="7" t="s">
        <v>54</v>
      </c>
      <c r="AQ46" s="7">
        <v>0</v>
      </c>
      <c r="AR46" s="7">
        <v>0</v>
      </c>
      <c r="AS46" s="7" t="s">
        <v>54</v>
      </c>
      <c r="AT46" s="7">
        <v>2776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 t="s">
        <v>54</v>
      </c>
      <c r="BA46" s="9">
        <f t="shared" si="0"/>
        <v>2834</v>
      </c>
    </row>
    <row r="47" spans="1:53" ht="10.5" customHeight="1">
      <c r="A47" s="2" t="s">
        <v>40</v>
      </c>
      <c r="B47" s="7" t="s">
        <v>54</v>
      </c>
      <c r="C47" s="7">
        <v>0</v>
      </c>
      <c r="D47" s="7" t="s">
        <v>54</v>
      </c>
      <c r="E47" s="7">
        <v>0</v>
      </c>
      <c r="F47" s="7" t="s">
        <v>54</v>
      </c>
      <c r="G47" s="7">
        <v>0</v>
      </c>
      <c r="H47" s="7">
        <v>0</v>
      </c>
      <c r="I47" s="7">
        <v>0</v>
      </c>
      <c r="J47" s="7">
        <v>0</v>
      </c>
      <c r="K47" s="7" t="s">
        <v>54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 t="s">
        <v>54</v>
      </c>
      <c r="S47" s="7">
        <v>0</v>
      </c>
      <c r="T47" s="7">
        <v>0</v>
      </c>
      <c r="U47" s="7" t="s">
        <v>54</v>
      </c>
      <c r="V47" s="7" t="s">
        <v>54</v>
      </c>
      <c r="W47" s="7" t="s">
        <v>54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 t="s">
        <v>54</v>
      </c>
      <c r="AD47" s="7">
        <v>0</v>
      </c>
      <c r="AE47" s="7">
        <v>168</v>
      </c>
      <c r="AF47" s="7">
        <v>0</v>
      </c>
      <c r="AG47" s="7">
        <v>0</v>
      </c>
      <c r="AH47" s="7">
        <v>51</v>
      </c>
      <c r="AI47" s="7" t="s">
        <v>54</v>
      </c>
      <c r="AJ47" s="7">
        <v>0</v>
      </c>
      <c r="AK47" s="7">
        <v>0</v>
      </c>
      <c r="AL47" s="7">
        <v>0</v>
      </c>
      <c r="AM47" s="7">
        <v>0</v>
      </c>
      <c r="AN47" s="7" t="s">
        <v>54</v>
      </c>
      <c r="AO47" s="7">
        <v>0</v>
      </c>
      <c r="AP47" s="7" t="s">
        <v>54</v>
      </c>
      <c r="AQ47" s="7">
        <v>0</v>
      </c>
      <c r="AR47" s="7">
        <v>0</v>
      </c>
      <c r="AS47" s="7" t="s">
        <v>54</v>
      </c>
      <c r="AT47" s="7">
        <v>0</v>
      </c>
      <c r="AU47" s="7">
        <v>930</v>
      </c>
      <c r="AV47" s="7" t="s">
        <v>54</v>
      </c>
      <c r="AW47" s="7">
        <v>0</v>
      </c>
      <c r="AX47" s="7">
        <v>0</v>
      </c>
      <c r="AY47" s="7">
        <v>0</v>
      </c>
      <c r="AZ47" s="7">
        <v>0</v>
      </c>
      <c r="BA47" s="9">
        <f t="shared" si="0"/>
        <v>1149</v>
      </c>
    </row>
    <row r="48" spans="1:53" ht="10.5" customHeight="1">
      <c r="A48" s="2" t="s">
        <v>41</v>
      </c>
      <c r="B48" s="7" t="s">
        <v>54</v>
      </c>
      <c r="C48" s="7" t="s">
        <v>54</v>
      </c>
      <c r="D48" s="7">
        <v>0</v>
      </c>
      <c r="E48" s="7">
        <v>0</v>
      </c>
      <c r="F48" s="7" t="s">
        <v>54</v>
      </c>
      <c r="G48" s="7" t="s">
        <v>54</v>
      </c>
      <c r="H48" s="7" t="s">
        <v>54</v>
      </c>
      <c r="I48" s="7" t="s">
        <v>54</v>
      </c>
      <c r="J48" s="7">
        <v>79</v>
      </c>
      <c r="K48" s="7" t="s">
        <v>54</v>
      </c>
      <c r="L48" s="7" t="s">
        <v>54</v>
      </c>
      <c r="M48" s="7">
        <v>0</v>
      </c>
      <c r="N48" s="7">
        <v>0</v>
      </c>
      <c r="O48" s="7" t="s">
        <v>54</v>
      </c>
      <c r="P48" s="7">
        <v>0</v>
      </c>
      <c r="Q48" s="7">
        <v>0</v>
      </c>
      <c r="R48" s="7" t="s">
        <v>54</v>
      </c>
      <c r="S48" s="7" t="s">
        <v>54</v>
      </c>
      <c r="T48" s="7" t="s">
        <v>54</v>
      </c>
      <c r="U48" s="7" t="s">
        <v>54</v>
      </c>
      <c r="V48" s="7">
        <v>280</v>
      </c>
      <c r="W48" s="7" t="s">
        <v>54</v>
      </c>
      <c r="X48" s="7" t="s">
        <v>54</v>
      </c>
      <c r="Y48" s="7">
        <v>0</v>
      </c>
      <c r="Z48" s="7" t="s">
        <v>54</v>
      </c>
      <c r="AA48" s="7" t="s">
        <v>54</v>
      </c>
      <c r="AB48" s="7">
        <v>0</v>
      </c>
      <c r="AC48" s="7">
        <v>0</v>
      </c>
      <c r="AD48" s="7">
        <v>0</v>
      </c>
      <c r="AE48" s="7">
        <v>0</v>
      </c>
      <c r="AF48" s="7" t="s">
        <v>54</v>
      </c>
      <c r="AG48" s="7">
        <v>0</v>
      </c>
      <c r="AH48" s="7" t="s">
        <v>54</v>
      </c>
      <c r="AI48" s="7">
        <v>325</v>
      </c>
      <c r="AJ48" s="7">
        <v>0</v>
      </c>
      <c r="AK48" s="7" t="s">
        <v>54</v>
      </c>
      <c r="AL48" s="7">
        <v>0</v>
      </c>
      <c r="AM48" s="7" t="s">
        <v>54</v>
      </c>
      <c r="AN48" s="7" t="s">
        <v>54</v>
      </c>
      <c r="AO48" s="7">
        <v>0</v>
      </c>
      <c r="AP48" s="7" t="s">
        <v>54</v>
      </c>
      <c r="AQ48" s="7">
        <v>0</v>
      </c>
      <c r="AR48" s="7" t="s">
        <v>54</v>
      </c>
      <c r="AS48" s="7" t="s">
        <v>54</v>
      </c>
      <c r="AT48" s="7">
        <v>0</v>
      </c>
      <c r="AU48" s="7">
        <v>0</v>
      </c>
      <c r="AV48" s="7">
        <v>14657</v>
      </c>
      <c r="AW48" s="7">
        <v>0</v>
      </c>
      <c r="AX48" s="7">
        <v>61</v>
      </c>
      <c r="AY48" s="7" t="s">
        <v>54</v>
      </c>
      <c r="AZ48" s="7">
        <v>0</v>
      </c>
      <c r="BA48" s="9">
        <f t="shared" si="0"/>
        <v>15402</v>
      </c>
    </row>
    <row r="49" spans="1:53" ht="10.5" customHeight="1">
      <c r="A49" s="2" t="s">
        <v>42</v>
      </c>
      <c r="B49" s="7" t="s">
        <v>54</v>
      </c>
      <c r="C49" s="7">
        <v>89</v>
      </c>
      <c r="D49" s="7" t="s">
        <v>54</v>
      </c>
      <c r="E49" s="7" t="s">
        <v>54</v>
      </c>
      <c r="F49" s="7" t="s">
        <v>54</v>
      </c>
      <c r="G49" s="7" t="s">
        <v>54</v>
      </c>
      <c r="H49" s="7">
        <v>0</v>
      </c>
      <c r="I49" s="7">
        <v>0</v>
      </c>
      <c r="J49" s="7" t="s">
        <v>54</v>
      </c>
      <c r="K49" s="7" t="s">
        <v>54</v>
      </c>
      <c r="L49" s="7" t="s">
        <v>54</v>
      </c>
      <c r="M49" s="7" t="s">
        <v>54</v>
      </c>
      <c r="N49" s="7">
        <v>351</v>
      </c>
      <c r="O49" s="7" t="s">
        <v>54</v>
      </c>
      <c r="P49" s="7" t="s">
        <v>54</v>
      </c>
      <c r="Q49" s="7">
        <v>0</v>
      </c>
      <c r="R49" s="7" t="s">
        <v>54</v>
      </c>
      <c r="S49" s="7" t="s">
        <v>54</v>
      </c>
      <c r="T49" s="7" t="s">
        <v>54</v>
      </c>
      <c r="U49" s="7">
        <v>0</v>
      </c>
      <c r="V49" s="7" t="s">
        <v>54</v>
      </c>
      <c r="W49" s="7" t="s">
        <v>54</v>
      </c>
      <c r="X49" s="7" t="s">
        <v>54</v>
      </c>
      <c r="Y49" s="7" t="s">
        <v>54</v>
      </c>
      <c r="Z49" s="7" t="s">
        <v>54</v>
      </c>
      <c r="AA49" s="7" t="s">
        <v>54</v>
      </c>
      <c r="AB49" s="7" t="s">
        <v>54</v>
      </c>
      <c r="AC49" s="7" t="s">
        <v>54</v>
      </c>
      <c r="AD49" s="7" t="s">
        <v>54</v>
      </c>
      <c r="AE49" s="7">
        <v>0</v>
      </c>
      <c r="AF49" s="7" t="s">
        <v>54</v>
      </c>
      <c r="AG49" s="7">
        <v>0</v>
      </c>
      <c r="AH49" s="7">
        <v>0</v>
      </c>
      <c r="AI49" s="7" t="s">
        <v>54</v>
      </c>
      <c r="AJ49" s="7" t="s">
        <v>54</v>
      </c>
      <c r="AK49" s="7" t="s">
        <v>54</v>
      </c>
      <c r="AL49" s="7">
        <v>0</v>
      </c>
      <c r="AM49" s="7">
        <v>241</v>
      </c>
      <c r="AN49" s="7" t="s">
        <v>54</v>
      </c>
      <c r="AO49" s="7">
        <v>0</v>
      </c>
      <c r="AP49" s="7" t="s">
        <v>54</v>
      </c>
      <c r="AQ49" s="7" t="s">
        <v>54</v>
      </c>
      <c r="AR49" s="7" t="s">
        <v>54</v>
      </c>
      <c r="AS49" s="7" t="s">
        <v>54</v>
      </c>
      <c r="AT49" s="7" t="s">
        <v>54</v>
      </c>
      <c r="AU49" s="7">
        <v>0</v>
      </c>
      <c r="AV49" s="7" t="s">
        <v>54</v>
      </c>
      <c r="AW49" s="7">
        <v>16398</v>
      </c>
      <c r="AX49" s="7">
        <v>0</v>
      </c>
      <c r="AY49" s="7" t="s">
        <v>54</v>
      </c>
      <c r="AZ49" s="7" t="s">
        <v>54</v>
      </c>
      <c r="BA49" s="9">
        <f t="shared" si="0"/>
        <v>17079</v>
      </c>
    </row>
    <row r="50" spans="1:53" ht="10.5" customHeight="1">
      <c r="A50" s="2" t="s">
        <v>43</v>
      </c>
      <c r="B50" s="7">
        <v>0</v>
      </c>
      <c r="C50" s="7">
        <v>0</v>
      </c>
      <c r="D50" s="7">
        <v>0</v>
      </c>
      <c r="E50" s="7">
        <v>0</v>
      </c>
      <c r="F50" s="7" t="s">
        <v>54</v>
      </c>
      <c r="G50" s="7">
        <v>0</v>
      </c>
      <c r="H50" s="7">
        <v>0</v>
      </c>
      <c r="I50" s="7">
        <v>0</v>
      </c>
      <c r="J50" s="7">
        <v>0</v>
      </c>
      <c r="K50" s="7" t="s">
        <v>54</v>
      </c>
      <c r="L50" s="7">
        <v>0</v>
      </c>
      <c r="M50" s="7">
        <v>0</v>
      </c>
      <c r="N50" s="7">
        <v>0</v>
      </c>
      <c r="O50" s="7">
        <v>0</v>
      </c>
      <c r="P50" s="7" t="s">
        <v>54</v>
      </c>
      <c r="Q50" s="7">
        <v>0</v>
      </c>
      <c r="R50" s="7">
        <v>0</v>
      </c>
      <c r="S50" s="7">
        <v>71</v>
      </c>
      <c r="T50" s="7" t="s">
        <v>54</v>
      </c>
      <c r="U50" s="7">
        <v>0</v>
      </c>
      <c r="V50" s="7" t="s">
        <v>54</v>
      </c>
      <c r="W50" s="7">
        <v>0</v>
      </c>
      <c r="X50" s="7">
        <v>0</v>
      </c>
      <c r="Y50" s="7">
        <v>0</v>
      </c>
      <c r="Z50" s="7" t="s">
        <v>54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 t="s">
        <v>54</v>
      </c>
      <c r="AJ50" s="7">
        <v>0</v>
      </c>
      <c r="AK50" s="7">
        <v>67</v>
      </c>
      <c r="AL50" s="7">
        <v>0</v>
      </c>
      <c r="AM50" s="7">
        <v>0</v>
      </c>
      <c r="AN50" s="7" t="s">
        <v>54</v>
      </c>
      <c r="AO50" s="7">
        <v>0</v>
      </c>
      <c r="AP50" s="7">
        <v>0</v>
      </c>
      <c r="AQ50" s="7">
        <v>0</v>
      </c>
      <c r="AR50" s="7" t="s">
        <v>54</v>
      </c>
      <c r="AS50" s="7">
        <v>0</v>
      </c>
      <c r="AT50" s="7">
        <v>0</v>
      </c>
      <c r="AU50" s="7">
        <v>0</v>
      </c>
      <c r="AV50" s="7" t="s">
        <v>54</v>
      </c>
      <c r="AW50" s="7">
        <v>0</v>
      </c>
      <c r="AX50" s="7">
        <v>1015</v>
      </c>
      <c r="AY50" s="7">
        <v>0</v>
      </c>
      <c r="AZ50" s="7">
        <v>0</v>
      </c>
      <c r="BA50" s="9">
        <f t="shared" si="0"/>
        <v>1153</v>
      </c>
    </row>
    <row r="51" spans="1:53" ht="10.5" customHeight="1">
      <c r="A51" s="2" t="s">
        <v>44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86</v>
      </c>
      <c r="P51" s="7">
        <v>0</v>
      </c>
      <c r="Q51" s="7" t="s">
        <v>54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 t="s">
        <v>54</v>
      </c>
      <c r="Y51" s="7" t="s">
        <v>54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6372</v>
      </c>
      <c r="AZ51" s="7">
        <v>0</v>
      </c>
      <c r="BA51" s="9">
        <f t="shared" si="0"/>
        <v>6458</v>
      </c>
    </row>
    <row r="52" spans="1:53" ht="10.5" customHeight="1">
      <c r="A52" s="2" t="s">
        <v>45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 t="s">
        <v>54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 t="s">
        <v>54</v>
      </c>
      <c r="BA52" s="9">
        <f t="shared" si="0"/>
        <v>0</v>
      </c>
    </row>
    <row r="53" spans="1:53" s="10" customFormat="1" ht="10.5" customHeight="1">
      <c r="A53" s="1" t="s">
        <v>47</v>
      </c>
      <c r="B53" s="9">
        <f>SUM(B2:B52)</f>
        <v>7804</v>
      </c>
      <c r="C53" s="9">
        <f>SUM(C2:C52)</f>
        <v>1335</v>
      </c>
      <c r="D53" s="9">
        <f>SUM(D2:D52)</f>
        <v>13175</v>
      </c>
      <c r="E53" s="9">
        <f>SUM(E2:E52)</f>
        <v>3268</v>
      </c>
      <c r="F53" s="9">
        <f>SUM(F2:F52)</f>
        <v>76</v>
      </c>
      <c r="G53" s="9">
        <f>SUM(G2:G52)</f>
        <v>8001</v>
      </c>
      <c r="H53" s="9">
        <f>SUM(H2:H52)</f>
        <v>9068</v>
      </c>
      <c r="I53" s="9">
        <f>SUM(I2:I52)</f>
        <v>2691</v>
      </c>
      <c r="J53" s="9">
        <f>SUM(J2:J52)</f>
        <v>1502</v>
      </c>
      <c r="K53" s="9">
        <f>SUM(K2:K52)</f>
        <v>69917</v>
      </c>
      <c r="L53" s="9">
        <f>SUM(L2:L52)</f>
        <v>31830</v>
      </c>
      <c r="M53" s="9">
        <f>SUM(M2:M52)</f>
        <v>1952</v>
      </c>
      <c r="N53" s="9">
        <f>SUM(N2:N52)</f>
        <v>1838</v>
      </c>
      <c r="O53" s="9">
        <f>SUM(O2:O52)</f>
        <v>38998</v>
      </c>
      <c r="P53" s="9">
        <f>SUM(P2:P52)</f>
        <v>9846</v>
      </c>
      <c r="Q53" s="9">
        <f>SUM(Q2:Q52)</f>
        <v>3433</v>
      </c>
      <c r="R53" s="9">
        <f>SUM(R2:R52)</f>
        <v>3521</v>
      </c>
      <c r="S53" s="9">
        <f>SUM(S2:S52)</f>
        <v>4573</v>
      </c>
      <c r="T53" s="9">
        <f>SUM(T2:T52)</f>
        <v>7605</v>
      </c>
      <c r="U53" s="9">
        <f>SUM(U2:U52)</f>
        <v>1893</v>
      </c>
      <c r="V53" s="9">
        <f>SUM(V2:V52)</f>
        <v>2233</v>
      </c>
      <c r="W53" s="9">
        <f>SUM(W2:W52)</f>
        <v>18219</v>
      </c>
      <c r="X53" s="9">
        <f>SUM(X2:X52)</f>
        <v>25954</v>
      </c>
      <c r="Y53" s="9">
        <f>SUM(Y2:Y52)</f>
        <v>9283</v>
      </c>
      <c r="Z53" s="9">
        <f>SUM(Z2:Z52)</f>
        <v>4878</v>
      </c>
      <c r="AA53" s="9">
        <f>SUM(AA2:AA52)</f>
        <v>9182</v>
      </c>
      <c r="AB53" s="9">
        <f>SUM(AB2:AB52)</f>
        <v>1398</v>
      </c>
      <c r="AC53" s="9">
        <f>SUM(AC2:AC52)</f>
        <v>1858</v>
      </c>
      <c r="AD53" s="9">
        <f>SUM(AD2:AD52)</f>
        <v>7960</v>
      </c>
      <c r="AE53" s="9">
        <f>SUM(AE2:AE52)</f>
        <v>255</v>
      </c>
      <c r="AF53" s="9">
        <f>SUM(AF2:AF52)</f>
        <v>22522</v>
      </c>
      <c r="AG53" s="9">
        <f>SUM(AG2:AG52)</f>
        <v>3001</v>
      </c>
      <c r="AH53" s="9">
        <f>SUM(AH2:AH52)</f>
        <v>74715</v>
      </c>
      <c r="AI53" s="9">
        <f>SUM(AI2:AI52)</f>
        <v>23482</v>
      </c>
      <c r="AJ53" s="9">
        <f>SUM(AJ2:AJ52)</f>
        <v>883</v>
      </c>
      <c r="AK53" s="9">
        <f>SUM(AK2:AK52)</f>
        <v>20441</v>
      </c>
      <c r="AL53" s="9">
        <f>SUM(AL2:AL52)</f>
        <v>4579</v>
      </c>
      <c r="AM53" s="9">
        <f>SUM(AM2:AM52)</f>
        <v>8134</v>
      </c>
      <c r="AN53" s="9">
        <f>SUM(AN2:AN52)</f>
        <v>30464</v>
      </c>
      <c r="AO53" s="9">
        <f>SUM(AO2:AO52)</f>
        <v>1960</v>
      </c>
      <c r="AP53" s="9">
        <f>SUM(AP2:AP52)</f>
        <v>10960</v>
      </c>
      <c r="AQ53" s="9">
        <f>SUM(AQ2:AQ52)</f>
        <v>565</v>
      </c>
      <c r="AR53" s="9">
        <f>SUM(AR2:AR52)</f>
        <v>10302</v>
      </c>
      <c r="AS53" s="9">
        <f>SUM(AS2:AS52)</f>
        <v>56890</v>
      </c>
      <c r="AT53" s="9">
        <f>SUM(AT2:AT52)</f>
        <v>2889</v>
      </c>
      <c r="AU53" s="9">
        <f>SUM(AU2:AU52)</f>
        <v>930</v>
      </c>
      <c r="AV53" s="9">
        <f>SUM(AV2:AV52)</f>
        <v>16513</v>
      </c>
      <c r="AW53" s="9">
        <f>SUM(AW2:AW52)</f>
        <v>17076</v>
      </c>
      <c r="AX53" s="9">
        <f>SUM(AX2:AX52)</f>
        <v>1440</v>
      </c>
      <c r="AY53" s="9">
        <f t="shared" ref="AY53" si="1">SUM(AY2:AY52)</f>
        <v>7483</v>
      </c>
      <c r="AZ53" s="9">
        <f>SUM(AZ2:AZ52)</f>
        <v>417</v>
      </c>
      <c r="BA53" s="9">
        <f>SUM(BA2:BA52)</f>
        <v>619192</v>
      </c>
    </row>
    <row r="54" spans="1:53" s="10" customFormat="1" ht="10.5" customHeight="1">
      <c r="A54" s="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ht="25.5" customHeight="1">
      <c r="A55" s="12"/>
    </row>
    <row r="56" spans="1:53" s="8" customFormat="1" ht="56" customHeight="1">
      <c r="A56" s="12"/>
      <c r="BA56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148891E7B90D45A6CA2E01203F2295" ma:contentTypeVersion="5" ma:contentTypeDescription="Create a new document." ma:contentTypeScope="" ma:versionID="af926158868bcd3e715c7b762ab86c29">
  <xsd:schema xmlns:xsd="http://www.w3.org/2001/XMLSchema" xmlns:xs="http://www.w3.org/2001/XMLSchema" xmlns:p="http://schemas.microsoft.com/office/2006/metadata/properties" xmlns:ns3="af68c486-4bca-4ffa-9149-95e4479ab26f" xmlns:ns4="cfea98c8-b831-451c-9715-a60f69f25121" targetNamespace="http://schemas.microsoft.com/office/2006/metadata/properties" ma:root="true" ma:fieldsID="c27db2390dfdd848fde2957e8b377a20" ns3:_="" ns4:_="">
    <xsd:import namespace="af68c486-4bca-4ffa-9149-95e4479ab26f"/>
    <xsd:import namespace="cfea98c8-b831-451c-9715-a60f69f251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8c486-4bca-4ffa-9149-95e4479ab2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a98c8-b831-451c-9715-a60f69f251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4B3DCB-59DD-4637-ABB1-CE5C8EB4B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2A08AB-7B23-4469-9283-5626B0218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68c486-4bca-4ffa-9149-95e4479ab26f"/>
    <ds:schemaRef ds:uri="cfea98c8-b831-451c-9715-a60f69f251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C8375B-A87F-45D3-B217-5B15259C8693}">
  <ds:schemaRefs>
    <ds:schemaRef ds:uri="af68c486-4bca-4ffa-9149-95e4479ab26f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cfea98c8-b831-451c-9715-a60f69f2512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Abortions Distributed by Area 2011-2020</dc:title>
  <dc:subject>Abortions Distributed by Area 2011-2020</dc:subject>
  <dc:creator>CDC</dc:creator>
  <cp:keywords>CDC, reproductive health, abortions</cp:keywords>
  <cp:lastModifiedBy>Claire Zhang</cp:lastModifiedBy>
  <dcterms:created xsi:type="dcterms:W3CDTF">2013-04-25T19:04:04Z</dcterms:created>
  <dcterms:modified xsi:type="dcterms:W3CDTF">2024-05-10T15:51:20Z</dcterms:modified>
  <cp:category>Abortions Distributed by Area 2011-2020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  <property fmtid="{D5CDD505-2E9C-101B-9397-08002B2CF9AE}" pid="3" name="ContentTypeId">
    <vt:lpwstr>0x01010033148891E7B90D45A6CA2E01203F2295</vt:lpwstr>
  </property>
  <property fmtid="{D5CDD505-2E9C-101B-9397-08002B2CF9AE}" pid="4" name="MSIP_Label_7b94a7b8-f06c-4dfe-bdcc-9b548fd58c31_Enabled">
    <vt:lpwstr>true</vt:lpwstr>
  </property>
  <property fmtid="{D5CDD505-2E9C-101B-9397-08002B2CF9AE}" pid="5" name="MSIP_Label_7b94a7b8-f06c-4dfe-bdcc-9b548fd58c31_SetDate">
    <vt:lpwstr>2020-11-10T20:08:49Z</vt:lpwstr>
  </property>
  <property fmtid="{D5CDD505-2E9C-101B-9397-08002B2CF9AE}" pid="6" name="MSIP_Label_7b94a7b8-f06c-4dfe-bdcc-9b548fd58c31_Method">
    <vt:lpwstr>Privileged</vt:lpwstr>
  </property>
  <property fmtid="{D5CDD505-2E9C-101B-9397-08002B2CF9AE}" pid="7" name="MSIP_Label_7b94a7b8-f06c-4dfe-bdcc-9b548fd58c31_Name">
    <vt:lpwstr>7b94a7b8-f06c-4dfe-bdcc-9b548fd58c31</vt:lpwstr>
  </property>
  <property fmtid="{D5CDD505-2E9C-101B-9397-08002B2CF9AE}" pid="8" name="MSIP_Label_7b94a7b8-f06c-4dfe-bdcc-9b548fd58c31_SiteId">
    <vt:lpwstr>9ce70869-60db-44fd-abe8-d2767077fc8f</vt:lpwstr>
  </property>
  <property fmtid="{D5CDD505-2E9C-101B-9397-08002B2CF9AE}" pid="9" name="MSIP_Label_7b94a7b8-f06c-4dfe-bdcc-9b548fd58c31_ActionId">
    <vt:lpwstr>671fbcd9-81f3-451c-9021-1ed873f3c6ea</vt:lpwstr>
  </property>
  <property fmtid="{D5CDD505-2E9C-101B-9397-08002B2CF9AE}" pid="10" name="MSIP_Label_7b94a7b8-f06c-4dfe-bdcc-9b548fd58c31_ContentBits">
    <vt:lpwstr>0</vt:lpwstr>
  </property>
</Properties>
</file>