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chriszhang/ABRotation/Table 3/"/>
    </mc:Choice>
  </mc:AlternateContent>
  <xr:revisionPtr revIDLastSave="0" documentId="13_ncr:1_{1A567EC4-BACD-BE4F-AE84-2417A8B2AE01}" xr6:coauthVersionLast="40" xr6:coauthVersionMax="40" xr10:uidLastSave="{00000000-0000-0000-0000-000000000000}"/>
  <bookViews>
    <workbookView xWindow="0" yWindow="460" windowWidth="26020" windowHeight="17440" tabRatio="204" xr2:uid="{00000000-000D-0000-FFFF-FFFF00000000}"/>
  </bookViews>
  <sheets>
    <sheet name="PDFTables.c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46" i="1" l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3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3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3" i="1"/>
  <c r="V60" i="1"/>
  <c r="V61" i="1"/>
  <c r="V62" i="1"/>
  <c r="V56" i="1"/>
  <c r="V57" i="1"/>
  <c r="V58" i="1"/>
  <c r="V5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3" i="1"/>
  <c r="U54" i="1"/>
  <c r="U55" i="1"/>
  <c r="U56" i="1"/>
  <c r="U57" i="1"/>
  <c r="U58" i="1"/>
  <c r="U59" i="1"/>
  <c r="U60" i="1"/>
  <c r="U61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3" i="1"/>
  <c r="S5" i="1" l="1"/>
  <c r="S6" i="1"/>
  <c r="S7" i="1"/>
  <c r="S8" i="1"/>
  <c r="S9" i="1"/>
  <c r="S10" i="1"/>
  <c r="S11" i="1"/>
  <c r="S12" i="1"/>
  <c r="S15" i="1"/>
  <c r="S16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2" i="1"/>
  <c r="S4" i="1"/>
  <c r="R5" i="1"/>
  <c r="R6" i="1"/>
  <c r="R7" i="1"/>
  <c r="R10" i="1"/>
  <c r="R11" i="1"/>
  <c r="R12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2" i="1"/>
  <c r="R4" i="1"/>
  <c r="Q5" i="1"/>
  <c r="Q6" i="1"/>
  <c r="Q7" i="1"/>
  <c r="Q10" i="1"/>
  <c r="Q11" i="1"/>
  <c r="Q12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2" i="1"/>
  <c r="Q4" i="1"/>
  <c r="P5" i="1"/>
  <c r="P6" i="1"/>
  <c r="P7" i="1"/>
  <c r="P9" i="1"/>
  <c r="P10" i="1"/>
  <c r="P11" i="1"/>
  <c r="P1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1" i="1"/>
  <c r="P62" i="1"/>
  <c r="P4" i="1"/>
  <c r="O51" i="1"/>
  <c r="O52" i="1"/>
  <c r="O53" i="1"/>
  <c r="O54" i="1"/>
  <c r="O55" i="1"/>
  <c r="O56" i="1"/>
  <c r="O57" i="1"/>
  <c r="O58" i="1"/>
  <c r="O59" i="1"/>
  <c r="O60" i="1"/>
  <c r="O61" i="1"/>
  <c r="O6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4" i="1"/>
</calcChain>
</file>

<file path=xl/sharedStrings.xml><?xml version="1.0" encoding="utf-8"?>
<sst xmlns="http://schemas.openxmlformats.org/spreadsheetml/2006/main" count="182" uniqueCount="81">
  <si>
    <t>I</t>
  </si>
  <si>
    <t>Solvent</t>
  </si>
  <si>
    <t>T/K [</t>
  </si>
  <si>
    <t>Measured</t>
  </si>
  <si>
    <t>i xp i.e ll</t>
  </si>
  <si>
    <t>I T/K</t>
  </si>
  <si>
    <t>I Measured</t>
  </si>
  <si>
    <t>Exp.</t>
  </si>
  <si>
    <t>Ref.[</t>
  </si>
  <si>
    <t>yoo</t>
  </si>
  <si>
    <t>Method ~</t>
  </si>
  <si>
    <t>y co</t>
  </si>
  <si>
    <t>Method</t>
  </si>
  <si>
    <t>=</t>
  </si>
  <si>
    <t>Aliphatic Alkanes</t>
  </si>
  <si>
    <t>!Methanol</t>
  </si>
  <si>
    <t>1.8 ± 0.2</t>
  </si>
  <si>
    <t>EBUL</t>
  </si>
  <si>
    <t>Pentane</t>
  </si>
  <si>
    <t>IS</t>
  </si>
  <si>
    <t>EX'T</t>
  </si>
  <si>
    <t>Hexane</t>
  </si>
  <si>
    <t>1.7 _+ 0.25</t>
  </si>
  <si>
    <t>Heptane</t>
  </si>
  <si>
    <t>1, 7 6 ± 0 . 0 5</t>
  </si>
  <si>
    <t>Octane</t>
  </si>
  <si>
    <t>Aromatic Hydrocarbons</t>
  </si>
  <si>
    <t>EXT</t>
  </si>
  <si>
    <t>Benzene</t>
  </si>
  <si>
    <t>IP</t>
  </si>
  <si>
    <t>Sthanol</t>
  </si>
  <si>
    <t>Halogenated Hydrocarbons</t>
  </si>
  <si>
    <t>Chloroform</t>
  </si>
  <si>
    <t>1-Fropanol</t>
  </si>
  <si>
    <t>2-Propanol</t>
  </si>
  <si>
    <t>5 . 7 2 + 0 .</t>
  </si>
  <si>
    <t>STAT</t>
  </si>
  <si>
    <t>3.5 ± 0. 4</t>
  </si>
  <si>
    <t>1,1,2,2-Tetrabromoethane</t>
  </si>
  <si>
    <t>;2!</t>
  </si>
  <si>
    <t>3.39-+0.</t>
  </si>
  <si>
    <t>3 . 0 ± 0 .</t>
  </si>
  <si>
    <t>3. 10</t>
  </si>
  <si>
    <t>1,1,2,2-Tetraehloroethane</t>
  </si>
  <si>
    <t>Tetrachloroethene</t>
  </si>
  <si>
    <t>2-Propen-l-ol</t>
  </si>
  <si>
    <t>1,1,1-Trichloroethane</t>
  </si>
  <si>
    <t>1-Butanol</t>
  </si>
  <si>
    <t>Trichloroethene</t>
  </si>
  <si>
    <t>11'</t>
  </si>
  <si>
    <t>Tribromomethane</t>
  </si>
  <si>
    <t>1,1,2-Trichloroethane</t>
  </si>
  <si>
    <t>IF</t>
  </si>
  <si>
    <t>2-Butanol</t>
  </si>
  <si>
    <t>1,1-Dichloroethene</t>
  </si>
  <si>
    <t>Iso-butyl</t>
  </si>
  <si>
    <t>Alcohol</t>
  </si>
  <si>
    <t>trans- 1,2-Dichloroethene</t>
  </si>
  <si>
    <t>Terl-butyl</t>
  </si>
  <si>
    <t>2-Pentanol</t>
  </si>
  <si>
    <t>3.8+0.2</t>
  </si>
  <si>
    <t>EBUL b</t>
  </si>
  <si>
    <t>cis- 1,2-Dichloroethene</t>
  </si>
  <si>
    <t>2-Butoxy</t>
  </si>
  <si>
    <t>ethanol</t>
  </si>
  <si>
    <t>1,2-Dibromoethane</t>
  </si>
  <si>
    <t>lP</t>
  </si>
  <si>
    <t>l,l-Dichloroethane</t>
  </si>
  <si>
    <t>1,2-Dichloroethane</t>
  </si>
  <si>
    <t>Glycerol</t>
  </si>
  <si>
    <t>GC</t>
  </si>
  <si>
    <t>1,2-Dibromopropane</t>
  </si>
  <si>
    <t>Chlorobenzene</t>
  </si>
  <si>
    <t>(;("</t>
  </si>
  <si>
    <t>G("</t>
  </si>
  <si>
    <t>1,3-Dioxolan-2-one,</t>
  </si>
  <si>
    <t>GCR</t>
  </si>
  <si>
    <t>-4-Chloromethyl</t>
  </si>
  <si>
    <t>Alcohols</t>
  </si>
  <si>
    <t>Methanol</t>
  </si>
  <si>
    <t>1.6 ±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</si>
</sst>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"/>
    <numFmt numFmtId="166" formatCode="0.00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wrapText="1"/>
    </xf>
    <xf numFmtId="1" fontId="0" fillId="0" borderId="0" xfId="0" applyNumberFormat="1" applyAlignment="1"/>
    <xf numFmtId="2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66" fontId="0" fillId="0" borderId="0" xfId="0" applyNumberFormat="1" applyAlignment="1"/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5"/>
  <sheetViews>
    <sheetView tabSelected="1" zoomScale="80" zoomScaleNormal="80" workbookViewId="0">
      <selection activeCell="AA55" sqref="AA55"/>
    </sheetView>
  </sheetViews>
  <sheetFormatPr baseColWidth="10" defaultColWidth="8.83203125" defaultRowHeight="15" x14ac:dyDescent="0.2"/>
  <cols>
    <col min="1" max="1" width="9.6640625" style="1" customWidth="1"/>
    <col min="2" max="2" width="5.6640625" style="1" customWidth="1"/>
    <col min="3" max="3" width="16.5" style="1" customWidth="1"/>
    <col min="4" max="4" width="10" style="1" customWidth="1"/>
    <col min="5" max="5" width="5.5" style="1" customWidth="1"/>
    <col min="6" max="6" width="6.6640625" style="1" customWidth="1"/>
    <col min="7" max="7" width="10.83203125" style="1" customWidth="1"/>
    <col min="8" max="8" width="7.83203125" style="1" customWidth="1"/>
    <col min="9" max="9" width="7" style="1" customWidth="1"/>
    <col min="10" max="10" width="10.6640625" style="1" customWidth="1"/>
    <col min="11" max="11" width="5.6640625" style="1" customWidth="1"/>
    <col min="12" max="12" width="8.1640625" style="1" customWidth="1"/>
    <col min="13" max="13" width="5" style="1" customWidth="1"/>
    <col min="15" max="15" width="13.6640625" customWidth="1"/>
    <col min="16" max="16" width="11.5" customWidth="1"/>
    <col min="21" max="21" width="15.33203125" customWidth="1"/>
    <col min="23" max="23" width="11.5" customWidth="1"/>
  </cols>
  <sheetData>
    <row r="1" spans="1:25" ht="14.2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/>
      <c r="G1" s="7"/>
      <c r="H1" s="7" t="s">
        <v>1</v>
      </c>
      <c r="I1" s="7" t="s">
        <v>5</v>
      </c>
      <c r="J1" s="7" t="s">
        <v>6</v>
      </c>
      <c r="K1" s="7"/>
      <c r="L1" s="7" t="s">
        <v>7</v>
      </c>
      <c r="M1" s="7" t="s">
        <v>8</v>
      </c>
    </row>
    <row r="2" spans="1:25" ht="14.25" customHeight="1" x14ac:dyDescent="0.2">
      <c r="A2" s="7"/>
      <c r="B2" s="7"/>
      <c r="C2" s="7"/>
      <c r="D2" s="7" t="s">
        <v>9</v>
      </c>
      <c r="E2" s="7" t="s">
        <v>10</v>
      </c>
      <c r="F2" s="7"/>
      <c r="G2" s="7"/>
      <c r="H2" s="7"/>
      <c r="I2" s="7"/>
      <c r="J2" s="7" t="s">
        <v>11</v>
      </c>
      <c r="K2" s="7"/>
      <c r="L2" s="7" t="s">
        <v>12</v>
      </c>
      <c r="M2" s="7" t="s">
        <v>13</v>
      </c>
    </row>
    <row r="3" spans="1:25" ht="14.25" customHeight="1" x14ac:dyDescent="0.2">
      <c r="A3" s="7"/>
      <c r="B3" s="7"/>
      <c r="C3" s="7" t="s">
        <v>14</v>
      </c>
      <c r="D3" s="7"/>
      <c r="E3" s="7"/>
      <c r="F3" s="7"/>
      <c r="G3" s="7" t="s">
        <v>15</v>
      </c>
      <c r="H3" s="7"/>
      <c r="I3" s="3">
        <v>317.85000000000002</v>
      </c>
      <c r="J3" s="7" t="s">
        <v>16</v>
      </c>
      <c r="K3" s="7"/>
      <c r="L3" s="7" t="s">
        <v>17</v>
      </c>
      <c r="M3" s="2">
        <v>8</v>
      </c>
      <c r="U3" t="str">
        <f>_xlfn.CONCAT(G3,H3)</f>
        <v>!Methanol</v>
      </c>
      <c r="V3" s="8">
        <f>I3</f>
        <v>317.85000000000002</v>
      </c>
      <c r="W3" t="str">
        <f>_xlfn.CONCAT(J3,K3)</f>
        <v>1.8 ± 0.2</v>
      </c>
      <c r="X3" t="str">
        <f>L3</f>
        <v>EBUL</v>
      </c>
      <c r="Y3" s="10">
        <f>M3</f>
        <v>8</v>
      </c>
    </row>
    <row r="4" spans="1:25" ht="14.25" customHeight="1" x14ac:dyDescent="0.2">
      <c r="A4" s="7" t="s">
        <v>18</v>
      </c>
      <c r="B4" s="7"/>
      <c r="C4" s="3">
        <v>298.14999999999998</v>
      </c>
      <c r="D4" s="2">
        <v>2273</v>
      </c>
      <c r="E4" s="7" t="s">
        <v>19</v>
      </c>
      <c r="F4" s="2">
        <v>1</v>
      </c>
      <c r="G4" s="7"/>
      <c r="H4" s="7"/>
      <c r="I4" s="3">
        <v>323.14999999999998</v>
      </c>
      <c r="J4" s="4">
        <v>1.5</v>
      </c>
      <c r="K4" s="7"/>
      <c r="L4" s="7" t="s">
        <v>20</v>
      </c>
      <c r="M4" s="2">
        <v>10</v>
      </c>
      <c r="O4" s="7" t="str">
        <f>_xlfn.CONCAT(A4,B4)</f>
        <v>Pentane</v>
      </c>
      <c r="P4" s="9">
        <f>C4</f>
        <v>298.14999999999998</v>
      </c>
      <c r="Q4" s="10">
        <f>D4</f>
        <v>2273</v>
      </c>
      <c r="R4" t="str">
        <f>E4</f>
        <v>IS</v>
      </c>
      <c r="S4" s="10">
        <f>F4</f>
        <v>1</v>
      </c>
      <c r="U4" t="str">
        <f>_xlfn.CONCAT(G4,H4)</f>
        <v/>
      </c>
      <c r="V4" s="8">
        <f>I4</f>
        <v>323.14999999999998</v>
      </c>
      <c r="W4" t="str">
        <f t="shared" ref="W4:W62" si="0">_xlfn.CONCAT(J4,K4)</f>
        <v>1.5</v>
      </c>
      <c r="X4" t="str">
        <f t="shared" ref="X4:X62" si="1">L4</f>
        <v>EX'T</v>
      </c>
      <c r="Y4" s="10">
        <f t="shared" ref="Y4:Y62" si="2">M4</f>
        <v>10</v>
      </c>
    </row>
    <row r="5" spans="1:25" ht="14.25" customHeight="1" x14ac:dyDescent="0.2">
      <c r="A5" s="7" t="s">
        <v>21</v>
      </c>
      <c r="B5" s="7"/>
      <c r="C5" s="3">
        <v>298.14999999999998</v>
      </c>
      <c r="D5" s="2">
        <v>1650</v>
      </c>
      <c r="E5" s="7" t="s">
        <v>19</v>
      </c>
      <c r="F5" s="2">
        <v>1</v>
      </c>
      <c r="G5" s="7"/>
      <c r="H5" s="7"/>
      <c r="I5" s="3">
        <v>327.85</v>
      </c>
      <c r="J5" s="7" t="s">
        <v>22</v>
      </c>
      <c r="K5" s="7"/>
      <c r="L5" s="7" t="s">
        <v>17</v>
      </c>
      <c r="M5" s="2">
        <v>8</v>
      </c>
      <c r="O5" s="7" t="str">
        <f t="shared" ref="O5:O62" si="3">_xlfn.CONCAT(A5,B5)</f>
        <v>Hexane</v>
      </c>
      <c r="P5" s="9">
        <f t="shared" ref="P5:P62" si="4">C5</f>
        <v>298.14999999999998</v>
      </c>
      <c r="Q5" s="10">
        <f t="shared" ref="Q5:Q62" si="5">D5</f>
        <v>1650</v>
      </c>
      <c r="R5" t="str">
        <f t="shared" ref="R5:R62" si="6">E5</f>
        <v>IS</v>
      </c>
      <c r="S5" s="10">
        <f t="shared" ref="S5:S62" si="7">F5</f>
        <v>1</v>
      </c>
      <c r="U5" t="str">
        <f>_xlfn.CONCAT(G5,H5)</f>
        <v/>
      </c>
      <c r="V5" s="8">
        <f>I5</f>
        <v>327.85</v>
      </c>
      <c r="W5" t="str">
        <f t="shared" si="0"/>
        <v>1.7 _+ 0.25</v>
      </c>
      <c r="X5" t="str">
        <f t="shared" si="1"/>
        <v>EBUL</v>
      </c>
      <c r="Y5" s="10">
        <f t="shared" si="2"/>
        <v>8</v>
      </c>
    </row>
    <row r="6" spans="1:25" ht="14.25" customHeight="1" x14ac:dyDescent="0.2">
      <c r="A6" s="7" t="s">
        <v>23</v>
      </c>
      <c r="B6" s="7"/>
      <c r="C6" s="3">
        <v>298.14999999999998</v>
      </c>
      <c r="D6" s="2">
        <v>1422</v>
      </c>
      <c r="E6" s="7" t="s">
        <v>19</v>
      </c>
      <c r="F6" s="2">
        <v>1</v>
      </c>
      <c r="G6" s="7"/>
      <c r="H6" s="7"/>
      <c r="I6" s="3">
        <v>337.05</v>
      </c>
      <c r="J6" s="7" t="s">
        <v>24</v>
      </c>
      <c r="K6" s="7"/>
      <c r="L6" s="7" t="s">
        <v>17</v>
      </c>
      <c r="M6" s="2">
        <v>8</v>
      </c>
      <c r="O6" s="7" t="str">
        <f t="shared" si="3"/>
        <v>Heptane</v>
      </c>
      <c r="P6" s="9">
        <f t="shared" si="4"/>
        <v>298.14999999999998</v>
      </c>
      <c r="Q6" s="10">
        <f t="shared" si="5"/>
        <v>1422</v>
      </c>
      <c r="R6" t="str">
        <f t="shared" si="6"/>
        <v>IS</v>
      </c>
      <c r="S6" s="10">
        <f t="shared" si="7"/>
        <v>1</v>
      </c>
      <c r="U6" t="str">
        <f>_xlfn.CONCAT(G6,H6)</f>
        <v/>
      </c>
      <c r="V6" s="8">
        <f>I6</f>
        <v>337.05</v>
      </c>
      <c r="W6" t="str">
        <f t="shared" si="0"/>
        <v>1, 7 6 ± 0 . 0 5</v>
      </c>
      <c r="X6" t="str">
        <f t="shared" si="1"/>
        <v>EBUL</v>
      </c>
      <c r="Y6" s="10">
        <f t="shared" si="2"/>
        <v>8</v>
      </c>
    </row>
    <row r="7" spans="1:25" ht="14.25" customHeight="1" x14ac:dyDescent="0.2">
      <c r="A7" s="7" t="s">
        <v>25</v>
      </c>
      <c r="B7" s="7"/>
      <c r="C7" s="3">
        <v>298.14999999999998</v>
      </c>
      <c r="D7" s="2">
        <v>1235</v>
      </c>
      <c r="E7" s="7" t="s">
        <v>19</v>
      </c>
      <c r="F7" s="2">
        <v>1</v>
      </c>
      <c r="G7" s="7"/>
      <c r="H7" s="7"/>
      <c r="I7" s="3">
        <v>337.65</v>
      </c>
      <c r="J7" s="3">
        <v>1.44</v>
      </c>
      <c r="K7" s="7"/>
      <c r="L7" s="7" t="s">
        <v>17</v>
      </c>
      <c r="M7" s="2">
        <v>23</v>
      </c>
      <c r="O7" s="7" t="str">
        <f t="shared" si="3"/>
        <v>Octane</v>
      </c>
      <c r="P7" s="9">
        <f t="shared" si="4"/>
        <v>298.14999999999998</v>
      </c>
      <c r="Q7" s="10">
        <f t="shared" si="5"/>
        <v>1235</v>
      </c>
      <c r="R7" t="str">
        <f t="shared" si="6"/>
        <v>IS</v>
      </c>
      <c r="S7" s="10">
        <f t="shared" si="7"/>
        <v>1</v>
      </c>
      <c r="U7" t="str">
        <f>_xlfn.CONCAT(G7,H7)</f>
        <v/>
      </c>
      <c r="V7" s="8">
        <f>I7</f>
        <v>337.65</v>
      </c>
      <c r="W7" t="str">
        <f t="shared" si="0"/>
        <v>1.44</v>
      </c>
      <c r="X7" t="str">
        <f t="shared" si="1"/>
        <v>EBUL</v>
      </c>
      <c r="Y7" s="10">
        <f t="shared" si="2"/>
        <v>23</v>
      </c>
    </row>
    <row r="8" spans="1:25" ht="14.25" customHeight="1" x14ac:dyDescent="0.2">
      <c r="A8" s="7"/>
      <c r="B8" s="7"/>
      <c r="C8" s="7"/>
      <c r="D8" s="7"/>
      <c r="E8" s="7"/>
      <c r="F8" s="7"/>
      <c r="G8" s="7"/>
      <c r="H8" s="7"/>
      <c r="I8" s="3">
        <v>337.65</v>
      </c>
      <c r="J8" s="3">
        <v>1.58</v>
      </c>
      <c r="K8" s="7"/>
      <c r="L8" s="7" t="s">
        <v>17</v>
      </c>
      <c r="M8" s="2">
        <v>35</v>
      </c>
      <c r="O8" s="7" t="str">
        <f t="shared" si="3"/>
        <v/>
      </c>
      <c r="P8" s="9"/>
      <c r="Q8" s="10"/>
      <c r="S8" s="10">
        <f t="shared" si="7"/>
        <v>0</v>
      </c>
      <c r="U8" t="str">
        <f>_xlfn.CONCAT(G8,H8)</f>
        <v/>
      </c>
      <c r="V8" s="8">
        <f>I8</f>
        <v>337.65</v>
      </c>
      <c r="W8" t="str">
        <f t="shared" si="0"/>
        <v>1.58</v>
      </c>
      <c r="X8" t="str">
        <f t="shared" si="1"/>
        <v>EBUL</v>
      </c>
      <c r="Y8" s="10">
        <f t="shared" si="2"/>
        <v>35</v>
      </c>
    </row>
    <row r="9" spans="1:25" ht="14.25" customHeight="1" x14ac:dyDescent="0.2">
      <c r="A9" s="7"/>
      <c r="B9" s="7"/>
      <c r="C9" s="7" t="s">
        <v>26</v>
      </c>
      <c r="D9" s="7"/>
      <c r="E9" s="7"/>
      <c r="F9" s="7"/>
      <c r="G9" s="7"/>
      <c r="H9" s="7"/>
      <c r="I9" s="3">
        <v>337.75</v>
      </c>
      <c r="J9" s="3">
        <v>1.77</v>
      </c>
      <c r="K9" s="7"/>
      <c r="L9" s="7" t="s">
        <v>27</v>
      </c>
      <c r="M9" s="2">
        <v>16</v>
      </c>
      <c r="O9" s="7" t="str">
        <f t="shared" si="3"/>
        <v/>
      </c>
      <c r="P9" s="9" t="str">
        <f t="shared" si="4"/>
        <v>Aromatic Hydrocarbons</v>
      </c>
      <c r="Q9" s="10"/>
      <c r="S9" s="10">
        <f t="shared" si="7"/>
        <v>0</v>
      </c>
      <c r="U9" t="str">
        <f>_xlfn.CONCAT(G9,H9)</f>
        <v/>
      </c>
      <c r="V9" s="8">
        <f>I9</f>
        <v>337.75</v>
      </c>
      <c r="W9" t="str">
        <f t="shared" si="0"/>
        <v>1.77</v>
      </c>
      <c r="X9" t="str">
        <f t="shared" si="1"/>
        <v>EXT</v>
      </c>
      <c r="Y9" s="10">
        <f t="shared" si="2"/>
        <v>16</v>
      </c>
    </row>
    <row r="10" spans="1:25" ht="14.25" customHeight="1" x14ac:dyDescent="0.2">
      <c r="A10" s="7" t="s">
        <v>28</v>
      </c>
      <c r="B10" s="7"/>
      <c r="C10" s="3">
        <v>293.14999999999998</v>
      </c>
      <c r="D10" s="4">
        <v>245.4</v>
      </c>
      <c r="E10" s="7" t="s">
        <v>29</v>
      </c>
      <c r="F10" s="2">
        <v>13</v>
      </c>
      <c r="G10" s="7"/>
      <c r="H10" s="7"/>
      <c r="I10" s="3">
        <v>373.15</v>
      </c>
      <c r="J10" s="3">
        <v>1.39</v>
      </c>
      <c r="K10" s="7"/>
      <c r="L10" s="7" t="s">
        <v>27</v>
      </c>
      <c r="M10" s="2">
        <v>18</v>
      </c>
      <c r="O10" s="7" t="str">
        <f t="shared" si="3"/>
        <v>Benzene</v>
      </c>
      <c r="P10" s="9">
        <f t="shared" si="4"/>
        <v>293.14999999999998</v>
      </c>
      <c r="Q10" s="10">
        <f t="shared" si="5"/>
        <v>245.4</v>
      </c>
      <c r="R10" t="str">
        <f t="shared" si="6"/>
        <v>IP</v>
      </c>
      <c r="S10" s="10">
        <f t="shared" si="7"/>
        <v>13</v>
      </c>
      <c r="U10" t="str">
        <f>_xlfn.CONCAT(G10,H10)</f>
        <v/>
      </c>
      <c r="V10" s="8">
        <f>I10</f>
        <v>373.15</v>
      </c>
      <c r="W10" t="str">
        <f t="shared" si="0"/>
        <v>1.39</v>
      </c>
      <c r="X10" t="str">
        <f t="shared" si="1"/>
        <v>EXT</v>
      </c>
      <c r="Y10" s="10">
        <f t="shared" si="2"/>
        <v>18</v>
      </c>
    </row>
    <row r="11" spans="1:25" ht="14.25" customHeight="1" x14ac:dyDescent="0.2">
      <c r="A11" s="7"/>
      <c r="B11" s="7"/>
      <c r="C11" s="3">
        <v>308.14999999999998</v>
      </c>
      <c r="D11" s="4">
        <v>170</v>
      </c>
      <c r="E11" s="7" t="s">
        <v>29</v>
      </c>
      <c r="F11" s="2">
        <v>13</v>
      </c>
      <c r="G11" s="7" t="s">
        <v>30</v>
      </c>
      <c r="H11" s="7"/>
      <c r="I11" s="3">
        <v>323.14999999999998</v>
      </c>
      <c r="J11" s="3">
        <v>2.35</v>
      </c>
      <c r="K11" s="7"/>
      <c r="L11" s="7" t="s">
        <v>27</v>
      </c>
      <c r="M11" s="2">
        <v>20</v>
      </c>
      <c r="O11" s="7" t="str">
        <f t="shared" si="3"/>
        <v/>
      </c>
      <c r="P11" s="9">
        <f t="shared" si="4"/>
        <v>308.14999999999998</v>
      </c>
      <c r="Q11" s="10">
        <f t="shared" si="5"/>
        <v>170</v>
      </c>
      <c r="R11" t="str">
        <f t="shared" si="6"/>
        <v>IP</v>
      </c>
      <c r="S11" s="10">
        <f t="shared" si="7"/>
        <v>13</v>
      </c>
      <c r="U11" t="str">
        <f>_xlfn.CONCAT(G11,H11)</f>
        <v>Sthanol</v>
      </c>
      <c r="V11" s="8">
        <f>I11</f>
        <v>323.14999999999998</v>
      </c>
      <c r="W11" t="str">
        <f t="shared" si="0"/>
        <v>2.35</v>
      </c>
      <c r="X11" t="str">
        <f t="shared" si="1"/>
        <v>EXT</v>
      </c>
      <c r="Y11" s="10">
        <f t="shared" si="2"/>
        <v>20</v>
      </c>
    </row>
    <row r="12" spans="1:25" ht="14.25" customHeight="1" x14ac:dyDescent="0.2">
      <c r="A12" s="7"/>
      <c r="B12" s="7"/>
      <c r="C12" s="3">
        <v>323.14999999999998</v>
      </c>
      <c r="D12" s="4">
        <v>135.5</v>
      </c>
      <c r="E12" s="7" t="s">
        <v>29</v>
      </c>
      <c r="F12" s="2">
        <v>13</v>
      </c>
      <c r="G12" s="7"/>
      <c r="H12" s="7"/>
      <c r="I12" s="3">
        <v>323.14999999999998</v>
      </c>
      <c r="J12" s="3">
        <v>2.4900000000000002</v>
      </c>
      <c r="K12" s="7"/>
      <c r="L12" s="7" t="s">
        <v>27</v>
      </c>
      <c r="M12" s="2">
        <v>36</v>
      </c>
      <c r="O12" s="7" t="str">
        <f t="shared" si="3"/>
        <v/>
      </c>
      <c r="P12" s="9">
        <f t="shared" si="4"/>
        <v>323.14999999999998</v>
      </c>
      <c r="Q12" s="10">
        <f t="shared" si="5"/>
        <v>135.5</v>
      </c>
      <c r="R12" t="str">
        <f t="shared" si="6"/>
        <v>IP</v>
      </c>
      <c r="S12" s="10">
        <f t="shared" si="7"/>
        <v>13</v>
      </c>
      <c r="U12" t="str">
        <f>_xlfn.CONCAT(G12,H12)</f>
        <v/>
      </c>
      <c r="V12" s="8">
        <f>I12</f>
        <v>323.14999999999998</v>
      </c>
      <c r="W12" t="str">
        <f t="shared" si="0"/>
        <v>2.49</v>
      </c>
      <c r="X12" t="str">
        <f t="shared" si="1"/>
        <v>EXT</v>
      </c>
      <c r="Y12" s="10">
        <f t="shared" si="2"/>
        <v>36</v>
      </c>
    </row>
    <row r="13" spans="1:25" ht="14.25" customHeight="1" x14ac:dyDescent="0.2">
      <c r="A13" s="7"/>
      <c r="B13" s="7"/>
      <c r="C13" s="7"/>
      <c r="D13" s="7"/>
      <c r="E13" s="7"/>
      <c r="F13" s="7"/>
      <c r="G13" s="7"/>
      <c r="H13" s="7"/>
      <c r="I13" s="3">
        <v>351.45</v>
      </c>
      <c r="J13" s="3">
        <v>2.58</v>
      </c>
      <c r="K13" s="7"/>
      <c r="L13" s="7" t="s">
        <v>17</v>
      </c>
      <c r="M13" s="2">
        <v>23</v>
      </c>
      <c r="O13" s="7" t="str">
        <f t="shared" si="3"/>
        <v/>
      </c>
      <c r="P13" s="9"/>
      <c r="Q13" s="10"/>
      <c r="S13" s="10"/>
      <c r="U13" t="str">
        <f>_xlfn.CONCAT(G13,H13)</f>
        <v/>
      </c>
      <c r="V13" s="8">
        <f>I13</f>
        <v>351.45</v>
      </c>
      <c r="W13" t="str">
        <f t="shared" si="0"/>
        <v>2.58</v>
      </c>
      <c r="X13" t="str">
        <f t="shared" si="1"/>
        <v>EBUL</v>
      </c>
      <c r="Y13" s="10">
        <f t="shared" si="2"/>
        <v>23</v>
      </c>
    </row>
    <row r="14" spans="1:25" ht="14.25" customHeight="1" x14ac:dyDescent="0.2">
      <c r="A14" s="7"/>
      <c r="B14" s="7"/>
      <c r="C14" s="7" t="s">
        <v>31</v>
      </c>
      <c r="D14" s="7"/>
      <c r="E14" s="7"/>
      <c r="F14" s="7"/>
      <c r="G14" s="7"/>
      <c r="H14" s="7"/>
      <c r="I14" s="3">
        <v>351.45</v>
      </c>
      <c r="J14" s="3">
        <v>2.52</v>
      </c>
      <c r="K14" s="7"/>
      <c r="L14" s="7" t="s">
        <v>17</v>
      </c>
      <c r="M14" s="2">
        <v>35</v>
      </c>
      <c r="O14" s="7" t="str">
        <f t="shared" si="3"/>
        <v/>
      </c>
      <c r="P14" s="9" t="str">
        <f t="shared" si="4"/>
        <v>Halogenated Hydrocarbons</v>
      </c>
      <c r="Q14" s="10"/>
      <c r="S14" s="10"/>
      <c r="U14" t="str">
        <f>_xlfn.CONCAT(G14,H14)</f>
        <v/>
      </c>
      <c r="V14" s="8">
        <f>I14</f>
        <v>351.45</v>
      </c>
      <c r="W14" t="str">
        <f t="shared" si="0"/>
        <v>2.52</v>
      </c>
      <c r="X14" t="str">
        <f t="shared" si="1"/>
        <v>EBUL</v>
      </c>
      <c r="Y14" s="10">
        <f t="shared" si="2"/>
        <v>35</v>
      </c>
    </row>
    <row r="15" spans="1:25" ht="14.25" customHeight="1" x14ac:dyDescent="0.2">
      <c r="A15" s="7" t="s">
        <v>32</v>
      </c>
      <c r="B15" s="7"/>
      <c r="C15" s="3">
        <v>293.14999999999998</v>
      </c>
      <c r="D15" s="2">
        <v>200</v>
      </c>
      <c r="E15" s="7" t="s">
        <v>29</v>
      </c>
      <c r="F15" s="2">
        <v>7</v>
      </c>
      <c r="G15" s="7" t="s">
        <v>33</v>
      </c>
      <c r="H15" s="7"/>
      <c r="I15" s="3">
        <v>370.35</v>
      </c>
      <c r="J15" s="3">
        <v>3.39</v>
      </c>
      <c r="K15" s="7"/>
      <c r="L15" s="7" t="s">
        <v>17</v>
      </c>
      <c r="M15" s="2">
        <v>35</v>
      </c>
      <c r="O15" s="7" t="str">
        <f t="shared" si="3"/>
        <v>Chloroform</v>
      </c>
      <c r="P15" s="9">
        <f t="shared" si="4"/>
        <v>293.14999999999998</v>
      </c>
      <c r="Q15" s="10">
        <f t="shared" si="5"/>
        <v>200</v>
      </c>
      <c r="R15" t="str">
        <f t="shared" si="6"/>
        <v>IP</v>
      </c>
      <c r="S15" s="10">
        <f t="shared" si="7"/>
        <v>7</v>
      </c>
      <c r="U15" t="str">
        <f>_xlfn.CONCAT(G15,H15)</f>
        <v>1-Fropanol</v>
      </c>
      <c r="V15" s="8">
        <f>I15</f>
        <v>370.35</v>
      </c>
      <c r="W15" t="str">
        <f t="shared" si="0"/>
        <v>3.39</v>
      </c>
      <c r="X15" t="str">
        <f t="shared" si="1"/>
        <v>EBUL</v>
      </c>
      <c r="Y15" s="10">
        <f t="shared" si="2"/>
        <v>35</v>
      </c>
    </row>
    <row r="16" spans="1:25" ht="14.25" customHeight="1" x14ac:dyDescent="0.2">
      <c r="A16" s="7"/>
      <c r="B16" s="7"/>
      <c r="C16" s="3">
        <v>308.14999999999998</v>
      </c>
      <c r="D16" s="2">
        <v>120</v>
      </c>
      <c r="E16" s="7" t="s">
        <v>29</v>
      </c>
      <c r="F16" s="2">
        <v>7</v>
      </c>
      <c r="G16" s="7" t="s">
        <v>34</v>
      </c>
      <c r="H16" s="7"/>
      <c r="I16" s="3">
        <v>288.14999999999998</v>
      </c>
      <c r="J16" s="7" t="s">
        <v>35</v>
      </c>
      <c r="K16" s="2">
        <v>11</v>
      </c>
      <c r="L16" s="7" t="s">
        <v>36</v>
      </c>
      <c r="M16" s="2">
        <v>37</v>
      </c>
      <c r="O16" s="7" t="str">
        <f t="shared" si="3"/>
        <v/>
      </c>
      <c r="P16" s="9">
        <f t="shared" si="4"/>
        <v>308.14999999999998</v>
      </c>
      <c r="Q16" s="10">
        <f t="shared" si="5"/>
        <v>120</v>
      </c>
      <c r="R16" t="str">
        <f t="shared" si="6"/>
        <v>IP</v>
      </c>
      <c r="S16" s="10">
        <f t="shared" si="7"/>
        <v>7</v>
      </c>
      <c r="U16" t="str">
        <f>_xlfn.CONCAT(G16,H16)</f>
        <v>2-Propanol</v>
      </c>
      <c r="V16" s="8">
        <f>I16</f>
        <v>288.14999999999998</v>
      </c>
      <c r="W16" t="str">
        <f t="shared" si="0"/>
        <v>5 . 7 2 + 0 .11</v>
      </c>
      <c r="X16" t="str">
        <f t="shared" si="1"/>
        <v>STAT</v>
      </c>
      <c r="Y16" s="10">
        <f t="shared" si="2"/>
        <v>37</v>
      </c>
    </row>
    <row r="17" spans="1:25" ht="14.25" customHeight="1" x14ac:dyDescent="0.2">
      <c r="A17" s="7"/>
      <c r="B17" s="7"/>
      <c r="C17" s="3">
        <v>323.14999999999998</v>
      </c>
      <c r="D17" s="2">
        <v>88</v>
      </c>
      <c r="E17" s="7" t="s">
        <v>29</v>
      </c>
      <c r="F17" s="7"/>
      <c r="G17" s="7"/>
      <c r="H17" s="7"/>
      <c r="I17" s="3">
        <v>318.35000000000002</v>
      </c>
      <c r="J17" s="7" t="s">
        <v>37</v>
      </c>
      <c r="K17" s="7"/>
      <c r="L17" s="7" t="s">
        <v>17</v>
      </c>
      <c r="M17" s="2">
        <v>8</v>
      </c>
      <c r="O17" s="7" t="str">
        <f t="shared" si="3"/>
        <v/>
      </c>
      <c r="P17" s="9">
        <f t="shared" si="4"/>
        <v>323.14999999999998</v>
      </c>
      <c r="Q17" s="10">
        <f t="shared" si="5"/>
        <v>88</v>
      </c>
      <c r="R17" t="str">
        <f t="shared" si="6"/>
        <v>IP</v>
      </c>
      <c r="S17" s="10"/>
      <c r="U17" t="str">
        <f>_xlfn.CONCAT(G17,H17)</f>
        <v/>
      </c>
      <c r="V17" s="8">
        <f>I17</f>
        <v>318.35000000000002</v>
      </c>
      <c r="W17" t="str">
        <f t="shared" si="0"/>
        <v>3.5 ± 0. 4</v>
      </c>
      <c r="X17" t="str">
        <f t="shared" si="1"/>
        <v>EBUL</v>
      </c>
      <c r="Y17" s="10">
        <f t="shared" si="2"/>
        <v>8</v>
      </c>
    </row>
    <row r="18" spans="1:25" ht="14.25" customHeight="1" x14ac:dyDescent="0.2">
      <c r="A18" s="7" t="s">
        <v>38</v>
      </c>
      <c r="B18" s="7"/>
      <c r="C18" s="3">
        <v>298.14999999999998</v>
      </c>
      <c r="D18" s="2">
        <v>426</v>
      </c>
      <c r="E18" s="7" t="s">
        <v>29</v>
      </c>
      <c r="F18" s="7" t="s">
        <v>39</v>
      </c>
      <c r="G18" s="7"/>
      <c r="H18" s="7"/>
      <c r="I18" s="3">
        <v>328.15</v>
      </c>
      <c r="J18" s="7" t="s">
        <v>40</v>
      </c>
      <c r="K18" s="5">
        <v>7</v>
      </c>
      <c r="L18" s="7" t="s">
        <v>17</v>
      </c>
      <c r="M18" s="2">
        <v>8</v>
      </c>
      <c r="O18" s="7" t="str">
        <f t="shared" si="3"/>
        <v>1,1,2,2-Tetrabromoethane</v>
      </c>
      <c r="P18" s="9">
        <f t="shared" si="4"/>
        <v>298.14999999999998</v>
      </c>
      <c r="Q18" s="10">
        <f t="shared" si="5"/>
        <v>426</v>
      </c>
      <c r="R18" t="str">
        <f t="shared" si="6"/>
        <v>IP</v>
      </c>
      <c r="S18" s="10" t="str">
        <f t="shared" si="7"/>
        <v>;2!</v>
      </c>
      <c r="U18" t="str">
        <f>_xlfn.CONCAT(G18,H18)</f>
        <v/>
      </c>
      <c r="V18" s="8">
        <f>I18</f>
        <v>328.15</v>
      </c>
      <c r="W18" t="str">
        <f t="shared" si="0"/>
        <v>3.39-+0.7</v>
      </c>
      <c r="X18" t="str">
        <f t="shared" si="1"/>
        <v>EBUL</v>
      </c>
      <c r="Y18" s="10">
        <f t="shared" si="2"/>
        <v>8</v>
      </c>
    </row>
    <row r="19" spans="1:25" ht="14.25" customHeight="1" x14ac:dyDescent="0.2">
      <c r="A19" s="7"/>
      <c r="B19" s="7"/>
      <c r="C19" s="3">
        <v>308.14999999999998</v>
      </c>
      <c r="D19" s="2">
        <v>263</v>
      </c>
      <c r="E19" s="7" t="s">
        <v>29</v>
      </c>
      <c r="F19" s="2">
        <v>22</v>
      </c>
      <c r="G19" s="7"/>
      <c r="H19" s="7"/>
      <c r="I19" s="3">
        <v>337.95</v>
      </c>
      <c r="J19" s="7" t="s">
        <v>41</v>
      </c>
      <c r="K19" s="2">
        <v>16</v>
      </c>
      <c r="L19" s="7" t="s">
        <v>17</v>
      </c>
      <c r="M19" s="2">
        <v>8</v>
      </c>
      <c r="O19" s="7" t="str">
        <f t="shared" si="3"/>
        <v/>
      </c>
      <c r="P19" s="9">
        <f t="shared" si="4"/>
        <v>308.14999999999998</v>
      </c>
      <c r="Q19" s="10">
        <f t="shared" si="5"/>
        <v>263</v>
      </c>
      <c r="R19" t="str">
        <f t="shared" si="6"/>
        <v>IP</v>
      </c>
      <c r="S19" s="10">
        <f t="shared" si="7"/>
        <v>22</v>
      </c>
      <c r="U19" t="str">
        <f>_xlfn.CONCAT(G19,H19)</f>
        <v/>
      </c>
      <c r="V19" s="8">
        <f>I19</f>
        <v>337.95</v>
      </c>
      <c r="W19" t="str">
        <f t="shared" si="0"/>
        <v>3 . 0 ± 0 .16</v>
      </c>
      <c r="X19" t="str">
        <f t="shared" si="1"/>
        <v>EBUL</v>
      </c>
      <c r="Y19" s="10">
        <f t="shared" si="2"/>
        <v>8</v>
      </c>
    </row>
    <row r="20" spans="1:25" ht="14.25" customHeight="1" x14ac:dyDescent="0.2">
      <c r="A20" s="7"/>
      <c r="B20" s="7"/>
      <c r="C20" s="3">
        <v>323.14999999999998</v>
      </c>
      <c r="D20" s="2">
        <v>233</v>
      </c>
      <c r="E20" s="7" t="s">
        <v>29</v>
      </c>
      <c r="F20" s="2">
        <v>22</v>
      </c>
      <c r="G20" s="7"/>
      <c r="H20" s="7"/>
      <c r="I20" s="3">
        <v>355.35</v>
      </c>
      <c r="J20" s="7" t="s">
        <v>42</v>
      </c>
      <c r="K20" s="7"/>
      <c r="L20" s="7" t="s">
        <v>17</v>
      </c>
      <c r="M20" s="2">
        <v>35</v>
      </c>
      <c r="O20" s="7" t="str">
        <f t="shared" si="3"/>
        <v/>
      </c>
      <c r="P20" s="9">
        <f t="shared" si="4"/>
        <v>323.14999999999998</v>
      </c>
      <c r="Q20" s="10">
        <f t="shared" si="5"/>
        <v>233</v>
      </c>
      <c r="R20" t="str">
        <f t="shared" si="6"/>
        <v>IP</v>
      </c>
      <c r="S20" s="10">
        <f t="shared" si="7"/>
        <v>22</v>
      </c>
      <c r="U20" t="str">
        <f>_xlfn.CONCAT(G20,H20)</f>
        <v/>
      </c>
      <c r="V20" s="8">
        <f>I20</f>
        <v>355.35</v>
      </c>
      <c r="W20" t="str">
        <f t="shared" si="0"/>
        <v>3. 10</v>
      </c>
      <c r="X20" t="str">
        <f t="shared" si="1"/>
        <v>EBUL</v>
      </c>
      <c r="Y20" s="10">
        <f t="shared" si="2"/>
        <v>35</v>
      </c>
    </row>
    <row r="21" spans="1:25" ht="14.25" customHeight="1" x14ac:dyDescent="0.2">
      <c r="A21" s="7" t="s">
        <v>43</v>
      </c>
      <c r="B21" s="7"/>
      <c r="C21" s="3">
        <v>293.14999999999998</v>
      </c>
      <c r="D21" s="2">
        <v>89</v>
      </c>
      <c r="E21" s="7" t="s">
        <v>29</v>
      </c>
      <c r="F21" s="2">
        <v>7</v>
      </c>
      <c r="G21" s="7"/>
      <c r="H21" s="7"/>
      <c r="I21" s="3">
        <v>355.55</v>
      </c>
      <c r="J21" s="3">
        <v>3.04</v>
      </c>
      <c r="K21" s="7"/>
      <c r="L21" s="7" t="s">
        <v>17</v>
      </c>
      <c r="M21" s="2">
        <v>29</v>
      </c>
      <c r="O21" s="7" t="str">
        <f t="shared" si="3"/>
        <v>1,1,2,2-Tetraehloroethane</v>
      </c>
      <c r="P21" s="9">
        <f t="shared" si="4"/>
        <v>293.14999999999998</v>
      </c>
      <c r="Q21" s="10">
        <f t="shared" si="5"/>
        <v>89</v>
      </c>
      <c r="R21" t="str">
        <f t="shared" si="6"/>
        <v>IP</v>
      </c>
      <c r="S21" s="10">
        <f t="shared" si="7"/>
        <v>7</v>
      </c>
      <c r="U21" t="str">
        <f>_xlfn.CONCAT(G21,H21)</f>
        <v/>
      </c>
      <c r="V21" s="8">
        <f>I21</f>
        <v>355.55</v>
      </c>
      <c r="W21" t="str">
        <f t="shared" si="0"/>
        <v>3.04</v>
      </c>
      <c r="X21" t="str">
        <f t="shared" si="1"/>
        <v>EBUL</v>
      </c>
      <c r="Y21" s="10">
        <f t="shared" si="2"/>
        <v>29</v>
      </c>
    </row>
    <row r="22" spans="1:25" ht="14.25" customHeight="1" x14ac:dyDescent="0.2">
      <c r="A22" s="7"/>
      <c r="B22" s="7"/>
      <c r="C22" s="3">
        <v>308.14999999999998</v>
      </c>
      <c r="D22" s="2">
        <v>66</v>
      </c>
      <c r="E22" s="7" t="s">
        <v>29</v>
      </c>
      <c r="F22" s="2">
        <v>7</v>
      </c>
      <c r="G22" s="7"/>
      <c r="H22" s="7"/>
      <c r="I22" s="3">
        <v>363.15</v>
      </c>
      <c r="J22" s="3">
        <v>3.09</v>
      </c>
      <c r="K22" s="7"/>
      <c r="L22" s="7" t="s">
        <v>17</v>
      </c>
      <c r="M22" s="2">
        <v>29</v>
      </c>
      <c r="O22" s="7" t="str">
        <f t="shared" si="3"/>
        <v/>
      </c>
      <c r="P22" s="9">
        <f t="shared" si="4"/>
        <v>308.14999999999998</v>
      </c>
      <c r="Q22" s="10">
        <f t="shared" si="5"/>
        <v>66</v>
      </c>
      <c r="R22" t="str">
        <f t="shared" si="6"/>
        <v>IP</v>
      </c>
      <c r="S22" s="10">
        <f t="shared" si="7"/>
        <v>7</v>
      </c>
      <c r="U22" t="str">
        <f>_xlfn.CONCAT(G22,H22)</f>
        <v/>
      </c>
      <c r="V22" s="8">
        <f>I22</f>
        <v>363.15</v>
      </c>
      <c r="W22" t="str">
        <f t="shared" si="0"/>
        <v>3.09</v>
      </c>
      <c r="X22" t="str">
        <f t="shared" si="1"/>
        <v>EBUL</v>
      </c>
      <c r="Y22" s="10">
        <f t="shared" si="2"/>
        <v>29</v>
      </c>
    </row>
    <row r="23" spans="1:25" ht="14.25" customHeight="1" x14ac:dyDescent="0.2">
      <c r="A23" s="7"/>
      <c r="B23" s="7"/>
      <c r="C23" s="3">
        <v>323.14999999999998</v>
      </c>
      <c r="D23" s="2">
        <v>46</v>
      </c>
      <c r="E23" s="7" t="s">
        <v>29</v>
      </c>
      <c r="F23" s="2">
        <v>7</v>
      </c>
      <c r="G23" s="7"/>
      <c r="H23" s="7"/>
      <c r="I23" s="3">
        <v>373.15</v>
      </c>
      <c r="J23" s="3">
        <v>3.01</v>
      </c>
      <c r="K23" s="7"/>
      <c r="L23" s="7" t="s">
        <v>17</v>
      </c>
      <c r="M23" s="2">
        <v>29</v>
      </c>
      <c r="O23" s="7" t="str">
        <f t="shared" si="3"/>
        <v/>
      </c>
      <c r="P23" s="9">
        <f t="shared" si="4"/>
        <v>323.14999999999998</v>
      </c>
      <c r="Q23" s="10">
        <f t="shared" si="5"/>
        <v>46</v>
      </c>
      <c r="R23" t="str">
        <f t="shared" si="6"/>
        <v>IP</v>
      </c>
      <c r="S23" s="10">
        <f t="shared" si="7"/>
        <v>7</v>
      </c>
      <c r="U23" t="str">
        <f>_xlfn.CONCAT(G23,H23)</f>
        <v/>
      </c>
      <c r="V23" s="8">
        <f>I23</f>
        <v>373.15</v>
      </c>
      <c r="W23" t="str">
        <f t="shared" si="0"/>
        <v>3.01</v>
      </c>
      <c r="X23" t="str">
        <f t="shared" si="1"/>
        <v>EBUL</v>
      </c>
      <c r="Y23" s="10">
        <f t="shared" si="2"/>
        <v>29</v>
      </c>
    </row>
    <row r="24" spans="1:25" ht="14.25" customHeight="1" x14ac:dyDescent="0.2">
      <c r="A24" s="7" t="s">
        <v>44</v>
      </c>
      <c r="B24" s="7"/>
      <c r="C24" s="3">
        <v>298.14999999999998</v>
      </c>
      <c r="D24" s="4">
        <v>35.6</v>
      </c>
      <c r="E24" s="7" t="s">
        <v>19</v>
      </c>
      <c r="F24" s="2">
        <v>21</v>
      </c>
      <c r="G24" s="7" t="s">
        <v>45</v>
      </c>
      <c r="H24" s="7"/>
      <c r="I24" s="3">
        <v>371.15</v>
      </c>
      <c r="J24" s="3">
        <v>2.72</v>
      </c>
      <c r="K24" s="7"/>
      <c r="L24" s="7" t="s">
        <v>27</v>
      </c>
      <c r="M24" s="2">
        <v>17</v>
      </c>
      <c r="O24" s="7" t="str">
        <f t="shared" si="3"/>
        <v>Tetrachloroethene</v>
      </c>
      <c r="P24" s="9">
        <f t="shared" si="4"/>
        <v>298.14999999999998</v>
      </c>
      <c r="Q24" s="10">
        <f t="shared" si="5"/>
        <v>35.6</v>
      </c>
      <c r="R24" t="str">
        <f t="shared" si="6"/>
        <v>IS</v>
      </c>
      <c r="S24" s="10">
        <f t="shared" si="7"/>
        <v>21</v>
      </c>
      <c r="U24" t="str">
        <f>_xlfn.CONCAT(G24,H24)</f>
        <v>2-Propen-l-ol</v>
      </c>
      <c r="V24" s="8">
        <f>I24</f>
        <v>371.15</v>
      </c>
      <c r="W24" t="str">
        <f t="shared" si="0"/>
        <v>2.72</v>
      </c>
      <c r="X24" t="str">
        <f t="shared" si="1"/>
        <v>EXT</v>
      </c>
      <c r="Y24" s="10">
        <f t="shared" si="2"/>
        <v>17</v>
      </c>
    </row>
    <row r="25" spans="1:25" ht="14.25" customHeight="1" x14ac:dyDescent="0.2">
      <c r="A25" s="7" t="s">
        <v>46</v>
      </c>
      <c r="B25" s="7"/>
      <c r="C25" s="3">
        <v>293.14999999999998</v>
      </c>
      <c r="D25" s="2">
        <v>417</v>
      </c>
      <c r="E25" s="7" t="s">
        <v>29</v>
      </c>
      <c r="F25" s="2">
        <v>7</v>
      </c>
      <c r="G25" s="7" t="s">
        <v>47</v>
      </c>
      <c r="H25" s="7"/>
      <c r="I25" s="3">
        <v>308.14999999999998</v>
      </c>
      <c r="J25" s="3">
        <v>5.41</v>
      </c>
      <c r="K25" s="7"/>
      <c r="L25" s="7" t="s">
        <v>17</v>
      </c>
      <c r="M25" s="2">
        <v>39</v>
      </c>
      <c r="O25" s="7" t="str">
        <f t="shared" si="3"/>
        <v>1,1,1-Trichloroethane</v>
      </c>
      <c r="P25" s="9">
        <f t="shared" si="4"/>
        <v>293.14999999999998</v>
      </c>
      <c r="Q25" s="10">
        <f t="shared" si="5"/>
        <v>417</v>
      </c>
      <c r="R25" t="str">
        <f t="shared" si="6"/>
        <v>IP</v>
      </c>
      <c r="S25" s="10">
        <f t="shared" si="7"/>
        <v>7</v>
      </c>
      <c r="U25" t="str">
        <f>_xlfn.CONCAT(G25,H25)</f>
        <v>1-Butanol</v>
      </c>
      <c r="V25" s="8">
        <f>I25</f>
        <v>308.14999999999998</v>
      </c>
      <c r="W25" t="str">
        <f t="shared" si="0"/>
        <v>5.41</v>
      </c>
      <c r="X25" t="str">
        <f t="shared" si="1"/>
        <v>EBUL</v>
      </c>
      <c r="Y25" s="10">
        <f t="shared" si="2"/>
        <v>39</v>
      </c>
    </row>
    <row r="26" spans="1:25" ht="14.25" customHeight="1" x14ac:dyDescent="0.2">
      <c r="A26" s="7"/>
      <c r="B26" s="7"/>
      <c r="C26" s="3">
        <v>308.14999999999998</v>
      </c>
      <c r="D26" s="2">
        <v>313</v>
      </c>
      <c r="E26" s="7" t="s">
        <v>29</v>
      </c>
      <c r="F26" s="2">
        <v>7</v>
      </c>
      <c r="G26" s="7"/>
      <c r="H26" s="7"/>
      <c r="I26" s="3">
        <v>323.23</v>
      </c>
      <c r="J26" s="3">
        <v>5.2</v>
      </c>
      <c r="K26" s="7"/>
      <c r="L26" s="7" t="s">
        <v>36</v>
      </c>
      <c r="M26" s="2">
        <v>15</v>
      </c>
      <c r="O26" s="7" t="str">
        <f t="shared" si="3"/>
        <v/>
      </c>
      <c r="P26" s="9">
        <f t="shared" si="4"/>
        <v>308.14999999999998</v>
      </c>
      <c r="Q26" s="10">
        <f t="shared" si="5"/>
        <v>313</v>
      </c>
      <c r="R26" t="str">
        <f t="shared" si="6"/>
        <v>IP</v>
      </c>
      <c r="S26" s="10">
        <f t="shared" si="7"/>
        <v>7</v>
      </c>
      <c r="U26" t="str">
        <f>_xlfn.CONCAT(G26,H26)</f>
        <v/>
      </c>
      <c r="V26" s="8">
        <f>I26</f>
        <v>323.23</v>
      </c>
      <c r="W26" t="str">
        <f t="shared" si="0"/>
        <v>5.2</v>
      </c>
      <c r="X26" t="str">
        <f t="shared" si="1"/>
        <v>STAT</v>
      </c>
      <c r="Y26" s="10">
        <f t="shared" si="2"/>
        <v>15</v>
      </c>
    </row>
    <row r="27" spans="1:25" ht="14.25" customHeight="1" x14ac:dyDescent="0.2">
      <c r="A27" s="7"/>
      <c r="B27" s="7"/>
      <c r="C27" s="3">
        <v>323.14999999999998</v>
      </c>
      <c r="D27" s="2">
        <v>227</v>
      </c>
      <c r="E27" s="7" t="s">
        <v>29</v>
      </c>
      <c r="F27" s="2">
        <v>7</v>
      </c>
      <c r="G27" s="7"/>
      <c r="H27" s="7"/>
      <c r="I27" s="3">
        <v>333.15</v>
      </c>
      <c r="J27" s="3">
        <v>5.31</v>
      </c>
      <c r="K27" s="7"/>
      <c r="L27" s="7" t="s">
        <v>27</v>
      </c>
      <c r="M27" s="2">
        <v>28</v>
      </c>
      <c r="O27" s="7" t="str">
        <f t="shared" si="3"/>
        <v/>
      </c>
      <c r="P27" s="9">
        <f t="shared" si="4"/>
        <v>323.14999999999998</v>
      </c>
      <c r="Q27" s="10">
        <f t="shared" si="5"/>
        <v>227</v>
      </c>
      <c r="R27" t="str">
        <f t="shared" si="6"/>
        <v>IP</v>
      </c>
      <c r="S27" s="10">
        <f t="shared" si="7"/>
        <v>7</v>
      </c>
      <c r="U27" t="str">
        <f>_xlfn.CONCAT(G27,H27)</f>
        <v/>
      </c>
      <c r="V27" s="8">
        <f>I27</f>
        <v>333.15</v>
      </c>
      <c r="W27" t="str">
        <f t="shared" si="0"/>
        <v>5.31</v>
      </c>
      <c r="X27" t="str">
        <f t="shared" si="1"/>
        <v>EXT</v>
      </c>
      <c r="Y27" s="10">
        <f t="shared" si="2"/>
        <v>28</v>
      </c>
    </row>
    <row r="28" spans="1:25" ht="14.25" customHeight="1" x14ac:dyDescent="0.2">
      <c r="A28" s="7" t="s">
        <v>48</v>
      </c>
      <c r="B28" s="7"/>
      <c r="C28" s="3">
        <v>293.14999999999998</v>
      </c>
      <c r="D28" s="4">
        <v>400.5</v>
      </c>
      <c r="E28" s="7" t="s">
        <v>29</v>
      </c>
      <c r="F28" s="2">
        <v>13</v>
      </c>
      <c r="G28" s="7"/>
      <c r="H28" s="7"/>
      <c r="I28" s="3">
        <v>343.15</v>
      </c>
      <c r="J28" s="3">
        <v>3.27</v>
      </c>
      <c r="K28" s="7"/>
      <c r="L28" s="7" t="s">
        <v>17</v>
      </c>
      <c r="M28" s="2">
        <v>24</v>
      </c>
      <c r="O28" s="7" t="str">
        <f t="shared" si="3"/>
        <v>Trichloroethene</v>
      </c>
      <c r="P28" s="9">
        <f t="shared" si="4"/>
        <v>293.14999999999998</v>
      </c>
      <c r="Q28" s="10">
        <f t="shared" si="5"/>
        <v>400.5</v>
      </c>
      <c r="R28" t="str">
        <f t="shared" si="6"/>
        <v>IP</v>
      </c>
      <c r="S28" s="10">
        <f t="shared" si="7"/>
        <v>13</v>
      </c>
      <c r="U28" t="str">
        <f>_xlfn.CONCAT(G28,H28)</f>
        <v/>
      </c>
      <c r="V28" s="8">
        <f>I28</f>
        <v>343.15</v>
      </c>
      <c r="W28" t="str">
        <f t="shared" si="0"/>
        <v>3.27</v>
      </c>
      <c r="X28" t="str">
        <f t="shared" si="1"/>
        <v>EBUL</v>
      </c>
      <c r="Y28" s="10">
        <f t="shared" si="2"/>
        <v>24</v>
      </c>
    </row>
    <row r="29" spans="1:25" ht="14.25" customHeight="1" x14ac:dyDescent="0.2">
      <c r="A29" s="7"/>
      <c r="B29" s="7"/>
      <c r="C29" s="3">
        <v>293.14999999999998</v>
      </c>
      <c r="D29" s="4">
        <v>400</v>
      </c>
      <c r="E29" s="7" t="s">
        <v>29</v>
      </c>
      <c r="F29" s="2">
        <v>22</v>
      </c>
      <c r="G29" s="7"/>
      <c r="H29" s="7"/>
      <c r="I29" s="3">
        <v>353.15</v>
      </c>
      <c r="J29" s="3">
        <v>3.12</v>
      </c>
      <c r="K29" s="7"/>
      <c r="L29" s="7" t="s">
        <v>17</v>
      </c>
      <c r="M29" s="2">
        <v>24</v>
      </c>
      <c r="O29" s="7" t="str">
        <f t="shared" si="3"/>
        <v/>
      </c>
      <c r="P29" s="9">
        <f t="shared" si="4"/>
        <v>293.14999999999998</v>
      </c>
      <c r="Q29" s="10">
        <f t="shared" si="5"/>
        <v>400</v>
      </c>
      <c r="R29" t="str">
        <f t="shared" si="6"/>
        <v>IP</v>
      </c>
      <c r="S29" s="10">
        <f t="shared" si="7"/>
        <v>22</v>
      </c>
      <c r="U29" t="str">
        <f>_xlfn.CONCAT(G29,H29)</f>
        <v/>
      </c>
      <c r="V29" s="8">
        <f>I29</f>
        <v>353.15</v>
      </c>
      <c r="W29" t="str">
        <f t="shared" si="0"/>
        <v>3.12</v>
      </c>
      <c r="X29" t="str">
        <f t="shared" si="1"/>
        <v>EBUL</v>
      </c>
      <c r="Y29" s="10">
        <f t="shared" si="2"/>
        <v>24</v>
      </c>
    </row>
    <row r="30" spans="1:25" ht="14.25" customHeight="1" x14ac:dyDescent="0.2">
      <c r="A30" s="7"/>
      <c r="B30" s="7"/>
      <c r="C30" s="3">
        <v>308.14999999999998</v>
      </c>
      <c r="D30" s="4">
        <v>354.2</v>
      </c>
      <c r="E30" s="7" t="s">
        <v>29</v>
      </c>
      <c r="F30" s="2">
        <v>13</v>
      </c>
      <c r="G30" s="7"/>
      <c r="H30" s="7"/>
      <c r="I30" s="3">
        <v>363.15</v>
      </c>
      <c r="J30" s="3">
        <v>3.07</v>
      </c>
      <c r="K30" s="7"/>
      <c r="L30" s="7" t="s">
        <v>17</v>
      </c>
      <c r="M30" s="2">
        <v>24</v>
      </c>
      <c r="O30" s="7" t="str">
        <f t="shared" si="3"/>
        <v/>
      </c>
      <c r="P30" s="9">
        <f t="shared" si="4"/>
        <v>308.14999999999998</v>
      </c>
      <c r="Q30" s="10">
        <f t="shared" si="5"/>
        <v>354.2</v>
      </c>
      <c r="R30" t="str">
        <f t="shared" si="6"/>
        <v>IP</v>
      </c>
      <c r="S30" s="10">
        <f t="shared" si="7"/>
        <v>13</v>
      </c>
      <c r="U30" t="str">
        <f>_xlfn.CONCAT(G30,H30)</f>
        <v/>
      </c>
      <c r="V30" s="8">
        <f>I30</f>
        <v>363.15</v>
      </c>
      <c r="W30" t="str">
        <f t="shared" si="0"/>
        <v>3.07</v>
      </c>
      <c r="X30" t="str">
        <f t="shared" si="1"/>
        <v>EBUL</v>
      </c>
      <c r="Y30" s="10">
        <f t="shared" si="2"/>
        <v>24</v>
      </c>
    </row>
    <row r="31" spans="1:25" ht="14.25" customHeight="1" x14ac:dyDescent="0.2">
      <c r="A31" s="7"/>
      <c r="B31" s="7"/>
      <c r="C31" s="3">
        <v>323.14999999999998</v>
      </c>
      <c r="D31" s="4">
        <v>282.10000000000002</v>
      </c>
      <c r="E31" s="7" t="s">
        <v>49</v>
      </c>
      <c r="F31" s="2">
        <v>13</v>
      </c>
      <c r="G31" s="7"/>
      <c r="H31" s="7"/>
      <c r="I31" s="3">
        <v>363.15</v>
      </c>
      <c r="J31" s="3">
        <v>4</v>
      </c>
      <c r="K31" s="7"/>
      <c r="L31" s="7" t="s">
        <v>17</v>
      </c>
      <c r="M31" s="2">
        <v>32</v>
      </c>
      <c r="O31" s="7" t="str">
        <f t="shared" si="3"/>
        <v/>
      </c>
      <c r="P31" s="9">
        <f t="shared" si="4"/>
        <v>323.14999999999998</v>
      </c>
      <c r="Q31" s="10">
        <f t="shared" si="5"/>
        <v>282.10000000000002</v>
      </c>
      <c r="R31" t="str">
        <f t="shared" si="6"/>
        <v>11'</v>
      </c>
      <c r="S31" s="10">
        <f t="shared" si="7"/>
        <v>13</v>
      </c>
      <c r="U31" t="str">
        <f>_xlfn.CONCAT(G31,H31)</f>
        <v/>
      </c>
      <c r="V31" s="8">
        <f>I31</f>
        <v>363.15</v>
      </c>
      <c r="W31" t="str">
        <f t="shared" si="0"/>
        <v>4</v>
      </c>
      <c r="X31" t="str">
        <f t="shared" si="1"/>
        <v>EBUL</v>
      </c>
      <c r="Y31" s="10">
        <f t="shared" si="2"/>
        <v>32</v>
      </c>
    </row>
    <row r="32" spans="1:25" ht="14.25" customHeight="1" x14ac:dyDescent="0.2">
      <c r="A32" s="7" t="s">
        <v>50</v>
      </c>
      <c r="B32" s="7"/>
      <c r="C32" s="3">
        <v>298.14999999999998</v>
      </c>
      <c r="D32" s="2">
        <v>455</v>
      </c>
      <c r="E32" s="7" t="s">
        <v>29</v>
      </c>
      <c r="F32" s="2">
        <v>22</v>
      </c>
      <c r="G32" s="7"/>
      <c r="H32" s="7"/>
      <c r="I32" s="3">
        <v>372.15</v>
      </c>
      <c r="J32" s="3">
        <v>2.97</v>
      </c>
      <c r="K32" s="7"/>
      <c r="L32" s="7" t="s">
        <v>17</v>
      </c>
      <c r="M32" s="2">
        <v>24</v>
      </c>
      <c r="O32" s="7" t="str">
        <f t="shared" si="3"/>
        <v>Tribromomethane</v>
      </c>
      <c r="P32" s="9">
        <f t="shared" si="4"/>
        <v>298.14999999999998</v>
      </c>
      <c r="Q32" s="10">
        <f t="shared" si="5"/>
        <v>455</v>
      </c>
      <c r="R32" t="str">
        <f t="shared" si="6"/>
        <v>IP</v>
      </c>
      <c r="S32" s="10">
        <f t="shared" si="7"/>
        <v>22</v>
      </c>
      <c r="U32" t="str">
        <f>_xlfn.CONCAT(G32,H32)</f>
        <v/>
      </c>
      <c r="V32" s="8">
        <f>I32</f>
        <v>372.15</v>
      </c>
      <c r="W32" t="str">
        <f t="shared" si="0"/>
        <v>2.97</v>
      </c>
      <c r="X32" t="str">
        <f t="shared" si="1"/>
        <v>EBUL</v>
      </c>
      <c r="Y32" s="10">
        <f t="shared" si="2"/>
        <v>24</v>
      </c>
    </row>
    <row r="33" spans="1:25" ht="14.25" customHeight="1" x14ac:dyDescent="0.2">
      <c r="A33" s="7"/>
      <c r="B33" s="7"/>
      <c r="C33" s="3">
        <v>308.14999999999998</v>
      </c>
      <c r="D33" s="2">
        <v>340</v>
      </c>
      <c r="E33" s="7" t="s">
        <v>29</v>
      </c>
      <c r="F33" s="2">
        <v>22</v>
      </c>
      <c r="G33" s="7"/>
      <c r="H33" s="7"/>
      <c r="I33" s="3">
        <v>373.15</v>
      </c>
      <c r="J33" s="3">
        <v>4</v>
      </c>
      <c r="K33" s="7"/>
      <c r="L33" s="7" t="s">
        <v>17</v>
      </c>
      <c r="M33" s="2">
        <v>32</v>
      </c>
      <c r="O33" s="7" t="str">
        <f t="shared" si="3"/>
        <v/>
      </c>
      <c r="P33" s="9">
        <f t="shared" si="4"/>
        <v>308.14999999999998</v>
      </c>
      <c r="Q33" s="10">
        <f t="shared" si="5"/>
        <v>340</v>
      </c>
      <c r="R33" t="str">
        <f t="shared" si="6"/>
        <v>IP</v>
      </c>
      <c r="S33" s="10">
        <f t="shared" si="7"/>
        <v>22</v>
      </c>
      <c r="U33" t="str">
        <f>_xlfn.CONCAT(G33,H33)</f>
        <v/>
      </c>
      <c r="V33" s="8">
        <f>I33</f>
        <v>373.15</v>
      </c>
      <c r="W33" t="str">
        <f t="shared" si="0"/>
        <v>4</v>
      </c>
      <c r="X33" t="str">
        <f t="shared" si="1"/>
        <v>EBUL</v>
      </c>
      <c r="Y33" s="10">
        <f t="shared" si="2"/>
        <v>32</v>
      </c>
    </row>
    <row r="34" spans="1:25" ht="14.25" customHeight="1" x14ac:dyDescent="0.2">
      <c r="A34" s="7"/>
      <c r="B34" s="7"/>
      <c r="C34" s="3">
        <v>323.14999999999998</v>
      </c>
      <c r="D34" s="2">
        <v>256</v>
      </c>
      <c r="E34" s="7" t="s">
        <v>29</v>
      </c>
      <c r="F34" s="2">
        <v>22</v>
      </c>
      <c r="G34" s="7"/>
      <c r="H34" s="7"/>
      <c r="I34" s="3">
        <v>376.15</v>
      </c>
      <c r="J34" s="3">
        <v>3.98</v>
      </c>
      <c r="K34" s="7"/>
      <c r="L34" s="7" t="s">
        <v>27</v>
      </c>
      <c r="M34" s="2">
        <v>30</v>
      </c>
      <c r="O34" s="7" t="str">
        <f t="shared" si="3"/>
        <v/>
      </c>
      <c r="P34" s="9">
        <f t="shared" si="4"/>
        <v>323.14999999999998</v>
      </c>
      <c r="Q34" s="10">
        <f t="shared" si="5"/>
        <v>256</v>
      </c>
      <c r="R34" t="str">
        <f t="shared" si="6"/>
        <v>IP</v>
      </c>
      <c r="S34" s="10">
        <f t="shared" si="7"/>
        <v>22</v>
      </c>
      <c r="U34" t="str">
        <f>_xlfn.CONCAT(G34,H34)</f>
        <v/>
      </c>
      <c r="V34" s="8">
        <f>I34</f>
        <v>376.15</v>
      </c>
      <c r="W34" t="str">
        <f t="shared" si="0"/>
        <v>3.98</v>
      </c>
      <c r="X34" t="str">
        <f t="shared" si="1"/>
        <v>EXT</v>
      </c>
      <c r="Y34" s="10">
        <f t="shared" si="2"/>
        <v>30</v>
      </c>
    </row>
    <row r="35" spans="1:25" ht="14.25" customHeight="1" x14ac:dyDescent="0.2">
      <c r="A35" s="7" t="s">
        <v>51</v>
      </c>
      <c r="B35" s="7"/>
      <c r="C35" s="3">
        <v>293.14999999999998</v>
      </c>
      <c r="D35" s="2">
        <v>128</v>
      </c>
      <c r="E35" s="7" t="s">
        <v>52</v>
      </c>
      <c r="F35" s="2">
        <v>7</v>
      </c>
      <c r="G35" s="7"/>
      <c r="H35" s="7"/>
      <c r="I35" s="3">
        <v>378.15</v>
      </c>
      <c r="J35" s="3">
        <v>3.71</v>
      </c>
      <c r="K35" s="7"/>
      <c r="L35" s="7" t="s">
        <v>27</v>
      </c>
      <c r="M35" s="2">
        <v>31</v>
      </c>
      <c r="O35" s="7" t="str">
        <f t="shared" si="3"/>
        <v>1,1,2-Trichloroethane</v>
      </c>
      <c r="P35" s="9">
        <f t="shared" si="4"/>
        <v>293.14999999999998</v>
      </c>
      <c r="Q35" s="10">
        <f t="shared" si="5"/>
        <v>128</v>
      </c>
      <c r="R35" t="str">
        <f t="shared" si="6"/>
        <v>IF</v>
      </c>
      <c r="S35" s="10">
        <f t="shared" si="7"/>
        <v>7</v>
      </c>
      <c r="U35" t="str">
        <f>_xlfn.CONCAT(G35,H35)</f>
        <v/>
      </c>
      <c r="V35" s="8">
        <f>I35</f>
        <v>378.15</v>
      </c>
      <c r="W35" t="str">
        <f t="shared" si="0"/>
        <v>3.71</v>
      </c>
      <c r="X35" t="str">
        <f t="shared" si="1"/>
        <v>EXT</v>
      </c>
      <c r="Y35" s="10">
        <f t="shared" si="2"/>
        <v>31</v>
      </c>
    </row>
    <row r="36" spans="1:25" ht="14.25" customHeight="1" x14ac:dyDescent="0.2">
      <c r="A36" s="7"/>
      <c r="B36" s="7"/>
      <c r="C36" s="3">
        <v>308.14999999999998</v>
      </c>
      <c r="D36" s="2">
        <v>85</v>
      </c>
      <c r="E36" s="7" t="s">
        <v>29</v>
      </c>
      <c r="F36" s="2">
        <v>7</v>
      </c>
      <c r="G36" s="7"/>
      <c r="H36" s="7"/>
      <c r="I36" s="3">
        <v>383.15</v>
      </c>
      <c r="J36" s="3">
        <v>2.9</v>
      </c>
      <c r="K36" s="7"/>
      <c r="L36" s="7" t="s">
        <v>17</v>
      </c>
      <c r="M36" s="2">
        <v>24</v>
      </c>
      <c r="O36" s="7" t="str">
        <f t="shared" si="3"/>
        <v/>
      </c>
      <c r="P36" s="9">
        <f t="shared" si="4"/>
        <v>308.14999999999998</v>
      </c>
      <c r="Q36" s="10">
        <f t="shared" si="5"/>
        <v>85</v>
      </c>
      <c r="R36" t="str">
        <f t="shared" si="6"/>
        <v>IP</v>
      </c>
      <c r="S36" s="10">
        <f t="shared" si="7"/>
        <v>7</v>
      </c>
      <c r="U36" t="str">
        <f>_xlfn.CONCAT(G36,H36)</f>
        <v/>
      </c>
      <c r="V36" s="8">
        <f>I36</f>
        <v>383.15</v>
      </c>
      <c r="W36" t="str">
        <f t="shared" si="0"/>
        <v>2.9</v>
      </c>
      <c r="X36" t="str">
        <f t="shared" si="1"/>
        <v>EBUL</v>
      </c>
      <c r="Y36" s="10">
        <f t="shared" si="2"/>
        <v>24</v>
      </c>
    </row>
    <row r="37" spans="1:25" ht="14.25" customHeight="1" x14ac:dyDescent="0.2">
      <c r="A37" s="7"/>
      <c r="B37" s="7"/>
      <c r="C37" s="3">
        <v>323.14999999999998</v>
      </c>
      <c r="D37" s="2">
        <v>59</v>
      </c>
      <c r="E37" s="7" t="s">
        <v>29</v>
      </c>
      <c r="F37" s="2">
        <v>7</v>
      </c>
      <c r="G37" s="7" t="s">
        <v>53</v>
      </c>
      <c r="H37" s="7"/>
      <c r="I37" s="3">
        <v>323.18</v>
      </c>
      <c r="J37" s="3">
        <v>4.5999999999999996</v>
      </c>
      <c r="K37" s="7"/>
      <c r="L37" s="7" t="s">
        <v>36</v>
      </c>
      <c r="M37" s="2">
        <v>15</v>
      </c>
      <c r="O37" s="7" t="str">
        <f t="shared" si="3"/>
        <v/>
      </c>
      <c r="P37" s="9">
        <f t="shared" si="4"/>
        <v>323.14999999999998</v>
      </c>
      <c r="Q37" s="10">
        <f t="shared" si="5"/>
        <v>59</v>
      </c>
      <c r="R37" t="str">
        <f t="shared" si="6"/>
        <v>IP</v>
      </c>
      <c r="S37" s="10">
        <f t="shared" si="7"/>
        <v>7</v>
      </c>
      <c r="U37" t="str">
        <f>_xlfn.CONCAT(G37,H37)</f>
        <v>2-Butanol</v>
      </c>
      <c r="V37" s="8">
        <f>I37</f>
        <v>323.18</v>
      </c>
      <c r="W37" t="str">
        <f t="shared" si="0"/>
        <v>4.6</v>
      </c>
      <c r="X37" t="str">
        <f t="shared" si="1"/>
        <v>STAT</v>
      </c>
      <c r="Y37" s="10">
        <f t="shared" si="2"/>
        <v>15</v>
      </c>
    </row>
    <row r="38" spans="1:25" ht="14.25" customHeight="1" x14ac:dyDescent="0.2">
      <c r="A38" s="7" t="s">
        <v>54</v>
      </c>
      <c r="B38" s="7"/>
      <c r="C38" s="3">
        <v>285.14999999999998</v>
      </c>
      <c r="D38" s="4">
        <v>890.3</v>
      </c>
      <c r="E38" s="7" t="s">
        <v>29</v>
      </c>
      <c r="F38" s="2">
        <v>13</v>
      </c>
      <c r="G38" s="7"/>
      <c r="H38" s="7"/>
      <c r="I38" s="3">
        <v>353.15</v>
      </c>
      <c r="J38" s="3">
        <v>3.16</v>
      </c>
      <c r="K38" s="7"/>
      <c r="L38" s="7" t="s">
        <v>27</v>
      </c>
      <c r="M38" s="2">
        <v>28</v>
      </c>
      <c r="O38" s="7" t="str">
        <f t="shared" si="3"/>
        <v>1,1-Dichloroethene</v>
      </c>
      <c r="P38" s="9">
        <f t="shared" si="4"/>
        <v>285.14999999999998</v>
      </c>
      <c r="Q38" s="10">
        <f t="shared" si="5"/>
        <v>890.3</v>
      </c>
      <c r="R38" t="str">
        <f t="shared" si="6"/>
        <v>IP</v>
      </c>
      <c r="S38" s="10">
        <f t="shared" si="7"/>
        <v>13</v>
      </c>
      <c r="U38" t="str">
        <f>_xlfn.CONCAT(G38,H38)</f>
        <v/>
      </c>
      <c r="V38" s="8">
        <f>I38</f>
        <v>353.15</v>
      </c>
      <c r="W38" t="str">
        <f t="shared" si="0"/>
        <v>3.16</v>
      </c>
      <c r="X38" t="str">
        <f t="shared" si="1"/>
        <v>EXT</v>
      </c>
      <c r="Y38" s="10">
        <f t="shared" si="2"/>
        <v>28</v>
      </c>
    </row>
    <row r="39" spans="1:25" ht="14.25" customHeight="1" x14ac:dyDescent="0.2">
      <c r="A39" s="7"/>
      <c r="B39" s="7"/>
      <c r="C39" s="3">
        <v>293.14999999999998</v>
      </c>
      <c r="D39" s="4">
        <v>461.4</v>
      </c>
      <c r="E39" s="7" t="s">
        <v>29</v>
      </c>
      <c r="F39" s="2">
        <v>13</v>
      </c>
      <c r="G39" s="7" t="s">
        <v>55</v>
      </c>
      <c r="H39" s="7" t="s">
        <v>56</v>
      </c>
      <c r="I39" s="3">
        <v>323.14999999999998</v>
      </c>
      <c r="J39" s="3">
        <v>5.3</v>
      </c>
      <c r="K39" s="7"/>
      <c r="L39" s="7" t="s">
        <v>36</v>
      </c>
      <c r="M39" s="2">
        <v>15</v>
      </c>
      <c r="O39" s="7" t="str">
        <f t="shared" si="3"/>
        <v/>
      </c>
      <c r="P39" s="9">
        <f t="shared" si="4"/>
        <v>293.14999999999998</v>
      </c>
      <c r="Q39" s="10">
        <f t="shared" si="5"/>
        <v>461.4</v>
      </c>
      <c r="R39" t="str">
        <f t="shared" si="6"/>
        <v>IP</v>
      </c>
      <c r="S39" s="10">
        <f t="shared" si="7"/>
        <v>13</v>
      </c>
      <c r="U39" t="str">
        <f>_xlfn.CONCAT(G39,H39)</f>
        <v>Iso-butylAlcohol</v>
      </c>
      <c r="V39" s="8">
        <f>I39</f>
        <v>323.14999999999998</v>
      </c>
      <c r="W39" t="str">
        <f t="shared" si="0"/>
        <v>5.3</v>
      </c>
      <c r="X39" t="str">
        <f t="shared" si="1"/>
        <v>STAT</v>
      </c>
      <c r="Y39" s="10">
        <f t="shared" si="2"/>
        <v>15</v>
      </c>
    </row>
    <row r="40" spans="1:25" ht="14.25" customHeight="1" x14ac:dyDescent="0.2">
      <c r="A40" s="7" t="s">
        <v>57</v>
      </c>
      <c r="B40" s="7"/>
      <c r="C40" s="3">
        <v>285.14999999999998</v>
      </c>
      <c r="D40" s="4">
        <v>385.6</v>
      </c>
      <c r="E40" s="7" t="s">
        <v>52</v>
      </c>
      <c r="F40" s="2">
        <v>13</v>
      </c>
      <c r="G40" s="7"/>
      <c r="H40" s="7"/>
      <c r="I40" s="3">
        <v>379.15</v>
      </c>
      <c r="J40" s="3">
        <v>3.94</v>
      </c>
      <c r="K40" s="7"/>
      <c r="L40" s="7" t="s">
        <v>27</v>
      </c>
      <c r="M40" s="2">
        <v>28</v>
      </c>
      <c r="O40" s="7" t="str">
        <f t="shared" si="3"/>
        <v>trans- 1,2-Dichloroethene</v>
      </c>
      <c r="P40" s="9">
        <f t="shared" si="4"/>
        <v>285.14999999999998</v>
      </c>
      <c r="Q40" s="10">
        <f t="shared" si="5"/>
        <v>385.6</v>
      </c>
      <c r="R40" t="str">
        <f t="shared" si="6"/>
        <v>IF</v>
      </c>
      <c r="S40" s="10">
        <f t="shared" si="7"/>
        <v>13</v>
      </c>
      <c r="U40" t="str">
        <f>_xlfn.CONCAT(G40,H40)</f>
        <v/>
      </c>
      <c r="V40" s="8">
        <f>I40</f>
        <v>379.15</v>
      </c>
      <c r="W40" t="str">
        <f t="shared" si="0"/>
        <v>3.94</v>
      </c>
      <c r="X40" t="str">
        <f t="shared" si="1"/>
        <v>EXT</v>
      </c>
      <c r="Y40" s="10">
        <f t="shared" si="2"/>
        <v>28</v>
      </c>
    </row>
    <row r="41" spans="1:25" ht="14.25" customHeight="1" x14ac:dyDescent="0.2">
      <c r="A41" s="7"/>
      <c r="B41" s="7"/>
      <c r="C41" s="3">
        <v>293.14999999999998</v>
      </c>
      <c r="D41" s="4">
        <v>215.5</v>
      </c>
      <c r="E41" s="7" t="s">
        <v>29</v>
      </c>
      <c r="F41" s="2">
        <v>13</v>
      </c>
      <c r="G41" s="7" t="s">
        <v>58</v>
      </c>
      <c r="H41" s="7" t="s">
        <v>56</v>
      </c>
      <c r="I41" s="3">
        <v>323.13</v>
      </c>
      <c r="J41" s="3">
        <v>4.9000000000000004</v>
      </c>
      <c r="K41" s="7"/>
      <c r="L41" s="7" t="s">
        <v>36</v>
      </c>
      <c r="M41" s="2">
        <v>15</v>
      </c>
      <c r="O41" s="7" t="str">
        <f t="shared" si="3"/>
        <v/>
      </c>
      <c r="P41" s="9">
        <f t="shared" si="4"/>
        <v>293.14999999999998</v>
      </c>
      <c r="Q41" s="10">
        <f t="shared" si="5"/>
        <v>215.5</v>
      </c>
      <c r="R41" t="str">
        <f t="shared" si="6"/>
        <v>IP</v>
      </c>
      <c r="S41" s="10">
        <f t="shared" si="7"/>
        <v>13</v>
      </c>
      <c r="U41" t="str">
        <f>_xlfn.CONCAT(G41,H41)</f>
        <v>Terl-butylAlcohol</v>
      </c>
      <c r="V41" s="8">
        <f>I41</f>
        <v>323.13</v>
      </c>
      <c r="W41" t="str">
        <f t="shared" si="0"/>
        <v>4.9</v>
      </c>
      <c r="X41" t="str">
        <f t="shared" si="1"/>
        <v>STAT</v>
      </c>
      <c r="Y41" s="10">
        <f t="shared" si="2"/>
        <v>15</v>
      </c>
    </row>
    <row r="42" spans="1:25" ht="14.25" customHeight="1" x14ac:dyDescent="0.2">
      <c r="A42" s="7"/>
      <c r="B42" s="7"/>
      <c r="C42" s="3">
        <v>308.14999999999998</v>
      </c>
      <c r="D42" s="4">
        <v>185.3</v>
      </c>
      <c r="E42" s="7" t="s">
        <v>29</v>
      </c>
      <c r="F42" s="2">
        <v>13</v>
      </c>
      <c r="G42" s="7" t="s">
        <v>59</v>
      </c>
      <c r="H42" s="7"/>
      <c r="I42" s="3">
        <v>363.15</v>
      </c>
      <c r="J42" s="7" t="s">
        <v>60</v>
      </c>
      <c r="K42" s="7"/>
      <c r="L42" s="7" t="s">
        <v>61</v>
      </c>
      <c r="M42" s="2">
        <v>38</v>
      </c>
      <c r="O42" s="7" t="str">
        <f t="shared" si="3"/>
        <v/>
      </c>
      <c r="P42" s="9">
        <f t="shared" si="4"/>
        <v>308.14999999999998</v>
      </c>
      <c r="Q42" s="10">
        <f t="shared" si="5"/>
        <v>185.3</v>
      </c>
      <c r="R42" t="str">
        <f t="shared" si="6"/>
        <v>IP</v>
      </c>
      <c r="S42" s="10">
        <f t="shared" si="7"/>
        <v>13</v>
      </c>
      <c r="U42" t="str">
        <f>_xlfn.CONCAT(G42,H42)</f>
        <v>2-Pentanol</v>
      </c>
      <c r="V42" s="8">
        <f>I42</f>
        <v>363.15</v>
      </c>
      <c r="W42" t="str">
        <f t="shared" si="0"/>
        <v>3.8+0.2</v>
      </c>
      <c r="X42" t="str">
        <f t="shared" si="1"/>
        <v>EBUL b</v>
      </c>
      <c r="Y42" s="10">
        <f t="shared" si="2"/>
        <v>38</v>
      </c>
    </row>
    <row r="43" spans="1:25" ht="14.25" customHeight="1" x14ac:dyDescent="0.2">
      <c r="A43" s="7" t="s">
        <v>62</v>
      </c>
      <c r="B43" s="7"/>
      <c r="C43" s="3">
        <v>298.14999999999998</v>
      </c>
      <c r="D43" s="4">
        <v>35</v>
      </c>
      <c r="E43" s="7" t="s">
        <v>19</v>
      </c>
      <c r="F43" s="2">
        <v>21</v>
      </c>
      <c r="G43" s="7" t="s">
        <v>63</v>
      </c>
      <c r="H43" s="7" t="s">
        <v>64</v>
      </c>
      <c r="I43" s="3">
        <v>278.14999999999998</v>
      </c>
      <c r="J43" s="3">
        <v>2.77</v>
      </c>
      <c r="K43" s="7"/>
      <c r="L43" s="7" t="s">
        <v>27</v>
      </c>
      <c r="M43" s="2">
        <v>26</v>
      </c>
      <c r="O43" s="7" t="str">
        <f t="shared" si="3"/>
        <v>cis- 1,2-Dichloroethene</v>
      </c>
      <c r="P43" s="9">
        <f t="shared" si="4"/>
        <v>298.14999999999998</v>
      </c>
      <c r="Q43" s="10">
        <f t="shared" si="5"/>
        <v>35</v>
      </c>
      <c r="R43" t="str">
        <f t="shared" si="6"/>
        <v>IS</v>
      </c>
      <c r="S43" s="10">
        <f t="shared" si="7"/>
        <v>21</v>
      </c>
      <c r="U43" t="str">
        <f>_xlfn.CONCAT(G43,H43)</f>
        <v>2-Butoxyethanol</v>
      </c>
      <c r="V43" s="8">
        <f>I43</f>
        <v>278.14999999999998</v>
      </c>
      <c r="W43" t="str">
        <f t="shared" si="0"/>
        <v>2.77</v>
      </c>
      <c r="X43" t="str">
        <f t="shared" si="1"/>
        <v>EXT</v>
      </c>
      <c r="Y43" s="10">
        <f t="shared" si="2"/>
        <v>26</v>
      </c>
    </row>
    <row r="44" spans="1:25" ht="14.25" customHeight="1" x14ac:dyDescent="0.2">
      <c r="A44" s="7" t="s">
        <v>65</v>
      </c>
      <c r="B44" s="7"/>
      <c r="C44" s="3">
        <v>298.14999999999998</v>
      </c>
      <c r="D44" s="2">
        <v>317</v>
      </c>
      <c r="E44" s="7" t="s">
        <v>29</v>
      </c>
      <c r="F44" s="2">
        <v>22</v>
      </c>
      <c r="G44" s="7"/>
      <c r="H44" s="7"/>
      <c r="I44" s="3">
        <v>298.14999999999998</v>
      </c>
      <c r="J44" s="3">
        <v>2.83</v>
      </c>
      <c r="K44" s="7"/>
      <c r="L44" s="7" t="s">
        <v>27</v>
      </c>
      <c r="M44" s="2">
        <v>26</v>
      </c>
      <c r="O44" s="7" t="str">
        <f t="shared" si="3"/>
        <v>1,2-Dibromoethane</v>
      </c>
      <c r="P44" s="9">
        <f t="shared" si="4"/>
        <v>298.14999999999998</v>
      </c>
      <c r="Q44" s="10">
        <f t="shared" si="5"/>
        <v>317</v>
      </c>
      <c r="R44" t="str">
        <f t="shared" si="6"/>
        <v>IP</v>
      </c>
      <c r="S44" s="10">
        <f t="shared" si="7"/>
        <v>22</v>
      </c>
      <c r="U44" t="str">
        <f>_xlfn.CONCAT(G44,H44)</f>
        <v/>
      </c>
      <c r="V44" s="8">
        <f>I44</f>
        <v>298.14999999999998</v>
      </c>
      <c r="W44" t="str">
        <f t="shared" si="0"/>
        <v>2.83</v>
      </c>
      <c r="X44" t="str">
        <f t="shared" si="1"/>
        <v>EXT</v>
      </c>
      <c r="Y44" s="10">
        <f t="shared" si="2"/>
        <v>26</v>
      </c>
    </row>
    <row r="45" spans="1:25" ht="14.25" customHeight="1" x14ac:dyDescent="0.2">
      <c r="A45" s="7"/>
      <c r="B45" s="7"/>
      <c r="C45" s="3">
        <v>308.14999999999998</v>
      </c>
      <c r="D45" s="2">
        <v>222</v>
      </c>
      <c r="E45" s="7" t="s">
        <v>29</v>
      </c>
      <c r="F45" s="2">
        <v>22</v>
      </c>
      <c r="G45" s="7"/>
      <c r="H45" s="7"/>
      <c r="I45" s="3">
        <v>318.14999999999998</v>
      </c>
      <c r="J45" s="3">
        <v>2.83</v>
      </c>
      <c r="K45" s="7"/>
      <c r="L45" s="7" t="s">
        <v>27</v>
      </c>
      <c r="M45" s="2">
        <v>26</v>
      </c>
      <c r="O45" s="7" t="str">
        <f t="shared" si="3"/>
        <v/>
      </c>
      <c r="P45" s="9">
        <f t="shared" si="4"/>
        <v>308.14999999999998</v>
      </c>
      <c r="Q45" s="10">
        <f t="shared" si="5"/>
        <v>222</v>
      </c>
      <c r="R45" t="str">
        <f t="shared" si="6"/>
        <v>IP</v>
      </c>
      <c r="S45" s="10">
        <f t="shared" si="7"/>
        <v>22</v>
      </c>
      <c r="U45" t="str">
        <f>_xlfn.CONCAT(G45,H45)</f>
        <v/>
      </c>
      <c r="V45" s="8">
        <f>I45</f>
        <v>318.14999999999998</v>
      </c>
      <c r="W45" t="str">
        <f t="shared" si="0"/>
        <v>2.83</v>
      </c>
      <c r="X45" t="str">
        <f t="shared" si="1"/>
        <v>EXT</v>
      </c>
      <c r="Y45" s="10">
        <f t="shared" si="2"/>
        <v>26</v>
      </c>
    </row>
    <row r="46" spans="1:25" ht="14.25" customHeight="1" x14ac:dyDescent="0.2">
      <c r="A46" s="7"/>
      <c r="B46" s="7"/>
      <c r="C46" s="3">
        <v>323.14999999999998</v>
      </c>
      <c r="D46" s="2">
        <v>171</v>
      </c>
      <c r="E46" s="7" t="s">
        <v>66</v>
      </c>
      <c r="F46" s="2">
        <v>22</v>
      </c>
      <c r="G46" s="7"/>
      <c r="H46" s="7"/>
      <c r="I46" s="3">
        <v>338.15</v>
      </c>
      <c r="J46" s="3">
        <v>2.86</v>
      </c>
      <c r="K46" s="7"/>
      <c r="L46" s="7" t="s">
        <v>27</v>
      </c>
      <c r="M46" s="2">
        <v>26</v>
      </c>
      <c r="O46" s="7" t="str">
        <f t="shared" si="3"/>
        <v/>
      </c>
      <c r="P46" s="9">
        <f t="shared" si="4"/>
        <v>323.14999999999998</v>
      </c>
      <c r="Q46" s="10">
        <f t="shared" si="5"/>
        <v>171</v>
      </c>
      <c r="R46" t="str">
        <f t="shared" si="6"/>
        <v>lP</v>
      </c>
      <c r="S46" s="10">
        <f t="shared" si="7"/>
        <v>22</v>
      </c>
      <c r="U46" t="str">
        <f>_xlfn.CONCAT(G46,H46)</f>
        <v/>
      </c>
      <c r="V46" s="8">
        <f>I46</f>
        <v>338.15</v>
      </c>
      <c r="W46" t="str">
        <f t="shared" si="0"/>
        <v>2.86</v>
      </c>
      <c r="X46" t="str">
        <f t="shared" si="1"/>
        <v>EXT</v>
      </c>
      <c r="Y46" s="10">
        <f>M46</f>
        <v>26</v>
      </c>
    </row>
    <row r="47" spans="1:25" ht="14.25" customHeight="1" x14ac:dyDescent="0.2">
      <c r="A47" s="7" t="s">
        <v>67</v>
      </c>
      <c r="B47" s="7"/>
      <c r="C47" s="3">
        <v>293.14999999999998</v>
      </c>
      <c r="D47" s="2">
        <v>172</v>
      </c>
      <c r="E47" s="7" t="s">
        <v>29</v>
      </c>
      <c r="F47" s="2">
        <v>7</v>
      </c>
      <c r="G47" s="7"/>
      <c r="H47" s="7"/>
      <c r="I47" s="3">
        <v>358.15</v>
      </c>
      <c r="J47" s="3">
        <v>2.72</v>
      </c>
      <c r="K47" s="7"/>
      <c r="L47" s="7" t="s">
        <v>27</v>
      </c>
      <c r="M47" s="2">
        <v>26</v>
      </c>
      <c r="O47" s="7" t="str">
        <f t="shared" si="3"/>
        <v>l,l-Dichloroethane</v>
      </c>
      <c r="P47" s="9">
        <f t="shared" si="4"/>
        <v>293.14999999999998</v>
      </c>
      <c r="Q47" s="10">
        <f t="shared" si="5"/>
        <v>172</v>
      </c>
      <c r="R47" t="str">
        <f t="shared" si="6"/>
        <v>IP</v>
      </c>
      <c r="S47" s="10">
        <f t="shared" si="7"/>
        <v>7</v>
      </c>
      <c r="U47" t="str">
        <f>_xlfn.CONCAT(G47,H47)</f>
        <v/>
      </c>
      <c r="V47" s="8">
        <f>I47</f>
        <v>358.15</v>
      </c>
      <c r="W47" t="str">
        <f t="shared" si="0"/>
        <v>2.72</v>
      </c>
      <c r="X47" t="str">
        <f t="shared" si="1"/>
        <v>EXT</v>
      </c>
      <c r="Y47" s="10">
        <f t="shared" si="2"/>
        <v>26</v>
      </c>
    </row>
    <row r="48" spans="1:25" ht="14.25" customHeight="1" x14ac:dyDescent="0.2">
      <c r="A48" s="7"/>
      <c r="B48" s="7"/>
      <c r="C48" s="3">
        <v>308.14999999999998</v>
      </c>
      <c r="D48" s="2">
        <v>127</v>
      </c>
      <c r="E48" s="7" t="s">
        <v>29</v>
      </c>
      <c r="F48" s="2">
        <v>7</v>
      </c>
      <c r="G48" s="7"/>
      <c r="H48" s="7"/>
      <c r="I48" s="3">
        <v>383.15</v>
      </c>
      <c r="J48" s="3">
        <v>2.72</v>
      </c>
      <c r="K48" s="7"/>
      <c r="L48" s="7" t="s">
        <v>27</v>
      </c>
      <c r="M48" s="2">
        <v>26</v>
      </c>
      <c r="O48" s="7" t="str">
        <f t="shared" si="3"/>
        <v/>
      </c>
      <c r="P48" s="9">
        <f t="shared" si="4"/>
        <v>308.14999999999998</v>
      </c>
      <c r="Q48" s="10">
        <f t="shared" si="5"/>
        <v>127</v>
      </c>
      <c r="R48" t="str">
        <f t="shared" si="6"/>
        <v>IP</v>
      </c>
      <c r="S48" s="10">
        <f t="shared" si="7"/>
        <v>7</v>
      </c>
      <c r="U48" t="str">
        <f>_xlfn.CONCAT(G48,H48)</f>
        <v/>
      </c>
      <c r="V48" s="8">
        <f>I48</f>
        <v>383.15</v>
      </c>
      <c r="W48" t="str">
        <f t="shared" si="0"/>
        <v>2.72</v>
      </c>
      <c r="X48" t="str">
        <f>L48</f>
        <v>EXT</v>
      </c>
      <c r="Y48" s="10">
        <f t="shared" si="2"/>
        <v>26</v>
      </c>
    </row>
    <row r="49" spans="1:25" ht="14.25" customHeight="1" x14ac:dyDescent="0.2">
      <c r="A49" s="7"/>
      <c r="B49" s="7"/>
      <c r="C49" s="3">
        <v>323.14999999999998</v>
      </c>
      <c r="D49" s="2">
        <v>96</v>
      </c>
      <c r="E49" s="7" t="s">
        <v>29</v>
      </c>
      <c r="F49" s="2">
        <v>7</v>
      </c>
      <c r="G49" s="7"/>
      <c r="H49" s="7"/>
      <c r="I49" s="3">
        <v>383.15</v>
      </c>
      <c r="J49" s="3">
        <v>2.61</v>
      </c>
      <c r="K49" s="7"/>
      <c r="L49" s="7" t="s">
        <v>27</v>
      </c>
      <c r="M49" s="2">
        <v>28</v>
      </c>
      <c r="O49" s="7" t="str">
        <f t="shared" si="3"/>
        <v/>
      </c>
      <c r="P49" s="9">
        <f t="shared" si="4"/>
        <v>323.14999999999998</v>
      </c>
      <c r="Q49" s="10">
        <f t="shared" si="5"/>
        <v>96</v>
      </c>
      <c r="R49" t="str">
        <f t="shared" si="6"/>
        <v>IP</v>
      </c>
      <c r="S49" s="10">
        <f t="shared" si="7"/>
        <v>7</v>
      </c>
      <c r="U49" t="str">
        <f>_xlfn.CONCAT(G49,H49)</f>
        <v/>
      </c>
      <c r="V49" s="8">
        <f>I49</f>
        <v>383.15</v>
      </c>
      <c r="W49" t="str">
        <f>_xlfn.CONCAT(J49,K49)</f>
        <v>2.61</v>
      </c>
      <c r="X49" t="str">
        <f t="shared" si="1"/>
        <v>EXT</v>
      </c>
      <c r="Y49" s="10">
        <f t="shared" si="2"/>
        <v>28</v>
      </c>
    </row>
    <row r="50" spans="1:25" ht="14.25" customHeight="1" x14ac:dyDescent="0.2">
      <c r="A50" s="7" t="s">
        <v>68</v>
      </c>
      <c r="B50" s="7"/>
      <c r="C50" s="3">
        <v>293.14999999999998</v>
      </c>
      <c r="D50" s="2">
        <v>122</v>
      </c>
      <c r="E50" s="7" t="s">
        <v>29</v>
      </c>
      <c r="F50" s="2">
        <v>7</v>
      </c>
      <c r="G50" s="7" t="s">
        <v>69</v>
      </c>
      <c r="H50" s="7"/>
      <c r="I50" s="3">
        <v>330.85</v>
      </c>
      <c r="J50" s="6">
        <v>0.64800000000000002</v>
      </c>
      <c r="K50" s="7"/>
      <c r="L50" s="7" t="s">
        <v>70</v>
      </c>
      <c r="M50" s="2">
        <v>19</v>
      </c>
      <c r="O50" s="7" t="str">
        <f t="shared" si="3"/>
        <v>1,2-Dichloroethane</v>
      </c>
      <c r="P50" s="9">
        <f t="shared" si="4"/>
        <v>293.14999999999998</v>
      </c>
      <c r="Q50" s="10">
        <f t="shared" si="5"/>
        <v>122</v>
      </c>
      <c r="R50" t="str">
        <f t="shared" si="6"/>
        <v>IP</v>
      </c>
      <c r="S50" s="10">
        <f t="shared" si="7"/>
        <v>7</v>
      </c>
      <c r="U50" t="str">
        <f>_xlfn.CONCAT(G50,H50)</f>
        <v>Glycerol</v>
      </c>
      <c r="V50" s="8">
        <f>I50</f>
        <v>330.85</v>
      </c>
      <c r="W50" t="str">
        <f t="shared" si="0"/>
        <v>0.648</v>
      </c>
      <c r="X50" t="str">
        <f t="shared" si="1"/>
        <v>GC</v>
      </c>
      <c r="Y50" s="10">
        <f t="shared" si="2"/>
        <v>19</v>
      </c>
    </row>
    <row r="51" spans="1:25" ht="14.25" customHeight="1" x14ac:dyDescent="0.2">
      <c r="A51" s="7"/>
      <c r="B51" s="7"/>
      <c r="C51" s="3">
        <v>308.14999999999998</v>
      </c>
      <c r="D51" s="2">
        <v>76</v>
      </c>
      <c r="E51" s="7" t="s">
        <v>29</v>
      </c>
      <c r="F51" s="2">
        <v>7</v>
      </c>
      <c r="G51" s="7"/>
      <c r="H51" s="7"/>
      <c r="I51" s="3">
        <v>333.15</v>
      </c>
      <c r="J51" s="6">
        <v>0.78</v>
      </c>
      <c r="K51" s="7"/>
      <c r="L51" s="7" t="s">
        <v>70</v>
      </c>
      <c r="M51" s="2">
        <v>9</v>
      </c>
      <c r="O51" s="7" t="str">
        <f>_xlfn.CONCAT(A51,B51)</f>
        <v/>
      </c>
      <c r="P51" s="9">
        <f t="shared" si="4"/>
        <v>308.14999999999998</v>
      </c>
      <c r="Q51" s="10">
        <f t="shared" si="5"/>
        <v>76</v>
      </c>
      <c r="R51" t="str">
        <f t="shared" si="6"/>
        <v>IP</v>
      </c>
      <c r="S51" s="10">
        <f t="shared" si="7"/>
        <v>7</v>
      </c>
      <c r="U51" t="str">
        <f>_xlfn.CONCAT(G51,H51)</f>
        <v/>
      </c>
      <c r="V51" s="8">
        <f>I51</f>
        <v>333.15</v>
      </c>
      <c r="W51" t="str">
        <f t="shared" si="0"/>
        <v>0.78</v>
      </c>
      <c r="X51" t="str">
        <f t="shared" si="1"/>
        <v>GC</v>
      </c>
      <c r="Y51" s="10">
        <f t="shared" si="2"/>
        <v>9</v>
      </c>
    </row>
    <row r="52" spans="1:25" ht="14.25" customHeight="1" x14ac:dyDescent="0.2">
      <c r="A52" s="7"/>
      <c r="B52" s="7"/>
      <c r="C52" s="3">
        <v>323.14999999999998</v>
      </c>
      <c r="D52" s="2">
        <v>55</v>
      </c>
      <c r="E52" s="7" t="s">
        <v>29</v>
      </c>
      <c r="F52" s="2">
        <v>7</v>
      </c>
      <c r="G52" s="7"/>
      <c r="H52" s="7"/>
      <c r="I52" s="3">
        <v>338.15</v>
      </c>
      <c r="J52" s="6">
        <v>0.80500000000000005</v>
      </c>
      <c r="K52" s="7"/>
      <c r="L52" s="7" t="s">
        <v>70</v>
      </c>
      <c r="M52" s="2">
        <v>9</v>
      </c>
      <c r="O52" s="7" t="str">
        <f t="shared" si="3"/>
        <v/>
      </c>
      <c r="P52" s="9">
        <f t="shared" si="4"/>
        <v>323.14999999999998</v>
      </c>
      <c r="Q52" s="10">
        <f t="shared" si="5"/>
        <v>55</v>
      </c>
      <c r="R52" t="str">
        <f t="shared" si="6"/>
        <v>IP</v>
      </c>
      <c r="S52" s="10">
        <f t="shared" si="7"/>
        <v>7</v>
      </c>
      <c r="U52" t="str">
        <f>_xlfn.CONCAT(G52,H52)</f>
        <v/>
      </c>
      <c r="V52" s="8">
        <f>I52</f>
        <v>338.15</v>
      </c>
      <c r="W52" t="str">
        <f t="shared" si="0"/>
        <v>0.805</v>
      </c>
      <c r="X52" t="str">
        <f t="shared" si="1"/>
        <v>GC</v>
      </c>
      <c r="Y52" s="10">
        <f t="shared" si="2"/>
        <v>9</v>
      </c>
    </row>
    <row r="53" spans="1:25" ht="14.25" customHeight="1" x14ac:dyDescent="0.2">
      <c r="A53" s="7" t="s">
        <v>71</v>
      </c>
      <c r="B53" s="7"/>
      <c r="C53" s="3">
        <v>298.14999999999998</v>
      </c>
      <c r="D53" s="2">
        <v>173</v>
      </c>
      <c r="E53" s="7" t="s">
        <v>19</v>
      </c>
      <c r="F53" s="2">
        <v>22</v>
      </c>
      <c r="G53" s="7"/>
      <c r="H53" s="7"/>
      <c r="I53" s="3">
        <v>339.75</v>
      </c>
      <c r="J53" s="6">
        <v>0.66700000000000004</v>
      </c>
      <c r="K53" s="7"/>
      <c r="L53" s="7" t="s">
        <v>70</v>
      </c>
      <c r="M53" s="2">
        <v>19</v>
      </c>
      <c r="O53" s="7" t="str">
        <f t="shared" si="3"/>
        <v>1,2-Dibromopropane</v>
      </c>
      <c r="P53" s="9">
        <f t="shared" si="4"/>
        <v>298.14999999999998</v>
      </c>
      <c r="Q53" s="10">
        <f t="shared" si="5"/>
        <v>173</v>
      </c>
      <c r="R53" t="str">
        <f t="shared" si="6"/>
        <v>IS</v>
      </c>
      <c r="S53" s="10">
        <f t="shared" si="7"/>
        <v>22</v>
      </c>
      <c r="U53" t="str">
        <f>_xlfn.CONCAT(G53,H53)</f>
        <v/>
      </c>
      <c r="V53" s="8">
        <f>I53</f>
        <v>339.75</v>
      </c>
      <c r="W53" t="str">
        <f t="shared" si="0"/>
        <v>0.667</v>
      </c>
      <c r="X53" t="str">
        <f t="shared" si="1"/>
        <v>GC</v>
      </c>
      <c r="Y53" s="10">
        <f t="shared" si="2"/>
        <v>19</v>
      </c>
    </row>
    <row r="54" spans="1:25" ht="14.25" customHeight="1" x14ac:dyDescent="0.2">
      <c r="A54" s="7" t="s">
        <v>72</v>
      </c>
      <c r="B54" s="7"/>
      <c r="C54" s="3">
        <v>293.14999999999998</v>
      </c>
      <c r="D54" s="4">
        <v>329.7</v>
      </c>
      <c r="E54" s="7" t="s">
        <v>29</v>
      </c>
      <c r="F54" s="2">
        <v>13</v>
      </c>
      <c r="G54" s="7"/>
      <c r="H54" s="7"/>
      <c r="I54" s="3">
        <v>343.15</v>
      </c>
      <c r="J54" s="6">
        <v>0.83599999999999997</v>
      </c>
      <c r="K54" s="7"/>
      <c r="L54" s="7" t="s">
        <v>70</v>
      </c>
      <c r="M54" s="2">
        <v>9</v>
      </c>
      <c r="O54" s="7" t="str">
        <f t="shared" si="3"/>
        <v>Chlorobenzene</v>
      </c>
      <c r="P54" s="9">
        <f t="shared" si="4"/>
        <v>293.14999999999998</v>
      </c>
      <c r="Q54" s="10">
        <f t="shared" si="5"/>
        <v>329.7</v>
      </c>
      <c r="R54" t="str">
        <f t="shared" si="6"/>
        <v>IP</v>
      </c>
      <c r="S54" s="10">
        <f t="shared" si="7"/>
        <v>13</v>
      </c>
      <c r="U54" t="str">
        <f>_xlfn.CONCAT(G54,H54)</f>
        <v/>
      </c>
      <c r="V54" s="8">
        <f>I54</f>
        <v>343.15</v>
      </c>
      <c r="W54" t="str">
        <f t="shared" si="0"/>
        <v>0.836</v>
      </c>
      <c r="X54" t="str">
        <f t="shared" si="1"/>
        <v>GC</v>
      </c>
      <c r="Y54" s="10">
        <f t="shared" si="2"/>
        <v>9</v>
      </c>
    </row>
    <row r="55" spans="1:25" ht="14.25" customHeight="1" x14ac:dyDescent="0.2">
      <c r="A55" s="7"/>
      <c r="B55" s="7"/>
      <c r="C55" s="3">
        <v>293.14999999999998</v>
      </c>
      <c r="D55" s="4">
        <v>329</v>
      </c>
      <c r="E55" s="7" t="s">
        <v>29</v>
      </c>
      <c r="F55" s="2">
        <v>21</v>
      </c>
      <c r="G55" s="7"/>
      <c r="H55" s="7"/>
      <c r="I55" s="3">
        <v>348.15</v>
      </c>
      <c r="J55" s="6">
        <v>0.86599999999999999</v>
      </c>
      <c r="K55" s="7"/>
      <c r="L55" s="7" t="s">
        <v>73</v>
      </c>
      <c r="M55" s="2">
        <v>9</v>
      </c>
      <c r="O55" s="7" t="str">
        <f t="shared" si="3"/>
        <v/>
      </c>
      <c r="P55" s="9">
        <f t="shared" si="4"/>
        <v>293.14999999999998</v>
      </c>
      <c r="Q55" s="10">
        <f t="shared" si="5"/>
        <v>329</v>
      </c>
      <c r="R55" t="str">
        <f t="shared" si="6"/>
        <v>IP</v>
      </c>
      <c r="S55" s="10">
        <f t="shared" si="7"/>
        <v>21</v>
      </c>
      <c r="U55" t="str">
        <f>_xlfn.CONCAT(G55,H55)</f>
        <v/>
      </c>
      <c r="V55" s="8">
        <f>I55</f>
        <v>348.15</v>
      </c>
      <c r="W55" t="str">
        <f t="shared" si="0"/>
        <v>0.866</v>
      </c>
      <c r="X55" t="str">
        <f t="shared" si="1"/>
        <v>(;("</v>
      </c>
      <c r="Y55" s="10">
        <f t="shared" si="2"/>
        <v>9</v>
      </c>
    </row>
    <row r="56" spans="1:25" ht="14.25" customHeight="1" x14ac:dyDescent="0.2">
      <c r="A56" s="7"/>
      <c r="B56" s="7"/>
      <c r="C56" s="3">
        <v>308.14999999999998</v>
      </c>
      <c r="D56" s="4">
        <v>243.2</v>
      </c>
      <c r="E56" s="7" t="s">
        <v>29</v>
      </c>
      <c r="F56" s="2">
        <v>13</v>
      </c>
      <c r="G56" s="7"/>
      <c r="H56" s="7"/>
      <c r="I56" s="3">
        <v>349.95</v>
      </c>
      <c r="J56" s="6">
        <v>0.67600000000000005</v>
      </c>
      <c r="K56" s="7"/>
      <c r="L56" s="7" t="s">
        <v>70</v>
      </c>
      <c r="M56" s="2">
        <v>19</v>
      </c>
      <c r="O56" s="7" t="str">
        <f t="shared" si="3"/>
        <v/>
      </c>
      <c r="P56" s="9">
        <f t="shared" si="4"/>
        <v>308.14999999999998</v>
      </c>
      <c r="Q56" s="10">
        <f t="shared" si="5"/>
        <v>243.2</v>
      </c>
      <c r="R56" t="str">
        <f t="shared" si="6"/>
        <v>IP</v>
      </c>
      <c r="S56" s="10">
        <f t="shared" si="7"/>
        <v>13</v>
      </c>
      <c r="U56" t="str">
        <f>_xlfn.CONCAT(G56,H56)</f>
        <v/>
      </c>
      <c r="V56" s="8">
        <f>I56</f>
        <v>349.95</v>
      </c>
      <c r="W56" t="str">
        <f t="shared" si="0"/>
        <v>0.676</v>
      </c>
      <c r="X56" t="str">
        <f t="shared" si="1"/>
        <v>GC</v>
      </c>
      <c r="Y56" s="10">
        <f t="shared" si="2"/>
        <v>19</v>
      </c>
    </row>
    <row r="57" spans="1:25" ht="14.25" customHeight="1" x14ac:dyDescent="0.2">
      <c r="A57" s="7"/>
      <c r="B57" s="7"/>
      <c r="C57" s="3">
        <v>323.14999999999998</v>
      </c>
      <c r="D57" s="4">
        <v>201.3</v>
      </c>
      <c r="E57" s="7" t="s">
        <v>29</v>
      </c>
      <c r="F57" s="2">
        <v>13</v>
      </c>
      <c r="G57" s="7"/>
      <c r="H57" s="7"/>
      <c r="I57" s="3">
        <v>353.15</v>
      </c>
      <c r="J57" s="6">
        <v>0.89900000000000002</v>
      </c>
      <c r="K57" s="7"/>
      <c r="L57" s="7" t="s">
        <v>74</v>
      </c>
      <c r="M57" s="2">
        <v>9</v>
      </c>
      <c r="O57" s="7" t="str">
        <f t="shared" si="3"/>
        <v/>
      </c>
      <c r="P57" s="9">
        <f t="shared" si="4"/>
        <v>323.14999999999998</v>
      </c>
      <c r="Q57" s="10">
        <f t="shared" si="5"/>
        <v>201.3</v>
      </c>
      <c r="R57" t="str">
        <f t="shared" si="6"/>
        <v>IP</v>
      </c>
      <c r="S57" s="10">
        <f t="shared" si="7"/>
        <v>13</v>
      </c>
      <c r="U57" t="str">
        <f>_xlfn.CONCAT(G57,H57)</f>
        <v/>
      </c>
      <c r="V57" s="8">
        <f>I57</f>
        <v>353.15</v>
      </c>
      <c r="W57" t="str">
        <f t="shared" si="0"/>
        <v>0.899</v>
      </c>
      <c r="X57" t="str">
        <f t="shared" si="1"/>
        <v>G("</v>
      </c>
      <c r="Y57" s="10">
        <f t="shared" si="2"/>
        <v>9</v>
      </c>
    </row>
    <row r="58" spans="1:25" ht="14.25" customHeight="1" x14ac:dyDescent="0.2">
      <c r="A58" s="7" t="s">
        <v>75</v>
      </c>
      <c r="B58" s="7"/>
      <c r="C58" s="3">
        <v>324.95</v>
      </c>
      <c r="D58" s="3">
        <v>9.58</v>
      </c>
      <c r="E58" s="7" t="s">
        <v>76</v>
      </c>
      <c r="F58" s="2">
        <v>2</v>
      </c>
      <c r="G58" s="7"/>
      <c r="H58" s="7"/>
      <c r="I58" s="3">
        <v>358.15</v>
      </c>
      <c r="J58" s="6">
        <v>0.93100000000000005</v>
      </c>
      <c r="K58" s="7"/>
      <c r="L58" s="7" t="s">
        <v>70</v>
      </c>
      <c r="M58" s="2">
        <v>9</v>
      </c>
      <c r="O58" s="7" t="str">
        <f t="shared" si="3"/>
        <v>1,3-Dioxolan-2-one,</v>
      </c>
      <c r="P58" s="9">
        <f t="shared" si="4"/>
        <v>324.95</v>
      </c>
      <c r="Q58" s="10">
        <f t="shared" si="5"/>
        <v>9.58</v>
      </c>
      <c r="R58" t="str">
        <f t="shared" si="6"/>
        <v>GCR</v>
      </c>
      <c r="S58" s="10">
        <f t="shared" si="7"/>
        <v>2</v>
      </c>
      <c r="U58" t="str">
        <f>_xlfn.CONCAT(G58,H58)</f>
        <v/>
      </c>
      <c r="V58" s="8">
        <f>I58</f>
        <v>358.15</v>
      </c>
      <c r="W58" t="str">
        <f t="shared" si="0"/>
        <v>0.931</v>
      </c>
      <c r="X58" t="str">
        <f t="shared" si="1"/>
        <v>GC</v>
      </c>
      <c r="Y58" s="10">
        <f t="shared" si="2"/>
        <v>9</v>
      </c>
    </row>
    <row r="59" spans="1:25" ht="14.25" customHeight="1" x14ac:dyDescent="0.2">
      <c r="A59" s="7" t="s">
        <v>77</v>
      </c>
      <c r="B59" s="7"/>
      <c r="C59" s="3">
        <v>329.95</v>
      </c>
      <c r="D59" s="3">
        <v>9.1199999999999992</v>
      </c>
      <c r="E59" s="7" t="s">
        <v>76</v>
      </c>
      <c r="F59" s="2">
        <v>2</v>
      </c>
      <c r="G59" s="7"/>
      <c r="H59" s="7"/>
      <c r="I59" s="3">
        <v>359.25</v>
      </c>
      <c r="J59" s="6">
        <v>0.68500000000000005</v>
      </c>
      <c r="K59" s="7"/>
      <c r="L59" s="7" t="s">
        <v>74</v>
      </c>
      <c r="M59" s="2">
        <v>19</v>
      </c>
      <c r="O59" s="7" t="str">
        <f t="shared" si="3"/>
        <v>-4-Chloromethyl</v>
      </c>
      <c r="P59" s="9">
        <f t="shared" si="4"/>
        <v>329.95</v>
      </c>
      <c r="Q59" s="10">
        <f t="shared" si="5"/>
        <v>9.1199999999999992</v>
      </c>
      <c r="R59" t="str">
        <f t="shared" si="6"/>
        <v>GCR</v>
      </c>
      <c r="S59" s="10">
        <f t="shared" si="7"/>
        <v>2</v>
      </c>
      <c r="U59" t="str">
        <f>_xlfn.CONCAT(G59,H59)</f>
        <v/>
      </c>
      <c r="V59" s="8">
        <f>I59</f>
        <v>359.25</v>
      </c>
      <c r="W59" t="str">
        <f t="shared" si="0"/>
        <v>0.685</v>
      </c>
      <c r="X59" t="str">
        <f t="shared" si="1"/>
        <v>G("</v>
      </c>
      <c r="Y59" s="10">
        <f t="shared" si="2"/>
        <v>19</v>
      </c>
    </row>
    <row r="60" spans="1:25" ht="14.25" customHeight="1" x14ac:dyDescent="0.2">
      <c r="A60" s="7"/>
      <c r="B60" s="7"/>
      <c r="C60" s="7"/>
      <c r="D60" s="7"/>
      <c r="E60" s="7"/>
      <c r="F60" s="7"/>
      <c r="G60" s="7"/>
      <c r="H60" s="7"/>
      <c r="I60" s="3">
        <v>363.15</v>
      </c>
      <c r="J60" s="6">
        <v>0.96599999999999997</v>
      </c>
      <c r="K60" s="7"/>
      <c r="L60" s="7" t="s">
        <v>70</v>
      </c>
      <c r="M60" s="2">
        <v>9</v>
      </c>
      <c r="O60" s="7" t="str">
        <f t="shared" si="3"/>
        <v/>
      </c>
      <c r="P60" s="9"/>
      <c r="Q60" s="10"/>
      <c r="S60" s="10"/>
      <c r="U60" t="str">
        <f>_xlfn.CONCAT(G60,H60)</f>
        <v/>
      </c>
      <c r="V60" s="8">
        <f>I60</f>
        <v>363.15</v>
      </c>
      <c r="W60" t="str">
        <f t="shared" si="0"/>
        <v>0.966</v>
      </c>
      <c r="X60" t="str">
        <f t="shared" si="1"/>
        <v>GC</v>
      </c>
      <c r="Y60" s="10">
        <f t="shared" si="2"/>
        <v>9</v>
      </c>
    </row>
    <row r="61" spans="1:25" ht="14.25" customHeight="1" x14ac:dyDescent="0.2">
      <c r="A61" s="7"/>
      <c r="B61" s="7"/>
      <c r="C61" s="7" t="s">
        <v>78</v>
      </c>
      <c r="D61" s="7"/>
      <c r="E61" s="7"/>
      <c r="F61" s="7"/>
      <c r="G61" s="7"/>
      <c r="H61" s="7"/>
      <c r="I61" s="3">
        <v>364.05</v>
      </c>
      <c r="J61" s="6">
        <v>0.69599999999999995</v>
      </c>
      <c r="K61" s="7"/>
      <c r="L61" s="7" t="s">
        <v>70</v>
      </c>
      <c r="M61" s="2">
        <v>19</v>
      </c>
      <c r="O61" s="7" t="str">
        <f t="shared" si="3"/>
        <v/>
      </c>
      <c r="P61" s="9" t="str">
        <f t="shared" si="4"/>
        <v>Alcohols</v>
      </c>
      <c r="Q61" s="10"/>
      <c r="S61" s="10"/>
      <c r="U61" t="str">
        <f>_xlfn.CONCAT(G61,H61)</f>
        <v/>
      </c>
      <c r="V61" s="8">
        <f>I61</f>
        <v>364.05</v>
      </c>
      <c r="W61" t="str">
        <f t="shared" si="0"/>
        <v>0.696</v>
      </c>
      <c r="X61" t="str">
        <f t="shared" si="1"/>
        <v>GC</v>
      </c>
      <c r="Y61" s="10">
        <f t="shared" si="2"/>
        <v>19</v>
      </c>
    </row>
    <row r="62" spans="1:25" ht="14.25" customHeight="1" x14ac:dyDescent="0.2">
      <c r="A62" s="7" t="s">
        <v>79</v>
      </c>
      <c r="B62" s="7"/>
      <c r="C62" s="3">
        <v>307.75</v>
      </c>
      <c r="D62" s="7" t="s">
        <v>80</v>
      </c>
      <c r="E62" s="7" t="s">
        <v>17</v>
      </c>
      <c r="F62" s="2">
        <v>8</v>
      </c>
      <c r="G62" s="7"/>
      <c r="H62" s="7"/>
      <c r="I62" s="3">
        <v>373.15</v>
      </c>
      <c r="J62" s="3">
        <v>1.06</v>
      </c>
      <c r="K62" s="7"/>
      <c r="L62" s="7" t="s">
        <v>70</v>
      </c>
      <c r="M62" s="2">
        <v>9</v>
      </c>
      <c r="O62" s="7" t="str">
        <f t="shared" si="3"/>
        <v>Methanol</v>
      </c>
      <c r="P62" s="9">
        <f t="shared" si="4"/>
        <v>307.75</v>
      </c>
      <c r="Q62" s="10" t="str">
        <f t="shared" si="5"/>
        <v>1.6 ± 0.2</v>
      </c>
      <c r="R62" t="str">
        <f t="shared" si="6"/>
        <v>EBUL</v>
      </c>
      <c r="S62" s="10">
        <f t="shared" si="7"/>
        <v>8</v>
      </c>
      <c r="V62" s="8">
        <f>I62</f>
        <v>373.15</v>
      </c>
      <c r="W62" t="str">
        <f t="shared" si="0"/>
        <v>1.06</v>
      </c>
      <c r="X62" t="str">
        <f t="shared" si="1"/>
        <v>GC</v>
      </c>
      <c r="Y62" s="10">
        <f t="shared" si="2"/>
        <v>9</v>
      </c>
    </row>
    <row r="63" spans="1:25" ht="14.25" customHeight="1" x14ac:dyDescent="0.2"/>
    <row r="64" spans="1:25" ht="14.25" customHeight="1" x14ac:dyDescent="0.2"/>
    <row r="65" ht="14.25" customHeight="1" x14ac:dyDescent="0.2"/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PDFTables.com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2019-01-24T08:50:15Z</dcterms:modified>
</cp:coreProperties>
</file>