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zi1\Documents\ETH\Year 4\Thesis\Papers,information,etc\"/>
    </mc:Choice>
  </mc:AlternateContent>
  <xr:revisionPtr revIDLastSave="0" documentId="13_ncr:1_{16B45189-03F2-4A5C-BBA0-4A4E5A536B86}" xr6:coauthVersionLast="46" xr6:coauthVersionMax="46" xr10:uidLastSave="{00000000-0000-0000-0000-000000000000}"/>
  <bookViews>
    <workbookView xWindow="-7638" yWindow="3114" windowWidth="17280" windowHeight="8994" xr2:uid="{87808204-A5D2-4A2E-BFCF-972AAE96453F}"/>
  </bookViews>
  <sheets>
    <sheet name="Sheet2" sheetId="2" r:id="rId1"/>
    <sheet name="Sheet1" sheetId="1" r:id="rId2"/>
  </sheets>
  <definedNames>
    <definedName name="ExternalData_1" localSheetId="0" hidden="1">Sheet2!$A$1:$S$21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9" i="2"/>
  <c r="H20" i="2"/>
  <c r="H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59B67-234C-4AA6-8536-7FFB876937D7}" keepAlive="1" name="Query - Amino_acid_vol" description="Connection to the 'Amino_acid_vol' query in the workbook." type="5" refreshedVersion="6" background="1" saveData="1">
    <dbPr connection="Provider=Microsoft.Mashup.OleDb.1;Data Source=$Workbook$;Location=Amino_acid_vol;Extended Properties=&quot;&quot;" command="SELECT * FROM [Amino_acid_vol]"/>
  </connection>
</connections>
</file>

<file path=xl/sharedStrings.xml><?xml version="1.0" encoding="utf-8"?>
<sst xmlns="http://schemas.openxmlformats.org/spreadsheetml/2006/main" count="158" uniqueCount="127">
  <si>
    <t>Column1.1</t>
  </si>
  <si>
    <t>Column1.2</t>
  </si>
  <si>
    <t>Column1.3</t>
  </si>
  <si>
    <t>Column1.4</t>
  </si>
  <si>
    <t>Column1.5</t>
  </si>
  <si>
    <t>Column1.6</t>
  </si>
  <si>
    <t>Column1.7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</si>
  <si>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</si>
  <si>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</si>
  <si>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</si>
  <si>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</si>
  <si>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</si>
  <si>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</si>
  <si>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</si>
  <si>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</si>
  <si>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</si>
  <si>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</si>
  <si>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Alanine</t>
  </si>
  <si>
    <t>—</t>
  </si>
  <si>
    <t>71.0788</t>
  </si>
  <si>
    <t>71.03711</t>
  </si>
  <si>
    <t>(12)</t>
  </si>
  <si>
    <t>92</t>
  </si>
  <si>
    <t>(7)</t>
  </si>
  <si>
    <t>Arginine</t>
  </si>
  <si>
    <t>12.5</t>
  </si>
  <si>
    <t>(&gt;12)</t>
  </si>
  <si>
    <t>156.1876</t>
  </si>
  <si>
    <t>0</t>
  </si>
  <si>
    <t>225</t>
  </si>
  <si>
    <t>(19)</t>
  </si>
  <si>
    <t>Asparagine</t>
  </si>
  <si>
    <t>114.1039</t>
  </si>
  <si>
    <t>114.04293</t>
  </si>
  <si>
    <t>(2)</t>
  </si>
  <si>
    <t>135</t>
  </si>
  <si>
    <t>(16)</t>
  </si>
  <si>
    <t>Aspartic</t>
  </si>
  <si>
    <t>acid</t>
  </si>
  <si>
    <t>3.9</t>
  </si>
  <si>
    <t>(4.4—4.6)</t>
  </si>
  <si>
    <t>5.2</t>
  </si>
  <si>
    <t>14.5</t>
  </si>
  <si>
    <t>106</t>
  </si>
  <si>
    <t>Cysteine</t>
  </si>
  <si>
    <t>8.3</t>
  </si>
  <si>
    <t>(8.5—8.8)</t>
  </si>
  <si>
    <t>103.1448</t>
  </si>
  <si>
    <t>47</t>
  </si>
  <si>
    <t>(3)</t>
  </si>
  <si>
    <t>7</t>
  </si>
  <si>
    <t>Glutamine</t>
  </si>
  <si>
    <t>128.1308</t>
  </si>
  <si>
    <t>128.05858</t>
  </si>
  <si>
    <t>(2.2)</t>
  </si>
  <si>
    <t>161</t>
  </si>
  <si>
    <t>(14)</t>
  </si>
  <si>
    <t>Glutamic</t>
  </si>
  <si>
    <t>4.3</t>
  </si>
  <si>
    <t>6.3</t>
  </si>
  <si>
    <t>20</t>
  </si>
  <si>
    <t>138</t>
  </si>
  <si>
    <t>Glycine</t>
  </si>
  <si>
    <t>57.0520</t>
  </si>
  <si>
    <t>57.02146</t>
  </si>
  <si>
    <t>(10)</t>
  </si>
  <si>
    <t>66</t>
  </si>
  <si>
    <t>Histidine</t>
  </si>
  <si>
    <t>6.0</t>
  </si>
  <si>
    <t>(6.5—7.0)</t>
  </si>
  <si>
    <t>137.1412</t>
  </si>
  <si>
    <t>19</t>
  </si>
  <si>
    <t>(1.2)</t>
  </si>
  <si>
    <t>10</t>
  </si>
  <si>
    <t>Isoleucine</t>
  </si>
  <si>
    <t>113.1595</t>
  </si>
  <si>
    <t>113.08406</t>
  </si>
  <si>
    <t>169</t>
  </si>
  <si>
    <t>Leucine</t>
  </si>
  <si>
    <t>168</t>
  </si>
  <si>
    <t>(1)</t>
  </si>
  <si>
    <t>Lysine</t>
  </si>
  <si>
    <t>10.8</t>
  </si>
  <si>
    <t>(10.0—10.2)</t>
  </si>
  <si>
    <t>128.1742</t>
  </si>
  <si>
    <t>4.2</t>
  </si>
  <si>
    <t>(0.1)</t>
  </si>
  <si>
    <t>Methionine</t>
  </si>
  <si>
    <t>131.1986</t>
  </si>
  <si>
    <t>131.04049</t>
  </si>
  <si>
    <t>171</t>
  </si>
  <si>
    <t>(5)</t>
  </si>
  <si>
    <t>Phenylalanine</t>
  </si>
  <si>
    <t>147.1766</t>
  </si>
  <si>
    <t>147.06841</t>
  </si>
  <si>
    <t>203</t>
  </si>
  <si>
    <t>(4)</t>
  </si>
  <si>
    <t>Proline</t>
  </si>
  <si>
    <t>97.1167</t>
  </si>
  <si>
    <t>97.05276</t>
  </si>
  <si>
    <t>129</t>
  </si>
  <si>
    <t>(—)</t>
  </si>
  <si>
    <t>Serine</t>
  </si>
  <si>
    <t>87.0782</t>
  </si>
  <si>
    <t>87.03203</t>
  </si>
  <si>
    <t>(8)</t>
  </si>
  <si>
    <t>99</t>
  </si>
  <si>
    <t>Threonine</t>
  </si>
  <si>
    <t/>
  </si>
  <si>
    <t>25</t>
  </si>
  <si>
    <t>Tryptophan</t>
  </si>
  <si>
    <t>186.2133</t>
  </si>
  <si>
    <t>(1.5)</t>
  </si>
  <si>
    <t>Tyrosine</t>
  </si>
  <si>
    <t>10.9</t>
  </si>
  <si>
    <t>(9.6—10.0)</t>
  </si>
  <si>
    <t>163.1760</t>
  </si>
  <si>
    <t>13</t>
  </si>
  <si>
    <t>8</t>
  </si>
  <si>
    <t>Valine</t>
  </si>
  <si>
    <t>99.1326</t>
  </si>
  <si>
    <t>99.06841</t>
  </si>
  <si>
    <t>(15)</t>
  </si>
  <si>
    <t>142</t>
  </si>
  <si>
    <t>(3)s</t>
  </si>
  <si>
    <t>Volume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</si>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</sst>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EAF31A-66AF-4FCB-8C01-3FD81BDBAC7F}" autoFormatId="16" applyNumberFormats="0" applyBorderFormats="0" applyFontFormats="0" applyPatternFormats="0" applyAlignmentFormats="0" applyWidthHeightFormats="0">
  <queryTableRefresh nextId="20">
    <queryTableFields count="1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19" dataBound="0" tableColumnId="19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864F4-92F5-4369-B53B-5D232D1A3B89}" name="Amino_acid_vol" displayName="Amino_acid_vol" ref="A1:S21" tableType="queryTable" totalsRowShown="0">
  <autoFilter ref="A1:S21" xr:uid="{E0BC6B84-E648-4FA4-8434-66AD40AA6448}"/>
  <tableColumns count="19">
    <tableColumn id="1" xr3:uid="{DCA74B44-668D-4C0C-80B0-1266DB0D704D}" uniqueName="1" name="Column1.1" queryTableFieldId="1" dataDxfId="7"/>
    <tableColumn id="2" xr3:uid="{7A653EDD-6586-411D-85E8-C8C44D839844}" uniqueName="2" name="Column1.2" queryTableFieldId="2" dataDxfId="6"/>
    <tableColumn id="3" xr3:uid="{47D1D2C8-7636-400E-AA59-09855DF37B93}" uniqueName="3" name="Column1.3" queryTableFieldId="3" dataDxfId="5"/>
    <tableColumn id="4" xr3:uid="{46067F3D-128A-43D5-AC36-57F6859F198B}" uniqueName="4" name="Column1.4" queryTableFieldId="4" dataDxfId="4"/>
    <tableColumn id="5" xr3:uid="{730B1394-D395-4686-B6AF-523ED02BA7BF}" uniqueName="5" name="Column1.5" queryTableFieldId="5"/>
    <tableColumn id="6" xr3:uid="{1DBB93E2-8A57-4D96-9180-B839B06F6BE9}" uniqueName="6" name="Column1.6" queryTableFieldId="6"/>
    <tableColumn id="7" xr3:uid="{F94AADFF-8F1A-4A4D-8E91-84515DA0711C}" uniqueName="7" name="Column1.7" queryTableFieldId="7" dataDxfId="2"/>
    <tableColumn id="19" xr3:uid="{7267D148-D172-4F61-B1A2-9B022F999AFB}" uniqueName="19" name="Radius" queryTableFieldId="19" dataDxfId="0">
      <calculatedColumnFormula>POWER(3/(4*PI())*Amino_acid_vol[[#This Row],[Volume]], 1/3)</calculatedColumnFormula>
    </tableColumn>
    <tableColumn id="8" xr3:uid="{E80498EE-2CD4-4A20-AC2C-93A1F31882D2}" uniqueName="8" name="Volume" queryTableFieldId="8" dataDxfId="1"/>
    <tableColumn id="9" xr3:uid="{D87AEC86-4D6E-4D8F-B56A-58701FCCECD2}" uniqueName="9" name="Column1.9" queryTableFieldId="9"/>
    <tableColumn id="10" xr3:uid="{13538AE7-15FE-4C22-A369-37C5F4F88108}" uniqueName="10" name="Column1.10" queryTableFieldId="10"/>
    <tableColumn id="11" xr3:uid="{ECCBA4F9-9163-46FD-B4F0-39EF72DE130A}" uniqueName="11" name="Column1.11" queryTableFieldId="11"/>
    <tableColumn id="12" xr3:uid="{00579E46-8ABE-4B01-A431-DDBC4B18D8C6}" uniqueName="12" name="Column1.12" queryTableFieldId="12" dataDxfId="3"/>
    <tableColumn id="13" xr3:uid="{2FF29671-C9B8-4B2A-8040-4AE4F93CF87C}" uniqueName="13" name="Column1.13" queryTableFieldId="13"/>
    <tableColumn id="14" xr3:uid="{93BF7253-7341-4202-93F0-AED40EA3A718}" uniqueName="14" name="Column1.14" queryTableFieldId="14"/>
    <tableColumn id="15" xr3:uid="{80462309-1EA1-4BB6-B858-C4C7E987C80E}" uniqueName="15" name="Column1.15" queryTableFieldId="15"/>
    <tableColumn id="16" xr3:uid="{9479C9BD-6309-4951-A7BC-435F1C5EF094}" uniqueName="16" name="Column1.16" queryTableFieldId="16"/>
    <tableColumn id="17" xr3:uid="{A0A67B98-7F9E-400E-BF40-1E4A455A7EB8}" uniqueName="17" name="Column1.17" queryTableFieldId="17"/>
    <tableColumn id="18" xr3:uid="{D0DF1F71-3BBE-47AE-A323-03D7E752FE78}" uniqueName="18" name="Column1.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096D-AFFC-4471-A39E-DE73E3CB1A9A}">
  <dimension ref="A1:S21"/>
  <sheetViews>
    <sheetView tabSelected="1" workbookViewId="0">
      <selection activeCell="F25" sqref="F25"/>
    </sheetView>
  </sheetViews>
  <sheetFormatPr defaultRowHeight="14.4" x14ac:dyDescent="0.55000000000000004"/>
  <cols>
    <col min="1" max="7" width="11.68359375" bestFit="1" customWidth="1"/>
    <col min="8" max="8" width="13.20703125" bestFit="1" customWidth="1"/>
    <col min="9" max="9" width="11.68359375" bestFit="1" customWidth="1"/>
    <col min="10" max="18" width="12.6835937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</v>
      </c>
      <c r="I1" t="s">
        <v>125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55000000000000004">
      <c r="A2" s="1" t="s">
        <v>17</v>
      </c>
      <c r="B2" s="1" t="s">
        <v>18</v>
      </c>
      <c r="C2" s="1" t="s">
        <v>19</v>
      </c>
      <c r="D2" s="1" t="s">
        <v>20</v>
      </c>
      <c r="E2">
        <v>7.5</v>
      </c>
      <c r="F2">
        <v>38</v>
      </c>
      <c r="G2" s="1" t="s">
        <v>21</v>
      </c>
      <c r="H2" s="2">
        <f>POWER(3/(4*PI())*Amino_acid_vol[[#This Row],[Volume]], 1/3)</f>
        <v>2.800483851191653</v>
      </c>
      <c r="I2" s="1" t="s">
        <v>22</v>
      </c>
      <c r="J2">
        <v>67</v>
      </c>
      <c r="K2">
        <v>67</v>
      </c>
      <c r="L2">
        <v>9</v>
      </c>
      <c r="M2" s="1" t="s">
        <v>23</v>
      </c>
    </row>
    <row r="3" spans="1:19" x14ac:dyDescent="0.55000000000000004">
      <c r="A3" s="1" t="s">
        <v>24</v>
      </c>
      <c r="B3" s="1" t="s">
        <v>25</v>
      </c>
      <c r="C3" s="1" t="s">
        <v>26</v>
      </c>
      <c r="D3" s="1" t="s">
        <v>27</v>
      </c>
      <c r="E3">
        <v>156.10111000000001</v>
      </c>
      <c r="F3">
        <v>5.2</v>
      </c>
      <c r="G3" s="1" t="s">
        <v>28</v>
      </c>
      <c r="H3" s="2">
        <f>POWER(3/(4*PI())*Amino_acid_vol[[#This Row],[Volume]], 1/3)</f>
        <v>3.7730969937032688</v>
      </c>
      <c r="I3" s="1" t="s">
        <v>29</v>
      </c>
      <c r="J3">
        <v>148</v>
      </c>
      <c r="K3">
        <v>196</v>
      </c>
      <c r="L3">
        <v>15</v>
      </c>
      <c r="M3" s="1" t="s">
        <v>30</v>
      </c>
    </row>
    <row r="4" spans="1:19" x14ac:dyDescent="0.55000000000000004">
      <c r="A4" s="1" t="s">
        <v>31</v>
      </c>
      <c r="B4" s="1" t="s">
        <v>18</v>
      </c>
      <c r="C4" s="1" t="s">
        <v>32</v>
      </c>
      <c r="D4" s="1" t="s">
        <v>33</v>
      </c>
      <c r="E4">
        <v>4.5999999999999996</v>
      </c>
      <c r="F4">
        <v>10</v>
      </c>
      <c r="G4" s="1" t="s">
        <v>34</v>
      </c>
      <c r="H4" s="2">
        <f>POWER(3/(4*PI())*Amino_acid_vol[[#This Row],[Volume]], 1/3)</f>
        <v>3.1823532538411654</v>
      </c>
      <c r="I4" s="1" t="s">
        <v>35</v>
      </c>
      <c r="J4">
        <v>96</v>
      </c>
      <c r="K4">
        <v>113</v>
      </c>
      <c r="L4">
        <v>16</v>
      </c>
      <c r="M4" s="1" t="s">
        <v>36</v>
      </c>
    </row>
    <row r="5" spans="1:19" x14ac:dyDescent="0.55000000000000004">
      <c r="A5" s="1" t="s">
        <v>37</v>
      </c>
      <c r="B5" s="1" t="s">
        <v>38</v>
      </c>
      <c r="C5" s="1" t="s">
        <v>39</v>
      </c>
      <c r="D5" s="1" t="s">
        <v>40</v>
      </c>
      <c r="E5">
        <v>115.0886</v>
      </c>
      <c r="F5">
        <v>115.02694</v>
      </c>
      <c r="G5" s="1" t="s">
        <v>41</v>
      </c>
      <c r="H5" s="2">
        <f>POWER(3/(4*PI())*Amino_acid_vol[[#This Row],[Volume]], 1/3)</f>
        <v>1.5127243498088467</v>
      </c>
      <c r="I5" s="1" t="s">
        <v>42</v>
      </c>
      <c r="J5">
        <v>-3</v>
      </c>
      <c r="K5">
        <v>125</v>
      </c>
      <c r="L5">
        <v>91</v>
      </c>
      <c r="M5" s="1" t="s">
        <v>43</v>
      </c>
      <c r="N5">
        <v>19</v>
      </c>
      <c r="O5">
        <v>-18</v>
      </c>
    </row>
    <row r="6" spans="1:19" x14ac:dyDescent="0.55000000000000004">
      <c r="A6" s="1" t="s">
        <v>44</v>
      </c>
      <c r="B6" s="1" t="s">
        <v>45</v>
      </c>
      <c r="C6" s="1" t="s">
        <v>46</v>
      </c>
      <c r="D6" s="1" t="s">
        <v>47</v>
      </c>
      <c r="E6">
        <v>103.00919</v>
      </c>
      <c r="F6">
        <v>1.8</v>
      </c>
      <c r="G6" s="1" t="s">
        <v>48</v>
      </c>
      <c r="H6" s="2">
        <f>POWER(3/(4*PI())*Amino_acid_vol[[#This Row],[Volume]], 1/3)</f>
        <v>-0.89470022893964951</v>
      </c>
      <c r="I6" s="1" t="s">
        <v>49</v>
      </c>
      <c r="J6">
        <v>106</v>
      </c>
      <c r="K6">
        <v>86</v>
      </c>
      <c r="L6">
        <v>104</v>
      </c>
      <c r="M6" s="1" t="s">
        <v>50</v>
      </c>
      <c r="N6">
        <v>-8</v>
      </c>
    </row>
    <row r="7" spans="1:19" x14ac:dyDescent="0.55000000000000004">
      <c r="A7" s="1" t="s">
        <v>51</v>
      </c>
      <c r="B7" s="1" t="s">
        <v>18</v>
      </c>
      <c r="C7" s="1" t="s">
        <v>52</v>
      </c>
      <c r="D7" s="1" t="s">
        <v>53</v>
      </c>
      <c r="E7">
        <v>4.0999999999999996</v>
      </c>
      <c r="F7">
        <v>6.3</v>
      </c>
      <c r="G7" s="1" t="s">
        <v>54</v>
      </c>
      <c r="H7" s="2">
        <f>POWER(3/(4*PI())*Amino_acid_vol[[#This Row],[Volume]], 1/3)</f>
        <v>3.3747822449486096</v>
      </c>
      <c r="I7" s="1" t="s">
        <v>55</v>
      </c>
      <c r="J7">
        <v>114</v>
      </c>
      <c r="K7">
        <v>144</v>
      </c>
      <c r="L7">
        <v>17</v>
      </c>
      <c r="M7" s="1" t="s">
        <v>56</v>
      </c>
    </row>
    <row r="8" spans="1:19" x14ac:dyDescent="0.55000000000000004">
      <c r="A8" s="1" t="s">
        <v>57</v>
      </c>
      <c r="B8" s="1" t="s">
        <v>38</v>
      </c>
      <c r="C8" s="1" t="s">
        <v>58</v>
      </c>
      <c r="D8" s="1" t="s">
        <v>40</v>
      </c>
      <c r="E8">
        <v>129.1155</v>
      </c>
      <c r="F8">
        <v>129.04258999999999</v>
      </c>
      <c r="G8" s="1" t="s">
        <v>59</v>
      </c>
      <c r="H8" s="2">
        <f>POWER(3/(4*PI())*Amino_acid_vol[[#This Row],[Volume]], 1/3)</f>
        <v>1.6838903009606296</v>
      </c>
      <c r="I8" s="1" t="s">
        <v>60</v>
      </c>
      <c r="J8">
        <v>-2</v>
      </c>
      <c r="K8">
        <v>155</v>
      </c>
      <c r="L8">
        <v>109</v>
      </c>
      <c r="M8" s="1" t="s">
        <v>61</v>
      </c>
      <c r="N8">
        <v>18</v>
      </c>
      <c r="O8">
        <v>-17</v>
      </c>
    </row>
    <row r="9" spans="1:19" x14ac:dyDescent="0.55000000000000004">
      <c r="A9" s="1" t="s">
        <v>62</v>
      </c>
      <c r="B9" s="1" t="s">
        <v>18</v>
      </c>
      <c r="C9" s="1" t="s">
        <v>63</v>
      </c>
      <c r="D9" s="1" t="s">
        <v>64</v>
      </c>
      <c r="E9">
        <v>7.1</v>
      </c>
      <c r="F9">
        <v>37</v>
      </c>
      <c r="G9" s="1" t="s">
        <v>65</v>
      </c>
      <c r="H9" s="2">
        <f>POWER(3/(4*PI())*Amino_acid_vol[[#This Row],[Volume]], 1/3)</f>
        <v>2.5069852306352769</v>
      </c>
      <c r="I9" s="1" t="s">
        <v>66</v>
      </c>
      <c r="J9">
        <v>48</v>
      </c>
      <c r="K9">
        <v>11</v>
      </c>
      <c r="L9">
        <v>-9</v>
      </c>
      <c r="M9" s="1"/>
    </row>
    <row r="10" spans="1:19" x14ac:dyDescent="0.55000000000000004">
      <c r="A10" s="1" t="s">
        <v>67</v>
      </c>
      <c r="B10" s="1" t="s">
        <v>68</v>
      </c>
      <c r="C10" s="1" t="s">
        <v>69</v>
      </c>
      <c r="D10" s="1" t="s">
        <v>70</v>
      </c>
      <c r="E10">
        <v>137.05891</v>
      </c>
      <c r="F10">
        <v>2.2000000000000002</v>
      </c>
      <c r="G10" s="1" t="s">
        <v>71</v>
      </c>
      <c r="H10" s="2">
        <f>POWER(3/(4*PI())*Amino_acid_vol[[#This Row],[Volume]], 1/3)</f>
        <v>-0.65922076505088678</v>
      </c>
      <c r="I10" s="1" t="s">
        <v>72</v>
      </c>
      <c r="J10">
        <v>167</v>
      </c>
      <c r="K10">
        <v>118</v>
      </c>
      <c r="L10">
        <v>151</v>
      </c>
      <c r="M10" s="1" t="s">
        <v>73</v>
      </c>
      <c r="N10">
        <v>-13</v>
      </c>
    </row>
    <row r="11" spans="1:19" x14ac:dyDescent="0.55000000000000004">
      <c r="A11" s="1" t="s">
        <v>74</v>
      </c>
      <c r="B11" s="1" t="s">
        <v>18</v>
      </c>
      <c r="C11" s="1" t="s">
        <v>75</v>
      </c>
      <c r="D11" s="1" t="s">
        <v>76</v>
      </c>
      <c r="E11">
        <v>5.5</v>
      </c>
      <c r="F11">
        <v>65</v>
      </c>
      <c r="G11" s="1" t="s">
        <v>21</v>
      </c>
      <c r="H11" s="2">
        <f>POWER(3/(4*PI())*Amino_acid_vol[[#This Row],[Volume]], 1/3)</f>
        <v>3.429778169737927</v>
      </c>
      <c r="I11" s="1" t="s">
        <v>77</v>
      </c>
      <c r="J11">
        <v>124</v>
      </c>
      <c r="K11">
        <v>140</v>
      </c>
      <c r="L11">
        <v>1</v>
      </c>
      <c r="M11" s="1" t="s">
        <v>34</v>
      </c>
    </row>
    <row r="12" spans="1:19" x14ac:dyDescent="0.55000000000000004">
      <c r="A12" s="1" t="s">
        <v>78</v>
      </c>
      <c r="B12" s="1" t="s">
        <v>18</v>
      </c>
      <c r="C12" s="1" t="s">
        <v>75</v>
      </c>
      <c r="D12" s="1" t="s">
        <v>76</v>
      </c>
      <c r="E12">
        <v>9.1</v>
      </c>
      <c r="F12">
        <v>41</v>
      </c>
      <c r="G12" s="1" t="s">
        <v>65</v>
      </c>
      <c r="H12" s="2">
        <f>POWER(3/(4*PI())*Amino_acid_vol[[#This Row],[Volume]], 1/3)</f>
        <v>3.4229999343445021</v>
      </c>
      <c r="I12" s="1" t="s">
        <v>79</v>
      </c>
      <c r="J12">
        <v>124</v>
      </c>
      <c r="K12">
        <v>137</v>
      </c>
      <c r="L12">
        <v>3</v>
      </c>
      <c r="M12" s="1" t="s">
        <v>80</v>
      </c>
    </row>
    <row r="13" spans="1:19" x14ac:dyDescent="0.55000000000000004">
      <c r="A13" s="1" t="s">
        <v>81</v>
      </c>
      <c r="B13" s="1" t="s">
        <v>82</v>
      </c>
      <c r="C13" s="1" t="s">
        <v>83</v>
      </c>
      <c r="D13" s="1" t="s">
        <v>84</v>
      </c>
      <c r="E13">
        <v>128.09495999999999</v>
      </c>
      <c r="F13">
        <v>5.8</v>
      </c>
      <c r="G13" s="1" t="s">
        <v>85</v>
      </c>
      <c r="H13" s="2">
        <f>POWER(3/(4*PI())*Amino_acid_vol[[#This Row],[Volume]], 1/3)</f>
        <v>-0.2879411911484861</v>
      </c>
      <c r="I13" s="1" t="s">
        <v>86</v>
      </c>
      <c r="J13">
        <v>171</v>
      </c>
      <c r="K13">
        <v>135</v>
      </c>
      <c r="L13">
        <v>167</v>
      </c>
      <c r="M13" s="1" t="s">
        <v>60</v>
      </c>
      <c r="N13">
        <v>-15</v>
      </c>
    </row>
    <row r="14" spans="1:19" x14ac:dyDescent="0.55000000000000004">
      <c r="A14" s="1" t="s">
        <v>87</v>
      </c>
      <c r="B14" s="1" t="s">
        <v>18</v>
      </c>
      <c r="C14" s="1" t="s">
        <v>88</v>
      </c>
      <c r="D14" s="1" t="s">
        <v>89</v>
      </c>
      <c r="E14">
        <v>2.8</v>
      </c>
      <c r="F14">
        <v>50</v>
      </c>
      <c r="G14" s="1" t="s">
        <v>34</v>
      </c>
      <c r="H14" s="2">
        <f>POWER(3/(4*PI())*Amino_acid_vol[[#This Row],[Volume]], 1/3)</f>
        <v>3.4432548432278578</v>
      </c>
      <c r="I14" s="1" t="s">
        <v>90</v>
      </c>
      <c r="J14">
        <v>124</v>
      </c>
      <c r="K14">
        <v>160</v>
      </c>
      <c r="L14">
        <v>5</v>
      </c>
      <c r="M14" s="1" t="s">
        <v>91</v>
      </c>
    </row>
    <row r="15" spans="1:19" x14ac:dyDescent="0.55000000000000004">
      <c r="A15" s="1" t="s">
        <v>92</v>
      </c>
      <c r="B15" s="1" t="s">
        <v>18</v>
      </c>
      <c r="C15" s="1" t="s">
        <v>93</v>
      </c>
      <c r="D15" s="1" t="s">
        <v>94</v>
      </c>
      <c r="E15">
        <v>3.9</v>
      </c>
      <c r="F15">
        <v>48</v>
      </c>
      <c r="G15" s="1" t="s">
        <v>91</v>
      </c>
      <c r="H15" s="2">
        <f>POWER(3/(4*PI())*Amino_acid_vol[[#This Row],[Volume]], 1/3)</f>
        <v>3.6458808895212966</v>
      </c>
      <c r="I15" s="1" t="s">
        <v>95</v>
      </c>
      <c r="J15">
        <v>135</v>
      </c>
      <c r="K15">
        <v>175</v>
      </c>
      <c r="L15">
        <v>2</v>
      </c>
      <c r="M15" s="1" t="s">
        <v>96</v>
      </c>
    </row>
    <row r="16" spans="1:19" x14ac:dyDescent="0.55000000000000004">
      <c r="A16" s="1" t="s">
        <v>97</v>
      </c>
      <c r="B16" s="1" t="s">
        <v>18</v>
      </c>
      <c r="C16" s="1" t="s">
        <v>98</v>
      </c>
      <c r="D16" s="1" t="s">
        <v>99</v>
      </c>
      <c r="E16">
        <v>5.0999999999999996</v>
      </c>
      <c r="F16">
        <v>24</v>
      </c>
      <c r="G16" s="1" t="s">
        <v>49</v>
      </c>
      <c r="H16" s="2">
        <f>POWER(3/(4*PI())*Amino_acid_vol[[#This Row],[Volume]], 1/3)</f>
        <v>3.134491046694726</v>
      </c>
      <c r="I16" s="1" t="s">
        <v>100</v>
      </c>
      <c r="J16">
        <v>90</v>
      </c>
      <c r="K16">
        <v>105</v>
      </c>
      <c r="L16">
        <v>13</v>
      </c>
      <c r="M16" s="1" t="s">
        <v>101</v>
      </c>
    </row>
    <row r="17" spans="1:19" x14ac:dyDescent="0.55000000000000004">
      <c r="A17" s="1" t="s">
        <v>102</v>
      </c>
      <c r="B17" s="1" t="s">
        <v>18</v>
      </c>
      <c r="C17" s="1" t="s">
        <v>103</v>
      </c>
      <c r="D17" s="1" t="s">
        <v>104</v>
      </c>
      <c r="E17">
        <v>7.4</v>
      </c>
      <c r="F17">
        <v>24</v>
      </c>
      <c r="G17" s="1" t="s">
        <v>105</v>
      </c>
      <c r="H17" s="2">
        <f>POWER(3/(4*PI())*Amino_acid_vol[[#This Row],[Volume]], 1/3)</f>
        <v>2.8697816993790513</v>
      </c>
      <c r="I17" s="1" t="s">
        <v>106</v>
      </c>
      <c r="J17">
        <v>73</v>
      </c>
      <c r="K17">
        <v>80</v>
      </c>
      <c r="L17">
        <v>14</v>
      </c>
      <c r="M17" s="1" t="s">
        <v>21</v>
      </c>
    </row>
    <row r="18" spans="1:19" x14ac:dyDescent="0.55000000000000004">
      <c r="A18" s="1" t="s">
        <v>107</v>
      </c>
      <c r="B18" s="1" t="s">
        <v>108</v>
      </c>
      <c r="C18" s="1" t="s">
        <v>108</v>
      </c>
      <c r="D18" s="1" t="s">
        <v>108</v>
      </c>
      <c r="G18" s="1" t="s">
        <v>108</v>
      </c>
      <c r="H18" s="2" t="e">
        <f>POWER(3/(4*PI())*Amino_acid_vol[[#This Row],[Volume]], 1/3)</f>
        <v>#VALUE!</v>
      </c>
      <c r="I18" s="1" t="s">
        <v>18</v>
      </c>
      <c r="J18">
        <v>101.10509999999999</v>
      </c>
      <c r="K18">
        <v>101.04768</v>
      </c>
      <c r="L18">
        <v>6</v>
      </c>
      <c r="M18" s="1" t="s">
        <v>109</v>
      </c>
      <c r="N18">
        <v>-5.5</v>
      </c>
      <c r="O18">
        <v>122</v>
      </c>
      <c r="P18">
        <v>93</v>
      </c>
      <c r="Q18">
        <v>102</v>
      </c>
      <c r="R18">
        <v>12</v>
      </c>
      <c r="S18">
        <v>-11</v>
      </c>
    </row>
    <row r="19" spans="1:19" x14ac:dyDescent="0.55000000000000004">
      <c r="A19" s="1" t="s">
        <v>110</v>
      </c>
      <c r="B19" s="1" t="s">
        <v>108</v>
      </c>
      <c r="C19" s="1" t="s">
        <v>108</v>
      </c>
      <c r="D19" s="1" t="s">
        <v>108</v>
      </c>
      <c r="G19" s="1" t="s">
        <v>18</v>
      </c>
      <c r="H19" s="2">
        <f>POWER(3/(4*PI())*Amino_acid_vol[[#This Row],[Volume]], 1/3)</f>
        <v>3.54247963636832</v>
      </c>
      <c r="I19" s="1" t="s">
        <v>111</v>
      </c>
      <c r="J19">
        <v>186.07930999999999</v>
      </c>
      <c r="K19">
        <v>1.3</v>
      </c>
      <c r="L19">
        <v>23</v>
      </c>
      <c r="M19" s="1" t="s">
        <v>112</v>
      </c>
      <c r="N19">
        <v>240</v>
      </c>
      <c r="O19">
        <v>163</v>
      </c>
      <c r="P19">
        <v>217</v>
      </c>
      <c r="Q19">
        <v>6</v>
      </c>
      <c r="R19">
        <v>-6</v>
      </c>
    </row>
    <row r="20" spans="1:19" x14ac:dyDescent="0.55000000000000004">
      <c r="A20" s="1" t="s">
        <v>113</v>
      </c>
      <c r="B20" s="1" t="s">
        <v>114</v>
      </c>
      <c r="C20" s="1" t="s">
        <v>115</v>
      </c>
      <c r="D20" s="1" t="s">
        <v>116</v>
      </c>
      <c r="E20">
        <v>163.06333000000001</v>
      </c>
      <c r="F20">
        <v>3.3</v>
      </c>
      <c r="G20" s="1" t="s">
        <v>117</v>
      </c>
      <c r="H20" s="2">
        <f>POWER(3/(4*PI())*Amino_acid_vol[[#This Row],[Volume]], 1/3)</f>
        <v>-0.80682254251381891</v>
      </c>
      <c r="I20" s="1" t="s">
        <v>54</v>
      </c>
      <c r="J20">
        <v>203</v>
      </c>
      <c r="K20">
        <v>141</v>
      </c>
      <c r="L20">
        <v>187</v>
      </c>
      <c r="M20" s="1" t="s">
        <v>118</v>
      </c>
      <c r="N20">
        <v>-10</v>
      </c>
    </row>
    <row r="21" spans="1:19" x14ac:dyDescent="0.55000000000000004">
      <c r="A21" s="1" t="s">
        <v>119</v>
      </c>
      <c r="B21" s="1" t="s">
        <v>18</v>
      </c>
      <c r="C21" s="1" t="s">
        <v>120</v>
      </c>
      <c r="D21" s="1" t="s">
        <v>121</v>
      </c>
      <c r="E21">
        <v>6.5</v>
      </c>
      <c r="F21">
        <v>56</v>
      </c>
      <c r="G21" s="1" t="s">
        <v>122</v>
      </c>
      <c r="H21" s="2">
        <f>POWER(3/(4*PI())*Amino_acid_vol[[#This Row],[Volume]], 1/3)</f>
        <v>3.2364326839703716</v>
      </c>
      <c r="I21" s="1" t="s">
        <v>123</v>
      </c>
      <c r="J21">
        <v>105</v>
      </c>
      <c r="K21">
        <v>117</v>
      </c>
      <c r="L21">
        <v>4</v>
      </c>
      <c r="M21" s="1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CAED-FFD0-4FF4-B894-49A6B1E2073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CB2B7-3028-44A6-BFDA-BD2F087EB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Czirják</dc:creator>
  <cp:lastModifiedBy>Kristóf Czirják</cp:lastModifiedBy>
  <dcterms:created xsi:type="dcterms:W3CDTF">2021-09-29T12:36:20Z</dcterms:created>
  <dcterms:modified xsi:type="dcterms:W3CDTF">2021-09-29T13:03:00Z</dcterms:modified>
</cp:coreProperties>
</file>