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firstSheet="2" activeTab="20"/>
  </bookViews>
  <sheets>
    <sheet name="2021" sheetId="81" r:id="rId1"/>
    <sheet name="12A" sheetId="77" r:id="rId2"/>
    <sheet name="11A" sheetId="75" r:id="rId3"/>
    <sheet name="10A" sheetId="68" r:id="rId4"/>
    <sheet name="9A" sheetId="57" r:id="rId5"/>
    <sheet name="8A" sheetId="53" r:id="rId6"/>
    <sheet name="7A" sheetId="48" r:id="rId7"/>
    <sheet name="6A" sheetId="40" r:id="rId8"/>
    <sheet name="5" sheetId="37" r:id="rId9"/>
    <sheet name="2104" sheetId="36" r:id="rId10"/>
    <sheet name="2103" sheetId="33" r:id="rId11"/>
    <sheet name="2102" sheetId="31" r:id="rId12"/>
    <sheet name="2101" sheetId="26" r:id="rId13"/>
    <sheet name="每月" sheetId="29" r:id="rId14"/>
    <sheet name="分红计算" sheetId="30" r:id="rId15"/>
    <sheet name="赎回中" sheetId="32" r:id="rId16"/>
    <sheet name="每日时间表" sheetId="34" r:id="rId17"/>
    <sheet name="突破均线" sheetId="61" r:id="rId18"/>
    <sheet name="k线" sheetId="63" r:id="rId19"/>
    <sheet name="涨幅次数统计" sheetId="79" r:id="rId20"/>
    <sheet name="涨幅次数" sheetId="82" r:id="rId21"/>
  </sheets>
  <calcPr calcId="124519"/>
</workbook>
</file>

<file path=xl/calcChain.xml><?xml version="1.0" encoding="utf-8"?>
<calcChain xmlns="http://schemas.openxmlformats.org/spreadsheetml/2006/main">
  <c r="K25" i="77"/>
  <c r="E8" i="81"/>
  <c r="M25" i="77"/>
  <c r="D8" i="81"/>
  <c r="C8"/>
  <c r="B8"/>
  <c r="L25" i="77"/>
  <c r="J25"/>
  <c r="M24" i="75"/>
  <c r="L24"/>
  <c r="K24"/>
  <c r="J24"/>
  <c r="L18" i="68"/>
  <c r="K18"/>
  <c r="J18"/>
  <c r="M18" l="1"/>
  <c r="H2" i="63" l="1"/>
  <c r="F2"/>
  <c r="D2"/>
  <c r="V2"/>
  <c r="T2"/>
  <c r="R2"/>
  <c r="P2"/>
  <c r="L2"/>
  <c r="N2"/>
  <c r="J2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<sst xmlns="http://schemas.openxmlformats.org/spreadsheetml/2006/main" count="416" uniqueCount="172">
  <si>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</si>
  <si>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</si>
  <si>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</si>
  <si>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</si>
  <si>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</si>
  <si>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</si>
  <si>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</si>
  <si>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</si>
  <si>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</si>
  <si>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</si>
  <si>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</si>
  <si>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</si>
  <si>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</si>
  <si>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</si>
  <si>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</si>
  <si>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</si>
  <si>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</si>
  <si>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</si>
  <si>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</si>
  <si>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</si>
  <si>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</si>
  <si>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</si>
  <si>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</si>
  <si>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</si>
  <si>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</si>
  <si>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</si>
  <si>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</si>
  <si>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</si>
  <si>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</si>
  <si>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</si>
  <si>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</si>
  <si>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</si>
  <si>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</si>
  <si>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</si>
  <si>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</si>
  <si>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</si>
  <si>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</si>
  <si>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</si>
  <si>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</si>
  <si>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</si>
  <si>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</si>
  <si>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</si>
  <si>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</si>
  <si>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</si>
  <si>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</si>
  <si>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</si>
  <si>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</si>
  <si>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</si>
  <si>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</si>
  <si>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</si>
  <si>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</si>
  <si>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</si>
  <si>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</si>
  <si>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</si>
  <si>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</si>
  <si>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</si>
  <si>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</si>
  <si>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</si>
  <si>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</si>
  <si>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</si>
  <si>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</si>
  <si>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</si>
  <si>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</si>
  <si>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</si>
  <si>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</si>
  <si>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</si>
  <si>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</si>
  <si>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</si>
  <si>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</si>
  <si>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</si>
  <si>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</si>
  <si>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</si>
  <si>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</si>
  <si>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</si>
  <si>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</si>
  <si>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</si>
  <si>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</si>
  <si>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</si>
  <si>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</si>
  <si>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</si>
  <si>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</si>
  <si>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</si>
  <si>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</si>
  <si>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</si>
  <si>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</si>
  <si>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</si>
  <si>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</si>
  <si>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</si>
  <si>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</si>
  <si>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</si>
  <si>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</si>
  <si>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</si>
  <si>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</si>
  <si>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</si>
  <si>
    <t>涨幅+3.X以上</t>
  </si>
  <si>
    <t>涨幅+2.X</t>
  </si>
  <si>
    <t>涨幅+1.X</t>
  </si>
  <si>
    <t>涨幅+0.X</t>
  </si>
  <si>
    <t>涨幅-0.X</t>
  </si>
  <si>
    <t>涨幅-1.X</t>
  </si>
  <si>
    <t>涨幅-2.X以下</t>
  </si>
  <si>
    <t>涨幅+3以上</t>
  </si>
  <si>
    <t>涨幅+2以上</t>
  </si>
  <si>
    <t>涨幅+1以上</t>
  </si>
  <si>
    <t>涨幅+0以上</t>
  </si>
  <si>
    <t>涨幅-0以下</t>
  </si>
  <si>
    <t>涨幅-1以下</t>
  </si>
  <si>
    <t>涨幅-2以下</t>
  </si>
  <si>
    <t>涨幅-3以下</t>
  </si>
  <si>
    <t>11月</t>
  </si>
  <si>
    <t>11月</t>
    <phoneticPr fontId="22" type="noConversion"/>
  </si>
  <si>
    <t>10月</t>
  </si>
  <si>
    <t>10月</t>
    <phoneticPr fontId="22" type="noConversion"/>
  </si>
  <si>
    <t>3月</t>
    <phoneticPr fontId="22" type="noConversion"/>
  </si>
  <si>
    <t>4月</t>
    <phoneticPr fontId="22" type="noConversion"/>
  </si>
  <si>
    <t>2021第四季度</t>
    <phoneticPr fontId="22" type="noConversion"/>
  </si>
  <si>
    <t>2021第2季度</t>
    <phoneticPr fontId="22" type="noConversion"/>
  </si>
  <si>
    <t>2021第3季度</t>
    <phoneticPr fontId="22" type="noConversion"/>
  </si>
  <si>
    <t>12月</t>
  </si>
  <si>
    <t>12月</t>
    <phoneticPr fontId="22" type="noConversion"/>
  </si>
  <si>
    <t>9月</t>
  </si>
  <si>
    <t>9月</t>
    <phoneticPr fontId="22" type="noConversion"/>
  </si>
  <si>
    <t>8月</t>
  </si>
  <si>
    <t>8月</t>
    <phoneticPr fontId="22" type="noConversion"/>
  </si>
  <si>
    <t>7月</t>
  </si>
  <si>
    <t>7月</t>
    <phoneticPr fontId="22" type="noConversion"/>
  </si>
  <si>
    <t>6月</t>
    <phoneticPr fontId="22" type="noConversion"/>
  </si>
  <si>
    <t>5月</t>
    <phoneticPr fontId="22" type="noConversion"/>
  </si>
  <si>
    <t>广电运通</t>
  </si>
  <si>
    <t>计算机设备</t>
  </si>
  <si>
    <t>神州信息</t>
  </si>
  <si>
    <t>互联网服务</t>
  </si>
  <si>
    <t>楚天龙</t>
  </si>
  <si>
    <t>通信设备</t>
  </si>
  <si>
    <t>卫士通</t>
  </si>
  <si>
    <t>软件开发</t>
  </si>
  <si>
    <t>中科软</t>
  </si>
  <si>
    <t>002152</t>
  </si>
  <si>
    <t>000555</t>
  </si>
  <si>
    <t>003040</t>
  </si>
  <si>
    <t>002268</t>
  </si>
  <si>
    <t>603927</t>
  </si>
  <si>
    <r>
      <t>2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</si>
  <si>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002987</t>
  </si>
  <si>
    <t>京北方</t>
  </si>
  <si>
    <t>002396</t>
  </si>
  <si>
    <t>星网锐捷</t>
  </si>
  <si>
    <t>603123</t>
  </si>
  <si>
    <t>翠微股份</t>
  </si>
  <si>
    <t>商业百货</t>
  </si>
  <si>
    <r>
      <t>1</t>
    </r>
    <r>
      <rPr>
        <sz val="11"/>
        <color theme="1"/>
        <rFont val="宋体"/>
        <family val="3"/>
        <charset val="134"/>
        <scheme val="minor"/>
      </rPr>
      <t>20</t>
    </r>
    <phoneticPr fontId="22" type="noConversion"/>
  </si>
  <si>
    <r>
      <t>6</t>
    </r>
    <r>
      <rPr>
        <sz val="11"/>
        <color theme="1"/>
        <rFont val="宋体"/>
        <family val="3"/>
        <charset val="134"/>
        <scheme val="minor"/>
      </rPr>
      <t>0</t>
    </r>
    <phoneticPr fontId="22" type="noConversion"/>
  </si>
  <si>
    <t>000676</t>
  </si>
  <si>
    <t>智度股份</t>
  </si>
  <si>
    <t>文化传媒</t>
  </si>
  <si>
    <t>数字货币</t>
    <phoneticPr fontId="2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</si>
  <si>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22" type="noConversion"/>
  </si>
  <si>
    <t>002649</t>
  </si>
  <si>
    <t>博彦科技</t>
  </si>
  <si>
    <t>000948</t>
  </si>
  <si>
    <t>南天信息</t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</si>
  <si>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22" type="noConversion"/>
  </si>
  <si>
    <t>002530</t>
  </si>
  <si>
    <t>金财互联</t>
  </si>
  <si>
    <t>002177</t>
  </si>
  <si>
    <t>御银股份</t>
  </si>
  <si>
    <t>5</t>
    <phoneticPr fontId="22" type="noConversion"/>
  </si>
  <si>
    <t>002049</t>
  </si>
  <si>
    <t>紫光国微</t>
  </si>
  <si>
    <t>半导体</t>
  </si>
  <si>
    <t>603825</t>
  </si>
  <si>
    <t>华扬联众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</si>
</sst>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O13" sqref="O13"/>
    </sheetView>
  </sheetViews>
  <sheetFormatPr defaultRowHeight="14"/>
  <cols>
    <col min="2" max="3" width="11.36328125" bestFit="1" customWidth="1"/>
    <col min="4" max="4" width="10.26953125" bestFit="1" customWidth="1"/>
    <col min="5" max="5" width="13.54296875" bestFit="1" customWidth="1"/>
  </cols>
  <sheetData>
    <row r="1" spans="1:5">
      <c r="A1" s="2" t="s">
        <v>126</v>
      </c>
      <c r="B1" s="1">
        <v>404450.93714285712</v>
      </c>
      <c r="C1" s="1">
        <v>288079.96571428579</v>
      </c>
      <c r="D1" s="1">
        <v>7212.42</v>
      </c>
      <c r="E1" s="5">
        <v>2.50361734878613</v>
      </c>
    </row>
    <row r="2" spans="1:5">
      <c r="A2" s="2" t="s">
        <v>124</v>
      </c>
      <c r="B2">
        <v>373742.60090909083</v>
      </c>
      <c r="C2">
        <v>266342.21500000003</v>
      </c>
      <c r="D2">
        <v>-8599.07</v>
      </c>
      <c r="E2">
        <v>-3.22857944242898</v>
      </c>
    </row>
    <row r="3" spans="1:5">
      <c r="A3" s="2" t="s">
        <v>122</v>
      </c>
      <c r="B3" s="1">
        <v>362022.2131818182</v>
      </c>
      <c r="C3" s="1">
        <v>251652.35045454549</v>
      </c>
      <c r="D3" s="1">
        <v>-8005.0000000000036</v>
      </c>
      <c r="E3" s="5">
        <v>-3.1809756537306417</v>
      </c>
    </row>
    <row r="4" spans="1:5">
      <c r="A4" s="2" t="s">
        <v>120</v>
      </c>
      <c r="B4">
        <v>358931.95200000005</v>
      </c>
      <c r="C4">
        <v>232064.00049999999</v>
      </c>
      <c r="D4">
        <v>-5459.6999999999989</v>
      </c>
      <c r="E4">
        <v>-2.3526699480473705</v>
      </c>
    </row>
    <row r="5" spans="1:5">
      <c r="A5" s="2" t="s">
        <v>111</v>
      </c>
      <c r="B5">
        <v>332528.856875</v>
      </c>
      <c r="C5">
        <v>249038.3125</v>
      </c>
      <c r="D5">
        <v>832.39999999999964</v>
      </c>
      <c r="E5">
        <v>0.33424575987680594</v>
      </c>
    </row>
    <row r="6" spans="1:5">
      <c r="A6" s="2" t="s">
        <v>109</v>
      </c>
      <c r="B6">
        <v>341771.56136363634</v>
      </c>
      <c r="C6">
        <v>283932.30818181817</v>
      </c>
      <c r="D6">
        <v>5896.24</v>
      </c>
      <c r="E6">
        <v>2.0766358142745416</v>
      </c>
    </row>
    <row r="7" spans="1:5">
      <c r="A7" s="2" t="s">
        <v>118</v>
      </c>
      <c r="B7">
        <v>388380.11956521741</v>
      </c>
      <c r="C7">
        <v>279656.33130434784</v>
      </c>
      <c r="D7">
        <v>7194.02</v>
      </c>
      <c r="E7">
        <v>2.5724502522243284</v>
      </c>
    </row>
    <row r="8" spans="1:5">
      <c r="B8" s="1">
        <f>AVERAGE(B1:B7)</f>
        <v>365975.46300537424</v>
      </c>
      <c r="C8" s="1">
        <f>AVERAGE(C1:C7)</f>
        <v>264395.06909357099</v>
      </c>
      <c r="D8" s="1">
        <f>SUM(D1:D7)</f>
        <v>-928.69000000000233</v>
      </c>
      <c r="E8">
        <f>D8/C8*100</f>
        <v>-0.3512508774024577</v>
      </c>
    </row>
  </sheetData>
  <phoneticPr fontId="2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1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1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4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4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4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4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4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4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4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4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4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4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4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4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4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4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4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4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4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4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4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4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4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4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4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4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4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4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4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4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4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4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4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4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4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4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4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4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4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4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4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4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4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4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4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4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4">
        <v>0.03</v>
      </c>
    </row>
    <row r="52" spans="1:9">
      <c r="A52" s="2"/>
      <c r="I52" s="14"/>
    </row>
    <row r="53" spans="1:9">
      <c r="A53" s="2"/>
      <c r="B53" s="2"/>
      <c r="C53" s="2"/>
      <c r="I53" s="14"/>
    </row>
    <row r="54" spans="1:9">
      <c r="I54" s="14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6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5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5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5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5" t="s">
        <v>87</v>
      </c>
    </row>
    <row r="2" spans="1:22">
      <c r="A2" t="s">
        <v>74</v>
      </c>
      <c r="B2">
        <v>188</v>
      </c>
      <c r="C2">
        <v>45</v>
      </c>
      <c r="D2" s="16">
        <f>C2/B2</f>
        <v>0.23936170212765959</v>
      </c>
      <c r="E2">
        <v>18</v>
      </c>
      <c r="F2" s="16">
        <f>E2/C2</f>
        <v>0.4</v>
      </c>
      <c r="G2">
        <v>27</v>
      </c>
      <c r="H2" s="16">
        <f>G2/C2</f>
        <v>0.6</v>
      </c>
      <c r="I2">
        <v>17</v>
      </c>
      <c r="J2" s="16">
        <f>I2/B2</f>
        <v>9.0425531914893623E-2</v>
      </c>
      <c r="K2">
        <v>4</v>
      </c>
      <c r="L2" s="16">
        <f>K2/I2</f>
        <v>0.23529411764705882</v>
      </c>
      <c r="M2">
        <v>13</v>
      </c>
      <c r="N2" s="16">
        <f>M2/I2</f>
        <v>0.76470588235294112</v>
      </c>
      <c r="O2">
        <v>4</v>
      </c>
      <c r="P2" s="16">
        <f>O2/B2</f>
        <v>2.1276595744680851E-2</v>
      </c>
      <c r="Q2">
        <v>1</v>
      </c>
      <c r="R2" s="16">
        <f>Q2/O2</f>
        <v>0.25</v>
      </c>
      <c r="S2">
        <v>3</v>
      </c>
      <c r="T2" s="16">
        <f>S2/O2</f>
        <v>0.75</v>
      </c>
      <c r="U2">
        <v>1</v>
      </c>
      <c r="V2" s="16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Q18" sqref="Q18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44531</v>
      </c>
      <c r="J2" s="1">
        <v>393577.4</v>
      </c>
      <c r="K2">
        <v>362312.23</v>
      </c>
      <c r="L2" s="1">
        <v>339.19</v>
      </c>
      <c r="M2">
        <v>9.3600000000000003E-2</v>
      </c>
    </row>
    <row r="3" spans="1:13">
      <c r="A3" s="6">
        <v>44532</v>
      </c>
      <c r="J3" s="1">
        <v>385400.83</v>
      </c>
      <c r="K3">
        <v>308115.69</v>
      </c>
      <c r="L3" s="1">
        <v>-1296.54</v>
      </c>
      <c r="M3">
        <v>-0.42080000000000001</v>
      </c>
    </row>
    <row r="4" spans="1:13">
      <c r="A4" s="6">
        <v>44533</v>
      </c>
      <c r="J4" s="1">
        <v>394609.75</v>
      </c>
      <c r="K4">
        <v>329752.83</v>
      </c>
      <c r="L4" s="1">
        <v>1409.14</v>
      </c>
      <c r="M4">
        <v>0.42730000000000001</v>
      </c>
    </row>
    <row r="5" spans="1:13">
      <c r="A5" s="6">
        <v>44536</v>
      </c>
      <c r="J5" s="1">
        <v>389197.99</v>
      </c>
      <c r="K5">
        <v>259637.5</v>
      </c>
      <c r="L5" s="1">
        <v>-5241.53</v>
      </c>
      <c r="M5">
        <v>-2.0188000000000001</v>
      </c>
    </row>
    <row r="6" spans="1:13">
      <c r="A6" s="6">
        <v>44537</v>
      </c>
      <c r="J6" s="1">
        <v>326720.64000000001</v>
      </c>
      <c r="K6">
        <v>281290.23</v>
      </c>
      <c r="L6" s="1">
        <v>1676.45</v>
      </c>
      <c r="M6">
        <v>0.59599999999999997</v>
      </c>
    </row>
    <row r="7" spans="1:13">
      <c r="A7" s="6">
        <v>44538</v>
      </c>
      <c r="J7" s="1">
        <v>381059.49</v>
      </c>
      <c r="K7">
        <v>367627</v>
      </c>
      <c r="L7" s="1">
        <v>6786.05</v>
      </c>
      <c r="M7">
        <v>1.8459000000000001</v>
      </c>
    </row>
    <row r="8" spans="1:13">
      <c r="A8" s="6">
        <v>44539</v>
      </c>
      <c r="J8" s="1">
        <v>400457.88</v>
      </c>
      <c r="K8">
        <v>346850</v>
      </c>
      <c r="L8" s="1">
        <v>2954.9</v>
      </c>
      <c r="M8">
        <v>0.85189999999999999</v>
      </c>
    </row>
    <row r="9" spans="1:13">
      <c r="A9" s="6">
        <v>44540</v>
      </c>
      <c r="J9" s="1">
        <v>402061.21</v>
      </c>
      <c r="K9">
        <v>340901</v>
      </c>
      <c r="L9" s="1">
        <v>2691</v>
      </c>
      <c r="M9">
        <v>0.78939999999999999</v>
      </c>
    </row>
    <row r="10" spans="1:13">
      <c r="A10" s="6">
        <v>44543</v>
      </c>
      <c r="J10" s="1">
        <v>402202.38</v>
      </c>
      <c r="K10">
        <v>294648.09999999998</v>
      </c>
      <c r="L10" s="1">
        <v>192.1</v>
      </c>
      <c r="M10">
        <v>6.5199999999999994E-2</v>
      </c>
    </row>
    <row r="11" spans="1:13">
      <c r="A11" s="6">
        <v>44544</v>
      </c>
      <c r="J11" s="1">
        <v>402247.76</v>
      </c>
      <c r="K11">
        <v>269816.28999999998</v>
      </c>
      <c r="L11" s="1">
        <v>-839.81</v>
      </c>
      <c r="M11">
        <v>-0.31130000000000002</v>
      </c>
    </row>
    <row r="12" spans="1:13">
      <c r="A12" s="6">
        <v>44545</v>
      </c>
      <c r="J12" s="1">
        <v>398350.59</v>
      </c>
      <c r="K12">
        <v>215574.04</v>
      </c>
      <c r="L12" s="1">
        <v>-3832.25</v>
      </c>
      <c r="M12">
        <v>-1.7777000000000001</v>
      </c>
    </row>
    <row r="13" spans="1:13">
      <c r="A13" s="6">
        <v>44546</v>
      </c>
      <c r="J13" s="1">
        <v>390191.07</v>
      </c>
      <c r="K13">
        <v>236029.81</v>
      </c>
      <c r="L13" s="1">
        <v>468.72</v>
      </c>
      <c r="M13">
        <v>0.1986</v>
      </c>
    </row>
    <row r="14" spans="1:13">
      <c r="A14" s="6">
        <v>44547</v>
      </c>
      <c r="J14" s="1">
        <v>395167.18</v>
      </c>
      <c r="K14">
        <v>244269</v>
      </c>
      <c r="L14" s="1">
        <v>-3564</v>
      </c>
      <c r="M14">
        <v>-1.4590000000000001</v>
      </c>
    </row>
    <row r="15" spans="1:13">
      <c r="A15" s="6">
        <v>44550</v>
      </c>
      <c r="J15" s="1">
        <v>393372.72</v>
      </c>
      <c r="K15">
        <v>127507.1</v>
      </c>
      <c r="L15" s="1">
        <v>-1685.9</v>
      </c>
      <c r="M15">
        <v>-1.3222</v>
      </c>
    </row>
    <row r="16" spans="1:13">
      <c r="A16" s="6">
        <v>44551</v>
      </c>
      <c r="J16" s="1">
        <v>396428.57</v>
      </c>
      <c r="K16">
        <v>260649.2</v>
      </c>
      <c r="L16" s="1">
        <v>3054.1</v>
      </c>
      <c r="M16">
        <v>1.1717</v>
      </c>
    </row>
    <row r="17" spans="1:13">
      <c r="A17" s="6">
        <v>44552</v>
      </c>
      <c r="J17" s="1">
        <v>298856.14</v>
      </c>
      <c r="K17">
        <v>285042.7</v>
      </c>
      <c r="L17" s="1">
        <v>2433.5</v>
      </c>
      <c r="M17">
        <v>0.85370000000000001</v>
      </c>
    </row>
    <row r="18" spans="1:13">
      <c r="A18" s="6">
        <v>44553</v>
      </c>
      <c r="J18" s="1">
        <v>400854.11</v>
      </c>
      <c r="K18">
        <v>379800</v>
      </c>
      <c r="L18" s="1">
        <v>2051.1999999999998</v>
      </c>
      <c r="M18">
        <v>0.54010000000000002</v>
      </c>
    </row>
    <row r="19" spans="1:13">
      <c r="A19" s="6">
        <v>44554</v>
      </c>
      <c r="J19" s="1">
        <v>396712.23</v>
      </c>
      <c r="K19">
        <v>260329</v>
      </c>
      <c r="L19" s="1">
        <v>-2311</v>
      </c>
      <c r="M19">
        <v>-0.88770000000000004</v>
      </c>
    </row>
    <row r="20" spans="1:13">
      <c r="A20" s="6">
        <v>44557</v>
      </c>
      <c r="J20" s="1">
        <v>394816.55</v>
      </c>
      <c r="K20">
        <v>193050</v>
      </c>
      <c r="L20" s="1">
        <v>-1765</v>
      </c>
      <c r="M20">
        <v>-0.9143</v>
      </c>
    </row>
    <row r="21" spans="1:13">
      <c r="A21" s="6">
        <v>44558</v>
      </c>
      <c r="J21" s="1">
        <v>399415.32</v>
      </c>
      <c r="K21">
        <v>258085</v>
      </c>
      <c r="L21" s="1">
        <v>2925</v>
      </c>
      <c r="M21">
        <v>1.1333</v>
      </c>
    </row>
    <row r="22" spans="1:13">
      <c r="A22" s="6">
        <v>44559</v>
      </c>
      <c r="J22" s="1">
        <v>395697.07</v>
      </c>
      <c r="K22">
        <v>199100</v>
      </c>
      <c r="L22" s="1">
        <v>-2670</v>
      </c>
      <c r="M22">
        <v>-1.341</v>
      </c>
    </row>
    <row r="23" spans="1:13">
      <c r="A23" s="6">
        <v>44560</v>
      </c>
      <c r="J23" s="1">
        <v>398732.09</v>
      </c>
      <c r="K23">
        <v>302225.09999999998</v>
      </c>
      <c r="L23" s="1">
        <v>2037</v>
      </c>
      <c r="M23">
        <v>0.67400000000000004</v>
      </c>
    </row>
    <row r="24" spans="1:13">
      <c r="A24" s="6">
        <v>44561</v>
      </c>
      <c r="J24" s="1">
        <v>396613.78</v>
      </c>
      <c r="K24">
        <v>309483.8</v>
      </c>
      <c r="L24" s="1">
        <v>1381.7</v>
      </c>
      <c r="M24">
        <v>0.44650000000000001</v>
      </c>
    </row>
    <row r="25" spans="1:13">
      <c r="J25" s="1">
        <f>AVERAGE(J2:J24)</f>
        <v>388380.11956521741</v>
      </c>
      <c r="K25">
        <f>AVERAGE(K2:K24)</f>
        <v>279656.33130434784</v>
      </c>
      <c r="L25" s="1">
        <f>SUM(L2:L24)</f>
        <v>7194.02</v>
      </c>
      <c r="M25" s="5">
        <f>L25/K25*100</f>
        <v>2.5724502522243284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B12" sqref="B12"/>
    </sheetView>
  </sheetViews>
  <sheetFormatPr defaultRowHeight="14"/>
  <cols>
    <col min="1" max="1" width="13.54296875" bestFit="1" customWidth="1"/>
    <col min="2" max="10" width="12.453125" customWidth="1"/>
    <col min="11" max="11" width="2.90625" customWidth="1"/>
  </cols>
  <sheetData>
    <row r="1" spans="1:12">
      <c r="B1" s="2" t="s">
        <v>115</v>
      </c>
      <c r="C1" s="2" t="s">
        <v>117</v>
      </c>
      <c r="D1" s="2" t="s">
        <v>116</v>
      </c>
    </row>
    <row r="2" spans="1:12">
      <c r="A2" t="s">
        <v>94</v>
      </c>
      <c r="B2">
        <v>0</v>
      </c>
      <c r="C2">
        <v>1</v>
      </c>
      <c r="D2">
        <v>0</v>
      </c>
    </row>
    <row r="3" spans="1:12">
      <c r="A3" t="s">
        <v>95</v>
      </c>
      <c r="B3">
        <v>1</v>
      </c>
      <c r="C3">
        <v>3</v>
      </c>
      <c r="D3">
        <v>1</v>
      </c>
    </row>
    <row r="4" spans="1:12">
      <c r="A4" t="s">
        <v>96</v>
      </c>
      <c r="B4">
        <v>8</v>
      </c>
      <c r="C4">
        <v>2</v>
      </c>
      <c r="D4">
        <v>3</v>
      </c>
    </row>
    <row r="5" spans="1:12">
      <c r="A5" t="s">
        <v>97</v>
      </c>
      <c r="B5">
        <v>26</v>
      </c>
      <c r="C5">
        <v>22</v>
      </c>
      <c r="D5">
        <v>27</v>
      </c>
    </row>
    <row r="6" spans="1:12">
      <c r="A6" t="s">
        <v>98</v>
      </c>
      <c r="B6">
        <v>21</v>
      </c>
      <c r="C6">
        <v>25</v>
      </c>
      <c r="D6">
        <v>27</v>
      </c>
    </row>
    <row r="7" spans="1:12">
      <c r="A7" t="s">
        <v>99</v>
      </c>
      <c r="B7">
        <v>3</v>
      </c>
      <c r="C7">
        <v>7</v>
      </c>
      <c r="D7">
        <v>3</v>
      </c>
    </row>
    <row r="8" spans="1:12">
      <c r="A8" t="s">
        <v>100</v>
      </c>
      <c r="B8">
        <v>1</v>
      </c>
      <c r="C8">
        <v>4</v>
      </c>
      <c r="D8">
        <v>0</v>
      </c>
    </row>
    <row r="10" spans="1:12">
      <c r="B10" s="2" t="s">
        <v>119</v>
      </c>
      <c r="C10" s="2" t="s">
        <v>110</v>
      </c>
      <c r="D10" s="2" t="s">
        <v>112</v>
      </c>
      <c r="E10" s="2" t="s">
        <v>121</v>
      </c>
      <c r="F10" s="2" t="s">
        <v>123</v>
      </c>
      <c r="G10" s="2" t="s">
        <v>125</v>
      </c>
      <c r="H10" s="2" t="s">
        <v>126</v>
      </c>
      <c r="I10" s="2" t="s">
        <v>127</v>
      </c>
      <c r="J10" s="2" t="s">
        <v>114</v>
      </c>
      <c r="K10" s="2"/>
      <c r="L10" s="2" t="s">
        <v>113</v>
      </c>
    </row>
    <row r="11" spans="1:12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L11">
        <v>0</v>
      </c>
    </row>
    <row r="12" spans="1:12">
      <c r="A12" t="s">
        <v>102</v>
      </c>
      <c r="B12">
        <v>0</v>
      </c>
      <c r="C12">
        <v>1</v>
      </c>
      <c r="D12">
        <v>0</v>
      </c>
      <c r="E12">
        <v>0</v>
      </c>
      <c r="F12">
        <v>2</v>
      </c>
      <c r="G12">
        <v>2</v>
      </c>
      <c r="H12">
        <v>0</v>
      </c>
      <c r="I12">
        <v>0</v>
      </c>
      <c r="J12">
        <v>1</v>
      </c>
      <c r="L12">
        <v>0</v>
      </c>
    </row>
    <row r="13" spans="1:12">
      <c r="A13" t="s">
        <v>103</v>
      </c>
      <c r="B13">
        <v>1</v>
      </c>
      <c r="C13">
        <v>1</v>
      </c>
      <c r="D13">
        <v>2</v>
      </c>
      <c r="E13">
        <v>0</v>
      </c>
      <c r="F13">
        <v>2</v>
      </c>
      <c r="G13">
        <v>4</v>
      </c>
      <c r="H13">
        <v>2</v>
      </c>
      <c r="I13">
        <v>3</v>
      </c>
      <c r="J13">
        <v>4</v>
      </c>
      <c r="L13">
        <v>2</v>
      </c>
    </row>
    <row r="14" spans="1:12">
      <c r="A14" t="s">
        <v>104</v>
      </c>
      <c r="B14">
        <v>14</v>
      </c>
      <c r="C14">
        <v>10</v>
      </c>
      <c r="D14">
        <v>7</v>
      </c>
      <c r="E14">
        <v>9</v>
      </c>
      <c r="F14">
        <v>11</v>
      </c>
      <c r="G14">
        <v>8</v>
      </c>
      <c r="H14">
        <v>12</v>
      </c>
      <c r="I14">
        <v>11</v>
      </c>
      <c r="J14">
        <v>12</v>
      </c>
      <c r="L14">
        <v>5</v>
      </c>
    </row>
    <row r="15" spans="1:12">
      <c r="A15" t="s">
        <v>105</v>
      </c>
      <c r="B15">
        <v>9</v>
      </c>
      <c r="C15">
        <v>12</v>
      </c>
      <c r="D15">
        <v>9</v>
      </c>
      <c r="E15">
        <v>11</v>
      </c>
      <c r="F15">
        <v>11</v>
      </c>
      <c r="G15">
        <v>14</v>
      </c>
      <c r="H15">
        <v>9</v>
      </c>
      <c r="I15">
        <v>7</v>
      </c>
      <c r="J15">
        <v>9</v>
      </c>
      <c r="L15">
        <v>6</v>
      </c>
    </row>
    <row r="16" spans="1:12">
      <c r="A16" t="s">
        <v>106</v>
      </c>
      <c r="B16">
        <v>1</v>
      </c>
      <c r="C16">
        <v>0</v>
      </c>
      <c r="D16">
        <v>2</v>
      </c>
      <c r="E16">
        <v>2</v>
      </c>
      <c r="F16">
        <v>4</v>
      </c>
      <c r="G16">
        <v>5</v>
      </c>
      <c r="H16">
        <v>2</v>
      </c>
      <c r="I16">
        <v>1</v>
      </c>
      <c r="J16">
        <v>1</v>
      </c>
      <c r="L16">
        <v>2</v>
      </c>
    </row>
    <row r="17" spans="1:12">
      <c r="A17" t="s">
        <v>107</v>
      </c>
      <c r="B17">
        <v>0</v>
      </c>
      <c r="C17">
        <v>0</v>
      </c>
      <c r="D17">
        <v>0</v>
      </c>
      <c r="E17">
        <v>0</v>
      </c>
      <c r="F17">
        <v>1</v>
      </c>
      <c r="G17">
        <v>3</v>
      </c>
      <c r="H17">
        <v>1</v>
      </c>
      <c r="I17">
        <v>0</v>
      </c>
      <c r="J17">
        <v>0</v>
      </c>
      <c r="L17">
        <v>0</v>
      </c>
    </row>
    <row r="18" spans="1:12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L18">
        <v>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45"/>
  <sheetViews>
    <sheetView tabSelected="1" topLeftCell="A16" workbookViewId="0">
      <selection activeCell="S28" sqref="S28"/>
    </sheetView>
  </sheetViews>
  <sheetFormatPr defaultRowHeight="14"/>
  <cols>
    <col min="1" max="1" width="8.7265625" style="17"/>
    <col min="3" max="3" width="11.36328125" bestFit="1" customWidth="1"/>
  </cols>
  <sheetData>
    <row r="1" spans="1:15">
      <c r="A1" s="18" t="s">
        <v>155</v>
      </c>
    </row>
    <row r="2" spans="1:15">
      <c r="A2" s="18" t="s">
        <v>142</v>
      </c>
    </row>
    <row r="3" spans="1:15">
      <c r="A3" s="17" t="s">
        <v>137</v>
      </c>
      <c r="B3" t="s">
        <v>128</v>
      </c>
      <c r="C3" t="s">
        <v>129</v>
      </c>
      <c r="D3">
        <v>102</v>
      </c>
      <c r="E3">
        <v>20.84</v>
      </c>
      <c r="F3">
        <v>0.8</v>
      </c>
      <c r="G3">
        <v>0.02</v>
      </c>
      <c r="H3">
        <v>0.01</v>
      </c>
      <c r="I3">
        <v>313.89999999999998</v>
      </c>
      <c r="J3">
        <v>38.89</v>
      </c>
      <c r="K3">
        <v>5.68</v>
      </c>
      <c r="L3">
        <v>68.42</v>
      </c>
      <c r="M3">
        <v>74.099999999999994</v>
      </c>
      <c r="N3">
        <v>80</v>
      </c>
      <c r="O3">
        <v>78.53</v>
      </c>
    </row>
    <row r="4" spans="1:15">
      <c r="A4" s="17" t="s">
        <v>138</v>
      </c>
      <c r="B4" t="s">
        <v>130</v>
      </c>
      <c r="C4" t="s">
        <v>131</v>
      </c>
      <c r="D4">
        <v>101</v>
      </c>
      <c r="E4">
        <v>4.3099999999999996</v>
      </c>
      <c r="F4">
        <v>5.26</v>
      </c>
      <c r="G4">
        <v>0.16</v>
      </c>
      <c r="H4">
        <v>0.12</v>
      </c>
      <c r="I4">
        <v>158.91</v>
      </c>
      <c r="J4">
        <v>60.3</v>
      </c>
      <c r="K4">
        <v>3.52</v>
      </c>
      <c r="L4">
        <v>79.209999999999994</v>
      </c>
      <c r="M4">
        <v>83.89</v>
      </c>
      <c r="N4">
        <v>86.79</v>
      </c>
      <c r="O4">
        <v>89.52</v>
      </c>
    </row>
    <row r="5" spans="1:15">
      <c r="A5" s="17" t="s">
        <v>139</v>
      </c>
      <c r="B5" t="s">
        <v>132</v>
      </c>
      <c r="C5" t="s">
        <v>133</v>
      </c>
      <c r="D5">
        <v>100</v>
      </c>
      <c r="F5">
        <v>-2.12</v>
      </c>
      <c r="G5">
        <v>-0.56000000000000005</v>
      </c>
      <c r="H5">
        <v>-0.7</v>
      </c>
      <c r="I5">
        <v>138.43</v>
      </c>
      <c r="J5">
        <v>380.16</v>
      </c>
      <c r="K5">
        <v>2.19</v>
      </c>
      <c r="L5">
        <v>26.99</v>
      </c>
      <c r="M5">
        <v>36.07</v>
      </c>
      <c r="N5">
        <v>48.34</v>
      </c>
      <c r="O5">
        <v>60.09</v>
      </c>
    </row>
    <row r="6" spans="1:15">
      <c r="A6" s="17" t="s">
        <v>140</v>
      </c>
      <c r="B6" t="s">
        <v>134</v>
      </c>
      <c r="C6" t="s">
        <v>135</v>
      </c>
      <c r="D6">
        <v>100</v>
      </c>
      <c r="E6">
        <v>185.88</v>
      </c>
      <c r="F6">
        <v>-1.22</v>
      </c>
      <c r="G6">
        <v>-0.27</v>
      </c>
      <c r="H6">
        <v>-0.18</v>
      </c>
      <c r="I6">
        <v>411.3</v>
      </c>
      <c r="J6">
        <v>3255.73</v>
      </c>
      <c r="K6">
        <v>0.2</v>
      </c>
      <c r="L6">
        <v>56.88</v>
      </c>
      <c r="M6">
        <v>56.88</v>
      </c>
      <c r="N6">
        <v>35.75</v>
      </c>
      <c r="O6">
        <v>67.47</v>
      </c>
    </row>
    <row r="7" spans="1:15">
      <c r="A7" s="17" t="s">
        <v>141</v>
      </c>
      <c r="B7" t="s">
        <v>136</v>
      </c>
      <c r="C7" t="s">
        <v>135</v>
      </c>
      <c r="D7">
        <v>100</v>
      </c>
      <c r="E7">
        <v>1.63</v>
      </c>
      <c r="F7">
        <v>-1.74</v>
      </c>
      <c r="G7">
        <v>-0.12</v>
      </c>
      <c r="H7">
        <v>-0.08</v>
      </c>
      <c r="I7">
        <v>177.31</v>
      </c>
      <c r="J7">
        <v>46.7</v>
      </c>
      <c r="K7">
        <v>11.79</v>
      </c>
      <c r="L7">
        <v>70.47</v>
      </c>
      <c r="M7">
        <v>70.47</v>
      </c>
      <c r="N7">
        <v>80.5</v>
      </c>
      <c r="O7">
        <v>59.91</v>
      </c>
    </row>
    <row r="8" spans="1:15">
      <c r="A8" s="18" t="s">
        <v>150</v>
      </c>
    </row>
    <row r="9" spans="1:15">
      <c r="A9" s="17" t="s">
        <v>138</v>
      </c>
      <c r="B9" t="s">
        <v>130</v>
      </c>
      <c r="C9" t="s">
        <v>131</v>
      </c>
      <c r="D9">
        <v>66</v>
      </c>
      <c r="E9">
        <v>13.67</v>
      </c>
      <c r="F9">
        <v>5.26</v>
      </c>
      <c r="G9">
        <v>0.16</v>
      </c>
      <c r="H9">
        <v>0.12</v>
      </c>
      <c r="I9">
        <v>158.91</v>
      </c>
      <c r="J9">
        <v>60.3</v>
      </c>
      <c r="K9">
        <v>3.52</v>
      </c>
      <c r="L9">
        <v>79.209999999999994</v>
      </c>
      <c r="M9">
        <v>83.89</v>
      </c>
      <c r="N9">
        <v>86.79</v>
      </c>
      <c r="O9">
        <v>89.52</v>
      </c>
    </row>
    <row r="10" spans="1:15">
      <c r="A10" s="17" t="s">
        <v>143</v>
      </c>
      <c r="B10" t="s">
        <v>144</v>
      </c>
      <c r="C10" t="s">
        <v>135</v>
      </c>
      <c r="D10">
        <v>66</v>
      </c>
      <c r="E10">
        <v>63.99</v>
      </c>
      <c r="F10">
        <v>3.03</v>
      </c>
      <c r="G10">
        <v>-0.56000000000000005</v>
      </c>
      <c r="H10">
        <v>-0.93</v>
      </c>
      <c r="I10">
        <v>99.55</v>
      </c>
      <c r="J10">
        <v>40.049999999999997</v>
      </c>
      <c r="K10">
        <v>10.07</v>
      </c>
      <c r="L10">
        <v>74.040000000000006</v>
      </c>
      <c r="M10">
        <v>79.069999999999993</v>
      </c>
      <c r="N10">
        <v>86.06</v>
      </c>
      <c r="O10">
        <v>88.79</v>
      </c>
    </row>
    <row r="11" spans="1:15">
      <c r="A11" s="17" t="s">
        <v>145</v>
      </c>
      <c r="B11" t="s">
        <v>146</v>
      </c>
      <c r="C11" t="s">
        <v>133</v>
      </c>
      <c r="D11">
        <v>65</v>
      </c>
      <c r="E11">
        <v>-0.83</v>
      </c>
      <c r="F11">
        <v>0.97</v>
      </c>
      <c r="G11">
        <v>-0.05</v>
      </c>
      <c r="H11">
        <v>-0.03</v>
      </c>
      <c r="I11">
        <v>152.41</v>
      </c>
      <c r="J11">
        <v>23.67</v>
      </c>
      <c r="K11">
        <v>10.93</v>
      </c>
      <c r="L11">
        <v>75.709999999999994</v>
      </c>
      <c r="M11">
        <v>80.06</v>
      </c>
      <c r="N11">
        <v>85.31</v>
      </c>
      <c r="O11">
        <v>56.07</v>
      </c>
    </row>
    <row r="12" spans="1:15">
      <c r="A12" s="17" t="s">
        <v>147</v>
      </c>
      <c r="B12" t="s">
        <v>148</v>
      </c>
      <c r="C12" t="s">
        <v>149</v>
      </c>
      <c r="D12">
        <v>64</v>
      </c>
      <c r="E12">
        <v>157.43</v>
      </c>
      <c r="F12">
        <v>10.029999999999999</v>
      </c>
      <c r="G12">
        <v>-0.77</v>
      </c>
      <c r="H12">
        <v>-1.4</v>
      </c>
      <c r="I12">
        <v>141.06</v>
      </c>
      <c r="J12">
        <v>93.61</v>
      </c>
      <c r="K12">
        <v>2.98</v>
      </c>
      <c r="L12">
        <v>100</v>
      </c>
      <c r="M12">
        <v>100</v>
      </c>
      <c r="N12">
        <v>100</v>
      </c>
      <c r="O12">
        <v>100</v>
      </c>
    </row>
    <row r="13" spans="1:15">
      <c r="A13" s="17" t="s">
        <v>140</v>
      </c>
      <c r="B13" t="s">
        <v>134</v>
      </c>
      <c r="C13" t="s">
        <v>135</v>
      </c>
      <c r="D13">
        <v>64</v>
      </c>
      <c r="E13">
        <v>96.36</v>
      </c>
      <c r="F13">
        <v>-1.22</v>
      </c>
      <c r="G13">
        <v>-0.27</v>
      </c>
      <c r="H13">
        <v>-0.12</v>
      </c>
      <c r="I13">
        <v>411.3</v>
      </c>
      <c r="J13">
        <v>3255.73</v>
      </c>
      <c r="K13">
        <v>0.2</v>
      </c>
      <c r="L13">
        <v>56.88</v>
      </c>
      <c r="M13">
        <v>56.88</v>
      </c>
      <c r="N13">
        <v>35.75</v>
      </c>
      <c r="O13">
        <v>67.47</v>
      </c>
    </row>
    <row r="14" spans="1:15">
      <c r="A14" s="18" t="s">
        <v>151</v>
      </c>
    </row>
    <row r="15" spans="1:15">
      <c r="A15" s="17" t="s">
        <v>138</v>
      </c>
      <c r="B15" t="s">
        <v>130</v>
      </c>
      <c r="C15" t="s">
        <v>131</v>
      </c>
      <c r="D15">
        <v>38</v>
      </c>
      <c r="E15">
        <v>26.92</v>
      </c>
      <c r="F15">
        <v>5.26</v>
      </c>
      <c r="G15">
        <v>0.16</v>
      </c>
      <c r="H15">
        <v>0.13</v>
      </c>
      <c r="I15">
        <v>158.91</v>
      </c>
      <c r="J15">
        <v>60.3</v>
      </c>
      <c r="K15">
        <v>3.52</v>
      </c>
      <c r="L15">
        <v>79.209999999999994</v>
      </c>
      <c r="M15">
        <v>83.89</v>
      </c>
      <c r="N15">
        <v>86.79</v>
      </c>
      <c r="O15">
        <v>89.52</v>
      </c>
    </row>
    <row r="16" spans="1:15">
      <c r="A16" s="17" t="s">
        <v>145</v>
      </c>
      <c r="B16" t="s">
        <v>146</v>
      </c>
      <c r="C16" t="s">
        <v>133</v>
      </c>
      <c r="D16">
        <v>38</v>
      </c>
      <c r="E16">
        <v>14.61</v>
      </c>
      <c r="F16">
        <v>0.97</v>
      </c>
      <c r="G16">
        <v>-0.05</v>
      </c>
      <c r="H16">
        <v>-0.04</v>
      </c>
      <c r="I16">
        <v>152.41</v>
      </c>
      <c r="J16">
        <v>23.67</v>
      </c>
      <c r="K16">
        <v>10.93</v>
      </c>
      <c r="L16">
        <v>75.709999999999994</v>
      </c>
      <c r="M16">
        <v>80.06</v>
      </c>
      <c r="N16">
        <v>85.31</v>
      </c>
      <c r="O16">
        <v>56.07</v>
      </c>
    </row>
    <row r="17" spans="1:15">
      <c r="A17" s="17" t="s">
        <v>143</v>
      </c>
      <c r="B17" t="s">
        <v>144</v>
      </c>
      <c r="C17" t="s">
        <v>135</v>
      </c>
      <c r="D17">
        <v>35</v>
      </c>
      <c r="E17">
        <v>52.31</v>
      </c>
      <c r="F17">
        <v>3.03</v>
      </c>
      <c r="G17">
        <v>-0.56000000000000005</v>
      </c>
      <c r="H17">
        <v>-0.86</v>
      </c>
      <c r="I17">
        <v>99.55</v>
      </c>
      <c r="J17">
        <v>40.049999999999997</v>
      </c>
      <c r="K17">
        <v>10.07</v>
      </c>
      <c r="L17">
        <v>74.040000000000006</v>
      </c>
      <c r="M17">
        <v>79.069999999999993</v>
      </c>
      <c r="N17">
        <v>86.06</v>
      </c>
      <c r="O17">
        <v>88.79</v>
      </c>
    </row>
    <row r="18" spans="1:15">
      <c r="A18" s="17" t="s">
        <v>152</v>
      </c>
      <c r="B18" t="s">
        <v>153</v>
      </c>
      <c r="C18" t="s">
        <v>154</v>
      </c>
      <c r="D18">
        <v>34</v>
      </c>
      <c r="E18">
        <v>41.91</v>
      </c>
      <c r="F18">
        <v>-0.23</v>
      </c>
      <c r="G18">
        <v>-0.85</v>
      </c>
      <c r="H18">
        <v>-1.1000000000000001</v>
      </c>
      <c r="I18">
        <v>109.78</v>
      </c>
      <c r="J18">
        <v>36.299999999999997</v>
      </c>
      <c r="K18">
        <v>5.95</v>
      </c>
      <c r="L18">
        <v>68.59</v>
      </c>
      <c r="M18">
        <v>68.59</v>
      </c>
      <c r="N18">
        <v>70.73</v>
      </c>
      <c r="O18">
        <v>87.83</v>
      </c>
    </row>
    <row r="19" spans="1:15">
      <c r="A19" s="17" t="s">
        <v>139</v>
      </c>
      <c r="B19" t="s">
        <v>132</v>
      </c>
      <c r="C19" t="s">
        <v>133</v>
      </c>
      <c r="D19">
        <v>34</v>
      </c>
      <c r="E19">
        <v>21.19</v>
      </c>
      <c r="F19">
        <v>-2.12</v>
      </c>
      <c r="G19">
        <v>-0.56000000000000005</v>
      </c>
      <c r="H19">
        <v>-0.49</v>
      </c>
      <c r="I19">
        <v>138.43</v>
      </c>
      <c r="J19">
        <v>380.16</v>
      </c>
      <c r="K19">
        <v>2.19</v>
      </c>
      <c r="L19">
        <v>26.99</v>
      </c>
      <c r="M19">
        <v>36.07</v>
      </c>
      <c r="N19">
        <v>48.34</v>
      </c>
      <c r="O19">
        <v>60.09</v>
      </c>
    </row>
    <row r="20" spans="1:15">
      <c r="A20" s="17" t="s">
        <v>137</v>
      </c>
      <c r="B20" t="s">
        <v>128</v>
      </c>
      <c r="C20" t="s">
        <v>129</v>
      </c>
      <c r="D20">
        <v>34</v>
      </c>
      <c r="E20">
        <v>24.65</v>
      </c>
      <c r="F20">
        <v>0.8</v>
      </c>
      <c r="G20">
        <v>0.02</v>
      </c>
      <c r="H20">
        <v>0.01</v>
      </c>
      <c r="I20">
        <v>313.89999999999998</v>
      </c>
      <c r="J20">
        <v>38.89</v>
      </c>
      <c r="K20">
        <v>5.68</v>
      </c>
      <c r="L20">
        <v>68.42</v>
      </c>
      <c r="M20">
        <v>74.099999999999994</v>
      </c>
      <c r="N20">
        <v>80</v>
      </c>
      <c r="O20">
        <v>78.53</v>
      </c>
    </row>
    <row r="21" spans="1:15">
      <c r="A21" s="18" t="s">
        <v>156</v>
      </c>
    </row>
    <row r="22" spans="1:15">
      <c r="A22" s="17" t="s">
        <v>137</v>
      </c>
      <c r="B22" t="s">
        <v>128</v>
      </c>
      <c r="C22" t="s">
        <v>129</v>
      </c>
      <c r="D22">
        <v>15</v>
      </c>
      <c r="E22">
        <v>10.49</v>
      </c>
      <c r="F22">
        <v>0.8</v>
      </c>
      <c r="G22">
        <v>0.02</v>
      </c>
      <c r="H22">
        <v>0.01</v>
      </c>
      <c r="I22">
        <v>313.89999999999998</v>
      </c>
      <c r="J22">
        <v>38.89</v>
      </c>
      <c r="K22">
        <v>5.68</v>
      </c>
      <c r="L22">
        <v>68.42</v>
      </c>
      <c r="M22">
        <v>74.099999999999994</v>
      </c>
      <c r="N22">
        <v>80</v>
      </c>
      <c r="O22">
        <v>78.53</v>
      </c>
    </row>
    <row r="23" spans="1:15">
      <c r="A23" s="17" t="s">
        <v>138</v>
      </c>
      <c r="B23" t="s">
        <v>130</v>
      </c>
      <c r="C23" t="s">
        <v>131</v>
      </c>
      <c r="D23">
        <v>15</v>
      </c>
      <c r="E23">
        <v>29.14</v>
      </c>
      <c r="F23">
        <v>5.26</v>
      </c>
      <c r="G23">
        <v>0.16</v>
      </c>
      <c r="H23">
        <v>0.13</v>
      </c>
      <c r="I23">
        <v>158.91</v>
      </c>
      <c r="J23">
        <v>60.3</v>
      </c>
      <c r="K23">
        <v>3.52</v>
      </c>
      <c r="L23">
        <v>79.209999999999994</v>
      </c>
      <c r="M23">
        <v>83.89</v>
      </c>
      <c r="N23">
        <v>86.79</v>
      </c>
      <c r="O23">
        <v>89.52</v>
      </c>
    </row>
    <row r="24" spans="1:15">
      <c r="A24" s="17" t="s">
        <v>147</v>
      </c>
      <c r="B24" t="s">
        <v>148</v>
      </c>
      <c r="C24" t="s">
        <v>149</v>
      </c>
      <c r="D24">
        <v>15</v>
      </c>
      <c r="E24">
        <v>120.47</v>
      </c>
      <c r="F24">
        <v>10.029999999999999</v>
      </c>
      <c r="G24">
        <v>-0.77</v>
      </c>
      <c r="H24">
        <v>-1.2</v>
      </c>
      <c r="I24">
        <v>141.06</v>
      </c>
      <c r="J24">
        <v>93.61</v>
      </c>
      <c r="K24">
        <v>2.98</v>
      </c>
      <c r="L24">
        <v>100</v>
      </c>
      <c r="M24">
        <v>100</v>
      </c>
      <c r="N24">
        <v>100</v>
      </c>
      <c r="O24">
        <v>100</v>
      </c>
    </row>
    <row r="25" spans="1:15">
      <c r="A25" s="17" t="s">
        <v>157</v>
      </c>
      <c r="B25" t="s">
        <v>158</v>
      </c>
      <c r="C25" t="s">
        <v>131</v>
      </c>
      <c r="D25">
        <v>13</v>
      </c>
      <c r="E25">
        <v>19.329999999999998</v>
      </c>
      <c r="F25">
        <v>2.16</v>
      </c>
      <c r="G25">
        <v>0.16</v>
      </c>
      <c r="H25">
        <v>0.23</v>
      </c>
      <c r="I25">
        <v>84.02</v>
      </c>
      <c r="J25">
        <v>21.37</v>
      </c>
      <c r="K25">
        <v>9.3800000000000008</v>
      </c>
      <c r="L25">
        <v>72.22</v>
      </c>
      <c r="M25">
        <v>78.19</v>
      </c>
      <c r="N25">
        <v>80.819999999999993</v>
      </c>
      <c r="O25">
        <v>89.99</v>
      </c>
    </row>
    <row r="26" spans="1:15">
      <c r="A26" s="17" t="s">
        <v>143</v>
      </c>
      <c r="B26" t="s">
        <v>144</v>
      </c>
      <c r="C26" t="s">
        <v>135</v>
      </c>
      <c r="D26">
        <v>13</v>
      </c>
      <c r="E26">
        <v>47.53</v>
      </c>
      <c r="F26">
        <v>3.03</v>
      </c>
      <c r="G26">
        <v>-0.56000000000000005</v>
      </c>
      <c r="H26">
        <v>-0.83</v>
      </c>
      <c r="I26">
        <v>99.55</v>
      </c>
      <c r="J26">
        <v>40.049999999999997</v>
      </c>
      <c r="K26">
        <v>10.07</v>
      </c>
      <c r="L26">
        <v>74.040000000000006</v>
      </c>
      <c r="M26">
        <v>79.069999999999993</v>
      </c>
      <c r="N26">
        <v>86.06</v>
      </c>
      <c r="O26">
        <v>88.79</v>
      </c>
    </row>
    <row r="27" spans="1:15">
      <c r="A27" s="17" t="s">
        <v>159</v>
      </c>
      <c r="B27" t="s">
        <v>160</v>
      </c>
      <c r="C27" t="s">
        <v>135</v>
      </c>
      <c r="D27">
        <v>13</v>
      </c>
      <c r="E27">
        <v>7.05</v>
      </c>
      <c r="F27">
        <v>-0.13</v>
      </c>
      <c r="G27">
        <v>-0.16</v>
      </c>
      <c r="H27">
        <v>-0.3</v>
      </c>
      <c r="I27">
        <v>58.43</v>
      </c>
      <c r="J27">
        <v>131.57</v>
      </c>
      <c r="K27">
        <v>1.46</v>
      </c>
      <c r="L27">
        <v>44.19</v>
      </c>
      <c r="M27">
        <v>67.86</v>
      </c>
      <c r="N27">
        <v>72.31</v>
      </c>
      <c r="O27">
        <v>86.61</v>
      </c>
    </row>
    <row r="28" spans="1:15">
      <c r="A28" s="17" t="s">
        <v>145</v>
      </c>
      <c r="B28" t="s">
        <v>146</v>
      </c>
      <c r="C28" t="s">
        <v>133</v>
      </c>
      <c r="D28">
        <v>13</v>
      </c>
      <c r="E28">
        <v>14.15</v>
      </c>
      <c r="F28">
        <v>0.97</v>
      </c>
      <c r="G28">
        <v>-0.05</v>
      </c>
      <c r="H28">
        <v>-0.04</v>
      </c>
      <c r="I28">
        <v>152.41</v>
      </c>
      <c r="J28">
        <v>23.67</v>
      </c>
      <c r="K28">
        <v>10.93</v>
      </c>
      <c r="L28">
        <v>75.709999999999994</v>
      </c>
      <c r="M28">
        <v>80.06</v>
      </c>
      <c r="N28">
        <v>85.31</v>
      </c>
      <c r="O28">
        <v>56.07</v>
      </c>
    </row>
    <row r="29" spans="1:15">
      <c r="A29" s="18" t="s">
        <v>161</v>
      </c>
    </row>
    <row r="30" spans="1:15">
      <c r="A30" s="17" t="s">
        <v>147</v>
      </c>
      <c r="B30" t="s">
        <v>148</v>
      </c>
      <c r="C30" t="s">
        <v>149</v>
      </c>
      <c r="D30">
        <v>9</v>
      </c>
      <c r="E30">
        <v>78.930000000000007</v>
      </c>
      <c r="F30">
        <v>10.029999999999999</v>
      </c>
      <c r="G30">
        <v>-0.77</v>
      </c>
      <c r="H30">
        <v>-0.97</v>
      </c>
      <c r="I30">
        <v>141.06</v>
      </c>
      <c r="J30">
        <v>93.61</v>
      </c>
      <c r="K30">
        <v>2.98</v>
      </c>
      <c r="L30">
        <v>100</v>
      </c>
      <c r="M30">
        <v>100</v>
      </c>
      <c r="N30">
        <v>100</v>
      </c>
      <c r="O30">
        <v>100</v>
      </c>
    </row>
    <row r="31" spans="1:15">
      <c r="A31" s="17" t="s">
        <v>138</v>
      </c>
      <c r="B31" t="s">
        <v>130</v>
      </c>
      <c r="C31" t="s">
        <v>131</v>
      </c>
      <c r="D31">
        <v>8</v>
      </c>
      <c r="E31">
        <v>23.16</v>
      </c>
      <c r="F31">
        <v>5.26</v>
      </c>
      <c r="G31">
        <v>0.16</v>
      </c>
      <c r="H31">
        <v>0.13</v>
      </c>
      <c r="I31">
        <v>158.91</v>
      </c>
      <c r="J31">
        <v>60.3</v>
      </c>
      <c r="K31">
        <v>3.52</v>
      </c>
      <c r="L31">
        <v>79.209999999999994</v>
      </c>
      <c r="M31">
        <v>83.89</v>
      </c>
      <c r="N31">
        <v>86.79</v>
      </c>
      <c r="O31">
        <v>89.52</v>
      </c>
    </row>
    <row r="32" spans="1:15">
      <c r="A32" s="17" t="s">
        <v>162</v>
      </c>
      <c r="B32" t="s">
        <v>163</v>
      </c>
      <c r="C32" t="s">
        <v>131</v>
      </c>
      <c r="D32">
        <v>7</v>
      </c>
      <c r="E32">
        <v>56.19</v>
      </c>
      <c r="F32">
        <v>10.050000000000001</v>
      </c>
      <c r="G32">
        <v>0.1</v>
      </c>
      <c r="H32">
        <v>0.2</v>
      </c>
      <c r="I32">
        <v>83.61</v>
      </c>
      <c r="J32">
        <v>-36.85</v>
      </c>
      <c r="K32">
        <v>-8.3800000000000008</v>
      </c>
      <c r="L32">
        <v>100</v>
      </c>
      <c r="M32">
        <v>100</v>
      </c>
      <c r="N32">
        <v>100</v>
      </c>
      <c r="O32">
        <v>72.03</v>
      </c>
    </row>
    <row r="33" spans="1:15">
      <c r="A33" s="17" t="s">
        <v>137</v>
      </c>
      <c r="B33" t="s">
        <v>128</v>
      </c>
      <c r="C33" t="s">
        <v>129</v>
      </c>
      <c r="D33">
        <v>7</v>
      </c>
      <c r="E33">
        <v>5.86</v>
      </c>
      <c r="F33">
        <v>0.8</v>
      </c>
      <c r="G33">
        <v>0.02</v>
      </c>
      <c r="H33">
        <v>0.01</v>
      </c>
      <c r="I33">
        <v>313.89999999999998</v>
      </c>
      <c r="J33">
        <v>38.89</v>
      </c>
      <c r="K33">
        <v>5.68</v>
      </c>
      <c r="L33">
        <v>68.42</v>
      </c>
      <c r="M33">
        <v>74.099999999999994</v>
      </c>
      <c r="N33">
        <v>80</v>
      </c>
      <c r="O33">
        <v>78.53</v>
      </c>
    </row>
    <row r="34" spans="1:15">
      <c r="A34" s="17" t="s">
        <v>157</v>
      </c>
      <c r="B34" t="s">
        <v>158</v>
      </c>
      <c r="C34" t="s">
        <v>131</v>
      </c>
      <c r="D34">
        <v>7</v>
      </c>
      <c r="E34">
        <v>17.07</v>
      </c>
      <c r="F34">
        <v>2.16</v>
      </c>
      <c r="G34">
        <v>0.16</v>
      </c>
      <c r="H34">
        <v>0.22</v>
      </c>
      <c r="I34">
        <v>84.02</v>
      </c>
      <c r="J34">
        <v>21.37</v>
      </c>
      <c r="K34">
        <v>9.3800000000000008</v>
      </c>
      <c r="L34">
        <v>72.22</v>
      </c>
      <c r="M34">
        <v>78.19</v>
      </c>
      <c r="N34">
        <v>80.819999999999993</v>
      </c>
      <c r="O34">
        <v>89.99</v>
      </c>
    </row>
    <row r="35" spans="1:15">
      <c r="A35" s="17" t="s">
        <v>143</v>
      </c>
      <c r="B35" t="s">
        <v>144</v>
      </c>
      <c r="C35" t="s">
        <v>135</v>
      </c>
      <c r="D35">
        <v>7</v>
      </c>
      <c r="E35">
        <v>21.09</v>
      </c>
      <c r="F35">
        <v>3.03</v>
      </c>
      <c r="G35">
        <v>-0.56000000000000005</v>
      </c>
      <c r="H35">
        <v>-0.68</v>
      </c>
      <c r="I35">
        <v>99.55</v>
      </c>
      <c r="J35">
        <v>40.049999999999997</v>
      </c>
      <c r="K35">
        <v>10.07</v>
      </c>
      <c r="L35">
        <v>74.040000000000006</v>
      </c>
      <c r="M35">
        <v>79.069999999999993</v>
      </c>
      <c r="N35">
        <v>86.06</v>
      </c>
      <c r="O35">
        <v>88.79</v>
      </c>
    </row>
    <row r="36" spans="1:15">
      <c r="A36" s="17" t="s">
        <v>164</v>
      </c>
      <c r="B36" t="s">
        <v>165</v>
      </c>
      <c r="C36" t="s">
        <v>129</v>
      </c>
      <c r="D36">
        <v>7</v>
      </c>
      <c r="E36">
        <v>17.100000000000001</v>
      </c>
      <c r="F36">
        <v>0.7</v>
      </c>
      <c r="G36">
        <v>-0.57999999999999996</v>
      </c>
      <c r="H36">
        <v>-1.04</v>
      </c>
      <c r="I36">
        <v>65.69</v>
      </c>
      <c r="J36">
        <v>-67.209999999999994</v>
      </c>
      <c r="K36">
        <v>-4.4000000000000004</v>
      </c>
      <c r="L36">
        <v>36.07</v>
      </c>
      <c r="M36">
        <v>53.94</v>
      </c>
      <c r="N36">
        <v>67.77</v>
      </c>
      <c r="O36">
        <v>63.34</v>
      </c>
    </row>
    <row r="37" spans="1:15">
      <c r="A37" s="18" t="s">
        <v>166</v>
      </c>
    </row>
    <row r="38" spans="1:15">
      <c r="A38" s="17" t="s">
        <v>162</v>
      </c>
      <c r="B38" t="s">
        <v>163</v>
      </c>
      <c r="C38" t="s">
        <v>131</v>
      </c>
      <c r="D38">
        <v>5</v>
      </c>
      <c r="E38">
        <v>46.58</v>
      </c>
      <c r="F38">
        <v>10.050000000000001</v>
      </c>
      <c r="G38">
        <v>0.1</v>
      </c>
      <c r="H38">
        <v>0.18</v>
      </c>
      <c r="I38">
        <v>83.61</v>
      </c>
      <c r="J38">
        <v>-36.85</v>
      </c>
      <c r="K38">
        <v>-8.3800000000000008</v>
      </c>
      <c r="L38">
        <v>100</v>
      </c>
      <c r="M38">
        <v>100</v>
      </c>
      <c r="N38">
        <v>100</v>
      </c>
      <c r="O38">
        <v>72.03</v>
      </c>
    </row>
    <row r="39" spans="1:15">
      <c r="A39" s="17" t="s">
        <v>137</v>
      </c>
      <c r="B39" t="s">
        <v>128</v>
      </c>
      <c r="C39" t="s">
        <v>129</v>
      </c>
      <c r="D39">
        <v>4</v>
      </c>
      <c r="E39">
        <v>5.33</v>
      </c>
      <c r="F39">
        <v>0.8</v>
      </c>
      <c r="G39">
        <v>0.02</v>
      </c>
      <c r="H39">
        <v>0.01</v>
      </c>
      <c r="I39">
        <v>313.89999999999998</v>
      </c>
      <c r="J39">
        <v>38.89</v>
      </c>
      <c r="K39">
        <v>5.68</v>
      </c>
      <c r="L39">
        <v>68.42</v>
      </c>
      <c r="M39">
        <v>74.099999999999994</v>
      </c>
      <c r="N39">
        <v>80</v>
      </c>
      <c r="O39">
        <v>78.53</v>
      </c>
    </row>
    <row r="40" spans="1:15">
      <c r="A40" s="17" t="s">
        <v>157</v>
      </c>
      <c r="B40" t="s">
        <v>158</v>
      </c>
      <c r="C40" t="s">
        <v>131</v>
      </c>
      <c r="D40">
        <v>4</v>
      </c>
      <c r="E40">
        <v>13.06</v>
      </c>
      <c r="F40">
        <v>2.16</v>
      </c>
      <c r="G40">
        <v>0.16</v>
      </c>
      <c r="H40">
        <v>0.21</v>
      </c>
      <c r="I40">
        <v>84.02</v>
      </c>
      <c r="J40">
        <v>21.37</v>
      </c>
      <c r="K40">
        <v>9.3800000000000008</v>
      </c>
      <c r="L40">
        <v>72.22</v>
      </c>
      <c r="M40">
        <v>78.19</v>
      </c>
      <c r="N40">
        <v>80.819999999999993</v>
      </c>
      <c r="O40">
        <v>89.99</v>
      </c>
    </row>
    <row r="41" spans="1:15">
      <c r="A41" s="17" t="s">
        <v>167</v>
      </c>
      <c r="B41" t="s">
        <v>168</v>
      </c>
      <c r="C41" t="s">
        <v>169</v>
      </c>
      <c r="D41">
        <v>4</v>
      </c>
      <c r="E41">
        <v>7.19</v>
      </c>
      <c r="F41">
        <v>2.85</v>
      </c>
      <c r="G41">
        <v>-1.83</v>
      </c>
      <c r="H41">
        <v>-0.14000000000000001</v>
      </c>
      <c r="I41">
        <v>1379.64</v>
      </c>
      <c r="J41">
        <v>71</v>
      </c>
      <c r="K41">
        <v>25.04</v>
      </c>
      <c r="L41">
        <v>65.45</v>
      </c>
      <c r="M41">
        <v>72.239999999999995</v>
      </c>
      <c r="N41">
        <v>72.239999999999995</v>
      </c>
      <c r="O41">
        <v>86.02</v>
      </c>
    </row>
    <row r="42" spans="1:15">
      <c r="A42" s="17" t="s">
        <v>143</v>
      </c>
      <c r="B42" t="s">
        <v>144</v>
      </c>
      <c r="C42" t="s">
        <v>135</v>
      </c>
      <c r="D42">
        <v>4</v>
      </c>
      <c r="E42">
        <v>11.51</v>
      </c>
      <c r="F42">
        <v>3.03</v>
      </c>
      <c r="G42">
        <v>-0.56000000000000005</v>
      </c>
      <c r="H42">
        <v>-0.63</v>
      </c>
      <c r="I42">
        <v>99.55</v>
      </c>
      <c r="J42">
        <v>40.049999999999997</v>
      </c>
      <c r="K42">
        <v>10.07</v>
      </c>
      <c r="L42">
        <v>74.040000000000006</v>
      </c>
      <c r="M42">
        <v>79.069999999999993</v>
      </c>
      <c r="N42">
        <v>86.06</v>
      </c>
      <c r="O42">
        <v>88.79</v>
      </c>
    </row>
    <row r="43" spans="1:15">
      <c r="A43" s="17" t="s">
        <v>147</v>
      </c>
      <c r="B43" t="s">
        <v>148</v>
      </c>
      <c r="C43" t="s">
        <v>149</v>
      </c>
      <c r="D43">
        <v>4</v>
      </c>
      <c r="E43">
        <v>24.54</v>
      </c>
      <c r="F43">
        <v>10.029999999999999</v>
      </c>
      <c r="G43">
        <v>-0.77</v>
      </c>
      <c r="H43">
        <v>-0.68</v>
      </c>
      <c r="I43">
        <v>141.06</v>
      </c>
      <c r="J43">
        <v>93.61</v>
      </c>
      <c r="K43">
        <v>2.98</v>
      </c>
      <c r="L43">
        <v>100</v>
      </c>
      <c r="M43">
        <v>100</v>
      </c>
      <c r="N43">
        <v>100</v>
      </c>
      <c r="O43">
        <v>100</v>
      </c>
    </row>
    <row r="44" spans="1:15">
      <c r="A44" s="17" t="s">
        <v>170</v>
      </c>
      <c r="B44" t="s">
        <v>171</v>
      </c>
      <c r="C44" t="s">
        <v>154</v>
      </c>
      <c r="D44">
        <v>4</v>
      </c>
      <c r="E44">
        <v>4.1500000000000004</v>
      </c>
      <c r="F44">
        <v>-10</v>
      </c>
      <c r="G44">
        <v>-0.47</v>
      </c>
      <c r="H44">
        <v>-0.75</v>
      </c>
      <c r="I44">
        <v>65.44</v>
      </c>
      <c r="J44">
        <v>36.82</v>
      </c>
      <c r="K44">
        <v>6.99</v>
      </c>
      <c r="L44">
        <v>37.729999999999997</v>
      </c>
      <c r="M44">
        <v>40.98</v>
      </c>
      <c r="N44">
        <v>37.75</v>
      </c>
      <c r="O44">
        <v>69.73</v>
      </c>
    </row>
    <row r="45" spans="1:15">
      <c r="A45" s="17" t="s">
        <v>145</v>
      </c>
      <c r="B45" t="s">
        <v>146</v>
      </c>
      <c r="C45" t="s">
        <v>133</v>
      </c>
      <c r="D45">
        <v>4</v>
      </c>
      <c r="E45">
        <v>7.31</v>
      </c>
      <c r="F45">
        <v>0.97</v>
      </c>
      <c r="G45">
        <v>-0.05</v>
      </c>
      <c r="H45">
        <v>-0.04</v>
      </c>
      <c r="I45">
        <v>152.41</v>
      </c>
      <c r="J45">
        <v>23.67</v>
      </c>
      <c r="K45">
        <v>10.93</v>
      </c>
      <c r="L45">
        <v>75.709999999999994</v>
      </c>
      <c r="M45">
        <v>80.06</v>
      </c>
      <c r="N45">
        <v>85.31</v>
      </c>
      <c r="O45">
        <v>56.07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A7" s="6">
        <v>44508</v>
      </c>
      <c r="J7" s="1">
        <v>339664.9</v>
      </c>
      <c r="K7">
        <v>309609</v>
      </c>
      <c r="L7" s="1">
        <v>459</v>
      </c>
      <c r="M7">
        <v>0.14829999999999999</v>
      </c>
    </row>
    <row r="8" spans="1:13">
      <c r="A8" s="6">
        <v>44509</v>
      </c>
      <c r="J8" s="1">
        <v>340222.85</v>
      </c>
      <c r="K8">
        <v>252342</v>
      </c>
      <c r="L8" s="1">
        <v>588</v>
      </c>
      <c r="M8">
        <v>0.23300000000000001</v>
      </c>
    </row>
    <row r="9" spans="1:13">
      <c r="A9" s="6">
        <v>44510</v>
      </c>
      <c r="J9" s="1">
        <v>290805.40999999997</v>
      </c>
      <c r="K9">
        <v>272189</v>
      </c>
      <c r="L9" s="1">
        <v>-108</v>
      </c>
      <c r="M9">
        <v>-3.9699999999999999E-2</v>
      </c>
    </row>
    <row r="10" spans="1:13">
      <c r="A10" s="6">
        <v>44511</v>
      </c>
      <c r="J10" s="1">
        <v>347352.65</v>
      </c>
      <c r="K10">
        <v>312022</v>
      </c>
      <c r="L10" s="1">
        <v>7291.2</v>
      </c>
      <c r="M10">
        <v>2.3368000000000002</v>
      </c>
    </row>
    <row r="11" spans="1:13">
      <c r="A11" s="6">
        <v>44512</v>
      </c>
      <c r="J11" s="1">
        <v>344989.24</v>
      </c>
      <c r="K11">
        <v>242428</v>
      </c>
      <c r="L11" s="1">
        <v>-2264</v>
      </c>
      <c r="M11">
        <v>-0.93389999999999995</v>
      </c>
    </row>
    <row r="12" spans="1:13">
      <c r="A12" s="6">
        <v>44515</v>
      </c>
      <c r="J12" s="1">
        <v>345500.89</v>
      </c>
      <c r="K12">
        <v>259115</v>
      </c>
      <c r="L12" s="1">
        <v>525</v>
      </c>
      <c r="M12">
        <v>0.2026</v>
      </c>
    </row>
    <row r="13" spans="1:13">
      <c r="A13" s="6">
        <v>44516</v>
      </c>
      <c r="J13" s="1">
        <v>347139.26</v>
      </c>
      <c r="K13">
        <v>228849</v>
      </c>
      <c r="L13" s="1">
        <v>1674</v>
      </c>
      <c r="M13">
        <v>0.73150000000000004</v>
      </c>
    </row>
    <row r="14" spans="1:13">
      <c r="A14" s="6">
        <v>44517</v>
      </c>
      <c r="J14" s="1">
        <v>306264.3</v>
      </c>
      <c r="K14">
        <v>247896.41</v>
      </c>
      <c r="L14" s="1">
        <v>-864</v>
      </c>
      <c r="M14">
        <v>-0.34849999999999998</v>
      </c>
    </row>
    <row r="15" spans="1:13">
      <c r="A15" s="6">
        <v>44518</v>
      </c>
      <c r="J15" s="1">
        <v>344912.84</v>
      </c>
      <c r="K15">
        <v>282550.59999999998</v>
      </c>
      <c r="L15" s="1">
        <v>-1202.4000000000001</v>
      </c>
      <c r="M15">
        <v>-0.42559999999999998</v>
      </c>
    </row>
    <row r="16" spans="1:13">
      <c r="A16" s="6">
        <v>44519</v>
      </c>
      <c r="J16" s="1">
        <v>346540.17</v>
      </c>
      <c r="K16">
        <v>300883.09999999998</v>
      </c>
      <c r="L16" s="1">
        <v>1705.5</v>
      </c>
      <c r="M16">
        <v>0.56679999999999997</v>
      </c>
    </row>
    <row r="17" spans="1:13">
      <c r="A17" s="6">
        <v>44522</v>
      </c>
      <c r="J17" s="1">
        <v>349838.13</v>
      </c>
      <c r="K17">
        <v>279984.7</v>
      </c>
      <c r="L17" s="1">
        <v>3359.6</v>
      </c>
      <c r="M17">
        <v>1.1999</v>
      </c>
    </row>
    <row r="18" spans="1:13">
      <c r="A18" s="6">
        <v>44523</v>
      </c>
      <c r="J18" s="1">
        <v>348294.24</v>
      </c>
      <c r="K18">
        <v>294370.78999999998</v>
      </c>
      <c r="L18" s="1">
        <v>-1538.91</v>
      </c>
      <c r="M18">
        <v>-0.52280000000000004</v>
      </c>
    </row>
    <row r="19" spans="1:13">
      <c r="A19" s="6">
        <v>44524</v>
      </c>
      <c r="J19" s="1">
        <v>337060.39</v>
      </c>
      <c r="K19">
        <v>313545.98</v>
      </c>
      <c r="L19" s="1">
        <v>-786.15</v>
      </c>
      <c r="M19">
        <v>-0.25069999999999998</v>
      </c>
    </row>
    <row r="20" spans="1:13">
      <c r="A20" s="6">
        <v>44525</v>
      </c>
      <c r="J20" s="1">
        <v>345438.55</v>
      </c>
      <c r="K20">
        <v>232527.2</v>
      </c>
      <c r="L20" s="1">
        <v>-1889.44</v>
      </c>
      <c r="M20">
        <v>-0.81259999999999999</v>
      </c>
    </row>
    <row r="21" spans="1:13">
      <c r="A21" s="6">
        <v>44526</v>
      </c>
      <c r="J21" s="1">
        <v>394797.86</v>
      </c>
      <c r="K21">
        <v>265847.39</v>
      </c>
      <c r="L21" s="1">
        <v>-620.80999999999995</v>
      </c>
      <c r="M21">
        <v>-0.23350000000000001</v>
      </c>
    </row>
    <row r="22" spans="1:13">
      <c r="A22" s="6">
        <v>44529</v>
      </c>
      <c r="J22" s="1">
        <v>381711.98</v>
      </c>
      <c r="K22">
        <v>285681.68</v>
      </c>
      <c r="L22" s="1">
        <v>-61.29</v>
      </c>
      <c r="M22">
        <v>-2.1499999999999998E-2</v>
      </c>
    </row>
    <row r="23" spans="1:13">
      <c r="A23" s="6">
        <v>44530</v>
      </c>
      <c r="J23" s="1">
        <v>347357.43</v>
      </c>
      <c r="K23">
        <v>318258.93</v>
      </c>
      <c r="L23" s="1">
        <v>-312.06</v>
      </c>
      <c r="M23">
        <v>-9.8100000000000007E-2</v>
      </c>
    </row>
    <row r="24" spans="1:13">
      <c r="J24" s="1">
        <f>AVERAGE(J2:J23)</f>
        <v>341771.56136363634</v>
      </c>
      <c r="K24">
        <f>AVERAGE(K2:K23)</f>
        <v>283932.30818181817</v>
      </c>
      <c r="L24" s="1">
        <f>SUM(L2:L23)</f>
        <v>5896.24</v>
      </c>
      <c r="M24" s="5">
        <f>L24/K24*100</f>
        <v>2.0766358142745416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J18" sqref="J18:M18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J22" sqref="J22: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3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12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J23" sqref="J23:M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3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12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3">
        <v>235801.1</v>
      </c>
      <c r="L2" s="1">
        <v>2159.6</v>
      </c>
      <c r="M2" s="5">
        <v>0.91590000000000005</v>
      </c>
      <c r="N2" s="11"/>
    </row>
    <row r="3" spans="1:14">
      <c r="A3" s="6">
        <v>44349</v>
      </c>
      <c r="J3" s="1">
        <v>365120.57</v>
      </c>
      <c r="K3" s="13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3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3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3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3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3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3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3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3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3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3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3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"/>
  <sheetViews>
    <sheetView topLeftCell="A4"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1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1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2021</vt:lpstr>
      <vt:lpstr>12A</vt:lpstr>
      <vt:lpstr>11A</vt:lpstr>
      <vt:lpstr>10A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突破均线</vt:lpstr>
      <vt:lpstr>k线</vt:lpstr>
      <vt:lpstr>涨幅次数统计</vt:lpstr>
      <vt:lpstr>涨幅次数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2022-01-19T17:26:03Z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