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7"/>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曼科里克</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洛卡拉</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<sst xmlns="http://schemas.openxmlformats.org/spreadsheetml/2006/main" count="21295" uniqueCount="7042">
  <si>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</si>
  <si>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</si>
  <si>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</si>
  <si>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</si>
  <si>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</si>
  <si>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</si>
  <si>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</si>
  <si>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</si>
  <si>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</si>
  <si>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</si>
  <si>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</si>
  <si>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</si>
  <si>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</si>
  <si>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</si>
  <si>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</si>
  <si>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</si>
  <si>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</si>
  <si>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</si>
  <si>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</si>
  <si>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</si>
  <si>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</si>
  <si>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</si>
  <si>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</si>
  <si>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</si>
  <si>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</si>
  <si>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</si>
  <si>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</si>
  <si>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</si>
  <si>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</si>
  <si>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</si>
  <si>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</si>
  <si>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</si>
  <si>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</si>
  <si>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</si>
  <si>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</si>
  <si>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</si>
  <si>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</si>
  <si>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</si>
  <si>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</si>
  <si>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</si>
  <si>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</si>
  <si>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</si>
  <si>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</si>
  <si>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</si>
  <si>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</si>
  <si>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</si>
  <si>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</si>
  <si>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</si>
  <si>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</si>
  <si>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</si>
  <si>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</si>
  <si>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</si>
  <si>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</si>
  <si>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</si>
  <si>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</si>
  <si>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</si>
  <si>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</si>
  <si>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</si>
  <si>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</si>
  <si>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</si>
  <si>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</si>
  <si>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</si>
  <si>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</si>
  <si>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</si>
  <si>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</si>
  <si>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</si>
  <si>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</si>
  <si>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</si>
  <si>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</si>
  <si>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</si>
  <si>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</si>
  <si>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</si>
  <si>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</si>
  <si>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</si>
  <si>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</si>
  <si>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</si>
  <si>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</si>
  <si>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</si>
  <si>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</si>
  <si>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</si>
  <si>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</si>
  <si>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</si>
  <si>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</si>
  <si>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</si>
  <si>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</si>
  <si>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</si>
  <si>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</si>
  <si>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</si>
  <si>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</si>
  <si>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</si>
  <si>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</si>
  <si>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</si>
  <si>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</si>
  <si>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</si>
  <si>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</si>
  <si>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</si>
  <si>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</si>
  <si>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</si>
  <si>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</si>
  <si>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</si>
  <si>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</si>
  <si>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</si>
  <si>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</si>
  <si>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</si>
  <si>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</si>
  <si>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</si>
  <si>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</si>
  <si>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</si>
  <si>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</si>
  <si>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</si>
  <si>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</si>
  <si>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</si>
  <si>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</si>
  <si>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</si>
  <si>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</si>
  <si>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</si>
  <si>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</si>
  <si>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</si>
  <si>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</si>
  <si>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</si>
  <si>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</si>
  <si>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</si>
  <si>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</si>
  <si>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</si>
  <si>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</si>
  <si>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</si>
  <si>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</si>
  <si>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</si>
  <si>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</si>
  <si>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</si>
  <si>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</si>
  <si>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</si>
  <si>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</si>
  <si>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</si>
  <si>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</si>
  <si>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</si>
  <si>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</si>
  <si>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</si>
  <si>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</si>
  <si>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</si>
  <si>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</si>
  <si>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</si>
  <si>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</si>
  <si>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</si>
  <si>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</si>
  <si>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</si>
  <si>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</si>
  <si>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</si>
  <si>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</si>
  <si>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</si>
  <si>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</si>
  <si>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</si>
  <si>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</si>
  <si>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</si>
  <si>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</si>
  <si>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</si>
  <si>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</si>
  <si>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</si>
  <si>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</si>
  <si>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</si>
  <si>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</si>
  <si>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</si>
  <si>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</si>
  <si>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</si>
  <si>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</si>
  <si>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</si>
  <si>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</si>
  <si>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</si>
  <si>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</si>
  <si>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</si>
  <si>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</si>
  <si>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</si>
  <si>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</si>
  <si>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</si>
  <si>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</si>
  <si>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</si>
  <si>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</si>
  <si>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</si>
  <si>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</si>
  <si>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</si>
  <si>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</si>
  <si>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</si>
  <si>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</si>
  <si>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</si>
  <si>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</si>
  <si>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</si>
  <si>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</si>
  <si>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</si>
  <si>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</si>
  <si>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</si>
  <si>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</si>
  <si>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</si>
  <si>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</si>
  <si>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</si>
  <si>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</si>
  <si>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</si>
  <si>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</si>
  <si>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</si>
  <si>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</si>
  <si>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</si>
  <si>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</si>
  <si>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</si>
  <si>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</si>
  <si>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</si>
  <si>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</si>
  <si>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</si>
  <si>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</si>
  <si>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</si>
  <si>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</si>
  <si>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</si>
  <si>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</si>
  <si>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</si>
  <si>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</si>
  <si>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</si>
  <si>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</si>
  <si>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</si>
  <si>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</si>
  <si>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</si>
  <si>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</si>
  <si>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</si>
  <si>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</si>
  <si>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</si>
  <si>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</si>
  <si>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</si>
  <si>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</si>
  <si>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</si>
  <si>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</si>
  <si>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</si>
  <si>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</si>
  <si>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</si>
  <si>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</si>
  <si>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</si>
  <si>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</si>
  <si>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</si>
  <si>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</si>
  <si>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</si>
  <si>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</si>
  <si>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</si>
  <si>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</si>
  <si>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</si>
  <si>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</si>
  <si>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</si>
  <si>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</si>
  <si>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</si>
  <si>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</si>
  <si>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</si>
  <si>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</si>
  <si>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</si>
  <si>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</si>
  <si>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</si>
  <si>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</si>
  <si>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</si>
  <si>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</si>
  <si>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</si>
  <si>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</si>
  <si>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</si>
  <si>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</si>
  <si>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</si>
  <si>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</si>
  <si>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</si>
  <si>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</si>
  <si>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</si>
  <si>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</si>
  <si>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</si>
  <si>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</si>
  <si>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</si>
  <si>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</si>
  <si>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</si>
  <si>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</si>
  <si>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</si>
  <si>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</si>
  <si>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</si>
  <si>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</si>
  <si>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</si>
  <si>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</si>
  <si>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</si>
  <si>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</si>
  <si>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</si>
  <si>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</si>
  <si>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</si>
  <si>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</si>
  <si>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</si>
  <si>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</si>
  <si>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</si>
  <si>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</si>
  <si>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</si>
  <si>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</si>
  <si>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</si>
  <si>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</si>
  <si>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</si>
  <si>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</si>
  <si>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</si>
  <si>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</si>
  <si>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</si>
  <si>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</si>
  <si>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</si>
  <si>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</si>
  <si>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</si>
  <si>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</si>
  <si>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</si>
  <si>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</si>
  <si>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</si>
  <si>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</si>
  <si>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</si>
  <si>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</si>
  <si>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</si>
  <si>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</si>
  <si>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</si>
  <si>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</si>
  <si>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</si>
  <si>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</si>
  <si>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</si>
  <si>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</si>
  <si>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</si>
  <si>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</si>
  <si>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</si>
  <si>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</si>
  <si>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</si>
  <si>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</si>
  <si>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</si>
  <si>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</si>
  <si>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</si>
  <si>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</si>
  <si>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</si>
  <si>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</si>
  <si>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</si>
  <si>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</si>
  <si>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</si>
  <si>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</si>
  <si>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</si>
  <si>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</si>
  <si>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</si>
  <si>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</si>
  <si>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</si>
  <si>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</si>
  <si>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</si>
  <si>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</si>
  <si>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</si>
  <si>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</si>
  <si>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</si>
  <si>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</si>
  <si>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</si>
  <si>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</si>
  <si>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</si>
  <si>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</si>
  <si>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</si>
  <si>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</si>
  <si>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</si>
  <si>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</si>
  <si>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</si>
  <si>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</si>
  <si>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</si>
  <si>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</si>
  <si>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</si>
  <si>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</si>
  <si>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</si>
  <si>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</si>
  <si>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</si>
  <si>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</si>
  <si>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</si>
  <si>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</si>
  <si>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</si>
  <si>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</si>
  <si>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</si>
  <si>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</si>
  <si>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</si>
  <si>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</si>
  <si>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</si>
  <si>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</si>
  <si>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</si>
  <si>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</si>
  <si>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</si>
  <si>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</si>
  <si>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</si>
  <si>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</si>
  <si>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</si>
  <si>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</si>
  <si>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</si>
  <si>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</si>
  <si>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</si>
  <si>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</si>
  <si>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</si>
  <si>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</si>
  <si>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</si>
  <si>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</si>
  <si>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</si>
  <si>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</si>
  <si>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</si>
  <si>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</si>
  <si>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</si>
  <si>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</si>
  <si>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</si>
  <si>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</si>
  <si>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</si>
  <si>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</si>
  <si>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</si>
  <si>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</si>
  <si>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</si>
  <si>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</si>
  <si>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</si>
  <si>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</si>
  <si>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</si>
  <si>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</si>
  <si>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</si>
  <si>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</si>
  <si>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</si>
  <si>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</si>
  <si>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</si>
  <si>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</si>
  <si>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</si>
  <si>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</si>
  <si>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</si>
  <si>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</si>
  <si>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</si>
  <si>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</si>
  <si>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</si>
  <si>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</si>
  <si>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</si>
  <si>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</si>
  <si>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</si>
  <si>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</si>
  <si>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</si>
  <si>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</si>
  <si>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</si>
  <si>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</si>
  <si>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</si>
  <si>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</si>
  <si>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</si>
  <si>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</si>
  <si>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</si>
  <si>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</si>
  <si>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</si>
  <si>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</si>
  <si>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</si>
  <si>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</si>
  <si>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</si>
  <si>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</si>
  <si>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</si>
  <si>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</si>
  <si>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</si>
  <si>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</si>
  <si>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</si>
  <si>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</si>
  <si>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</si>
  <si>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</si>
  <si>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</si>
  <si>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</si>
  <si>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</si>
  <si>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</si>
  <si>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</si>
  <si>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</si>
  <si>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</si>
  <si>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</si>
  <si>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</si>
  <si>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</si>
  <si>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</si>
  <si>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</si>
  <si>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</si>
  <si>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</si>
  <si>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</si>
  <si>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</si>
  <si>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</si>
  <si>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</si>
  <si>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</si>
  <si>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</si>
  <si>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</si>
  <si>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</si>
  <si>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</si>
  <si>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</si>
  <si>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</si>
  <si>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</si>
  <si>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</si>
  <si>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</si>
  <si>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</si>
  <si>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</si>
  <si>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</si>
  <si>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</si>
  <si>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</si>
  <si>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</si>
  <si>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</si>
  <si>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</si>
  <si>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</si>
  <si>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</si>
  <si>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</si>
  <si>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</si>
  <si>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</si>
  <si>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</si>
  <si>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</si>
  <si>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</si>
  <si>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</si>
  <si>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</si>
  <si>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</si>
  <si>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</si>
  <si>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</si>
  <si>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</si>
  <si>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</si>
  <si>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</si>
  <si>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</si>
  <si>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</si>
  <si>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</si>
  <si>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</si>
  <si>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</si>
  <si>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</si>
  <si>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</si>
  <si>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</si>
  <si>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</si>
  <si>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</si>
  <si>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</si>
  <si>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</si>
  <si>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</si>
  <si>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</si>
  <si>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</si>
  <si>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</si>
  <si>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</si>
  <si>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</si>
  <si>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</si>
  <si>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</si>
  <si>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</si>
  <si>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</si>
  <si>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</si>
  <si>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</si>
  <si>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</si>
  <si>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</si>
  <si>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</si>
  <si>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</si>
  <si>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</si>
  <si>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</si>
  <si>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</si>
  <si>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</si>
  <si>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</si>
  <si>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</si>
  <si>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</si>
  <si>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</si>
  <si>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</si>
  <si>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</si>
  <si>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</si>
  <si>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</si>
  <si>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</si>
  <si>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</si>
  <si>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</si>
  <si>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</si>
  <si>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</si>
  <si>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</si>
  <si>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</si>
  <si>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</si>
  <si>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</si>
  <si>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</si>
  <si>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</si>
  <si>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</si>
  <si>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</si>
  <si>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</si>
  <si>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</si>
  <si>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</si>
  <si>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</si>
  <si>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</si>
  <si>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</si>
  <si>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</si>
  <si>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</si>
  <si>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</si>
  <si>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</si>
  <si>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</si>
  <si>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</si>
  <si>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</si>
  <si>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</si>
  <si>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</si>
  <si>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</si>
  <si>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</si>
  <si>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</si>
  <si>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</si>
  <si>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</si>
  <si>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</si>
  <si>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</si>
  <si>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</si>
  <si>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</si>
  <si>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</si>
  <si>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</si>
  <si>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</si>
  <si>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</si>
  <si>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</si>
  <si>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</si>
  <si>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</si>
  <si>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</si>
  <si>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</si>
  <si>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</si>
  <si>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</si>
  <si>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</si>
  <si>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</si>
  <si>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</si>
  <si>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</si>
  <si>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</si>
  <si>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</si>
  <si>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</si>
  <si>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</si>
  <si>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</si>
  <si>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</si>
  <si>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</si>
  <si>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</si>
  <si>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</si>
  <si>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</si>
  <si>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</si>
  <si>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</si>
  <si>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</si>
  <si>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</si>
  <si>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</si>
  <si>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</si>
  <si>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</si>
  <si>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</si>
  <si>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</si>
  <si>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</si>
  <si>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</si>
  <si>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</si>
  <si>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</si>
  <si>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</si>
  <si>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</si>
  <si>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</si>
  <si>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</si>
  <si>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</si>
  <si>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</si>
  <si>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</si>
  <si>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</si>
  <si>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</si>
  <si>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</si>
  <si>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</si>
  <si>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</si>
  <si>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</si>
  <si>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</si>
  <si>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</si>
  <si>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</si>
  <si>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</si>
  <si>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</si>
  <si>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</si>
  <si>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</si>
  <si>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</si>
  <si>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</si>
  <si>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</si>
  <si>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</si>
  <si>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</si>
  <si>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</si>
  <si>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</si>
  <si>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</si>
  <si>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</si>
  <si>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</si>
  <si>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</si>
  <si>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</si>
  <si>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</si>
  <si>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</si>
  <si>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</si>
  <si>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</si>
  <si>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</si>
  <si>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</si>
  <si>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</si>
  <si>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</si>
  <si>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</si>
  <si>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</si>
  <si>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</si>
  <si>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</si>
  <si>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</si>
  <si>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</si>
  <si>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</si>
  <si>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</si>
  <si>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</si>
  <si>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</si>
  <si>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</si>
  <si>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</si>
  <si>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</si>
  <si>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</si>
  <si>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</si>
  <si>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</si>
  <si>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</si>
  <si>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</si>
  <si>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</si>
  <si>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</si>
  <si>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</si>
  <si>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</si>
  <si>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</si>
  <si>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</si>
  <si>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</si>
  <si>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</si>
  <si>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</si>
  <si>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</si>
  <si>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</si>
  <si>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</si>
  <si>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</si>
  <si>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</si>
  <si>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</si>
  <si>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</si>
  <si>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</si>
  <si>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</si>
  <si>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</si>
  <si>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</si>
  <si>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</si>
  <si>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</si>
  <si>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</si>
  <si>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</si>
  <si>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</si>
  <si>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</si>
  <si>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</si>
  <si>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</si>
  <si>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</si>
  <si>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</si>
  <si>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</si>
  <si>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</si>
  <si>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</si>
  <si>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</si>
  <si>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</si>
  <si>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</si>
  <si>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</si>
  <si>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</si>
  <si>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</si>
  <si>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</si>
  <si>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</si>
  <si>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</si>
  <si>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</si>
  <si>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</si>
  <si>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</si>
  <si>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</si>
  <si>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</si>
  <si>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</si>
  <si>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</si>
  <si>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</si>
  <si>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</si>
  <si>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</si>
  <si>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</si>
  <si>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</si>
  <si>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</si>
  <si>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</si>
  <si>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</si>
  <si>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</si>
  <si>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</si>
  <si>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</si>
  <si>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</si>
  <si>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</si>
  <si>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</si>
  <si>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</si>
  <si>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</si>
  <si>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</si>
  <si>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</si>
  <si>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</si>
  <si>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</si>
  <si>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</si>
  <si>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</si>
  <si>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</si>
  <si>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</si>
  <si>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</si>
  <si>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</si>
  <si>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</si>
  <si>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</si>
  <si>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</si>
  <si>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</si>
  <si>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</si>
  <si>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</si>
  <si>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</si>
  <si>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</si>
  <si>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</si>
  <si>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</si>
  <si>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</si>
  <si>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</si>
  <si>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</si>
  <si>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</si>
  <si>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</si>
  <si>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</si>
  <si>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</si>
  <si>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</si>
  <si>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</si>
  <si>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</si>
  <si>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</si>
  <si>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</si>
  <si>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</si>
  <si>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</si>
  <si>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</si>
  <si>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</si>
  <si>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</si>
  <si>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</si>
  <si>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</si>
  <si>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</si>
  <si>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</si>
  <si>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</si>
  <si>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</si>
  <si>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</si>
  <si>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</si>
  <si>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</si>
  <si>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</si>
  <si>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</si>
  <si>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</si>
  <si>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</si>
  <si>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</si>
  <si>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</si>
  <si>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</si>
  <si>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</si>
  <si>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</si>
  <si>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</si>
  <si>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</si>
  <si>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</si>
  <si>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</si>
  <si>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</si>
  <si>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</si>
  <si>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</si>
  <si>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</si>
  <si>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</si>
  <si>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</si>
  <si>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</si>
  <si>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</si>
  <si>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</si>
  <si>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</si>
  <si>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</si>
  <si>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</si>
  <si>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</si>
  <si>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</si>
  <si>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</si>
  <si>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</si>
  <si>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</si>
  <si>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</si>
  <si>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</si>
  <si>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</si>
  <si>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</si>
  <si>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</si>
  <si>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</si>
  <si>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</si>
  <si>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</si>
  <si>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</si>
  <si>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</si>
  <si>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</si>
  <si>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</si>
  <si>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</si>
  <si>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</si>
  <si>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</si>
  <si>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</si>
  <si>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</si>
  <si>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</si>
  <si>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</si>
  <si>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</si>
  <si>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</si>
  <si>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</si>
  <si>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</si>
  <si>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</si>
  <si>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</si>
  <si>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</si>
  <si>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</si>
  <si>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</si>
  <si>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</si>
  <si>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</si>
  <si>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</si>
  <si>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</si>
  <si>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</si>
  <si>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</si>
  <si>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</si>
  <si>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</si>
  <si>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</si>
  <si>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</si>
  <si>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</si>
  <si>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</si>
  <si>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</si>
  <si>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</si>
  <si>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</si>
  <si>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</si>
  <si>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</si>
  <si>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</si>
  <si>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</si>
  <si>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</si>
  <si>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</si>
  <si>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</si>
  <si>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</si>
  <si>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</si>
  <si>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</si>
  <si>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</si>
  <si>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</si>
  <si>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</si>
  <si>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</si>
  <si>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</si>
  <si>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</si>
  <si>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</si>
  <si>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</si>
  <si>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</si>
  <si>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</si>
  <si>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</si>
  <si>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</si>
  <si>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</si>
  <si>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</si>
  <si>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</si>
  <si>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</si>
  <si>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</si>
  <si>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</si>
  <si>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</si>
  <si>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</si>
  <si>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</si>
  <si>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</si>
  <si>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</si>
  <si>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</si>
  <si>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</si>
  <si>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</si>
  <si>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</si>
  <si>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</si>
  <si>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</si>
  <si>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</si>
  <si>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</si>
  <si>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</si>
  <si>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</si>
  <si>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</si>
  <si>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</si>
  <si>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</si>
  <si>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</si>
  <si>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</si>
  <si>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</si>
  <si>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</si>
  <si>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</si>
  <si>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</si>
  <si>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</si>
  <si>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</si>
  <si>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</si>
  <si>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</si>
  <si>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</si>
  <si>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</si>
  <si>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</si>
  <si>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</si>
  <si>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</si>
  <si>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</si>
  <si>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</si>
  <si>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</si>
  <si>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</si>
  <si>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</si>
  <si>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</si>
  <si>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</si>
  <si>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</si>
  <si>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</si>
  <si>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</si>
  <si>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</si>
  <si>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</si>
  <si>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</si>
  <si>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</si>
  <si>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</si>
  <si>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</si>
  <si>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</si>
  <si>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</si>
  <si>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</si>
  <si>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</si>
  <si>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</si>
  <si>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</si>
  <si>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</si>
  <si>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</si>
  <si>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</si>
  <si>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</si>
  <si>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</si>
  <si>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</si>
  <si>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</si>
  <si>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</si>
  <si>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</si>
  <si>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</si>
  <si>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</si>
  <si>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</si>
  <si>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</si>
  <si>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</si>
  <si>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</si>
  <si>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</si>
  <si>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</si>
  <si>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</si>
  <si>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</si>
  <si>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</si>
  <si>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</si>
  <si>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</si>
  <si>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</si>
  <si>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</si>
  <si>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</si>
  <si>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</si>
  <si>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</si>
  <si>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</si>
  <si>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</si>
  <si>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</si>
  <si>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</si>
  <si>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</si>
  <si>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</si>
  <si>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</si>
  <si>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</si>
  <si>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</si>
  <si>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</si>
  <si>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</si>
  <si>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</si>
  <si>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</si>
  <si>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</si>
  <si>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</si>
  <si>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</si>
  <si>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</si>
  <si>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</si>
  <si>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</si>
  <si>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</si>
  <si>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</si>
  <si>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</si>
  <si>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</si>
  <si>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</si>
  <si>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</si>
  <si>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</si>
  <si>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</si>
  <si>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</si>
  <si>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</si>
  <si>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</si>
  <si>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</si>
  <si>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</si>
  <si>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</si>
  <si>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</si>
  <si>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</si>
  <si>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</si>
  <si>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</si>
  <si>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</si>
  <si>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</si>
  <si>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</si>
  <si>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</si>
  <si>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</si>
  <si>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</si>
  <si>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</si>
  <si>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</si>
  <si>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</si>
  <si>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</si>
  <si>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</si>
  <si>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</si>
  <si>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</si>
  <si>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</si>
  <si>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</si>
  <si>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</si>
  <si>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</si>
  <si>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</si>
  <si>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</si>
  <si>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</si>
  <si>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</si>
  <si>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</si>
  <si>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</si>
  <si>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</si>
  <si>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</si>
  <si>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</si>
  <si>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</si>
  <si>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</si>
  <si>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</si>
  <si>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</si>
  <si>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</si>
  <si>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</si>
  <si>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</si>
  <si>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</si>
  <si>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</si>
  <si>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</si>
  <si>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</si>
  <si>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</si>
  <si>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</si>
  <si>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</si>
  <si>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</si>
  <si>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</si>
  <si>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</si>
  <si>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</si>
  <si>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</si>
  <si>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</si>
  <si>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</si>
  <si>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</si>
  <si>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</si>
  <si>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</si>
  <si>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</si>
  <si>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</si>
  <si>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</si>
  <si>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</si>
  <si>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</si>
  <si>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</si>
  <si>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</si>
  <si>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</si>
  <si>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</si>
  <si>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</si>
  <si>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</si>
  <si>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</si>
  <si>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</si>
  <si>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</si>
  <si>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</si>
  <si>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</si>
  <si>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</si>
  <si>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</si>
  <si>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</si>
  <si>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</si>
  <si>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</si>
  <si>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</si>
  <si>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</si>
  <si>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</si>
  <si>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</si>
  <si>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</si>
  <si>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</si>
  <si>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</si>
  <si>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</si>
  <si>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</si>
  <si>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</si>
  <si>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</si>
  <si>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</si>
  <si>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</si>
  <si>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</si>
  <si>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</si>
  <si>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</si>
  <si>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</si>
  <si>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</si>
  <si>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</si>
  <si>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</si>
  <si>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</si>
  <si>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</si>
  <si>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</si>
  <si>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</si>
  <si>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</si>
  <si>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</si>
  <si>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</si>
  <si>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</si>
  <si>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</si>
  <si>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</si>
  <si>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</si>
  <si>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</si>
  <si>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</si>
  <si>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</si>
  <si>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</si>
  <si>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</si>
  <si>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</si>
  <si>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</si>
  <si>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</si>
  <si>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</si>
  <si>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</si>
  <si>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</si>
  <si>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</si>
  <si>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</si>
  <si>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</si>
  <si>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</si>
  <si>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</si>
  <si>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</si>
  <si>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</si>
  <si>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</si>
  <si>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</si>
  <si>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</si>
  <si>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</si>
  <si>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</si>
  <si>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</si>
  <si>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</si>
  <si>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</si>
  <si>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</si>
  <si>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</si>
  <si>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</si>
  <si>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</si>
  <si>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</si>
  <si>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</si>
  <si>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</si>
  <si>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</si>
  <si>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</si>
  <si>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</si>
  <si>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</si>
  <si>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</si>
  <si>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</si>
  <si>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</si>
  <si>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</si>
  <si>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</si>
  <si>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</si>
  <si>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</si>
  <si>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</si>
  <si>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</si>
  <si>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</si>
  <si>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</si>
  <si>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</si>
  <si>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</si>
  <si>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</si>
  <si>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</si>
  <si>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</si>
  <si>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</si>
  <si>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</si>
  <si>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</si>
  <si>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</si>
  <si>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</si>
  <si>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</si>
  <si>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</si>
  <si>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</si>
  <si>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</si>
  <si>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</si>
  <si>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</si>
  <si>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</si>
  <si>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</si>
  <si>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</si>
  <si>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</si>
  <si>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</si>
  <si>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</si>
  <si>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</si>
  <si>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</si>
  <si>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</si>
  <si>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</si>
  <si>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</si>
  <si>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</si>
  <si>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</si>
  <si>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</si>
  <si>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</si>
  <si>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</si>
  <si>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</si>
  <si>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</si>
  <si>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</si>
  <si>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</si>
  <si>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</si>
  <si>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</si>
  <si>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</si>
  <si>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</si>
  <si>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</si>
  <si>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</si>
  <si>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</si>
  <si>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</si>
  <si>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</si>
  <si>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</si>
  <si>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</si>
  <si>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</si>
  <si>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</si>
  <si>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</si>
  <si>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</si>
  <si>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</si>
  <si>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</si>
  <si>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</si>
  <si>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</si>
  <si>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</si>
  <si>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</si>
  <si>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</si>
  <si>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</si>
  <si>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</si>
  <si>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</si>
  <si>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</si>
  <si>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</si>
  <si>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</si>
  <si>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</si>
  <si>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</si>
  <si>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</si>
  <si>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</si>
  <si>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</si>
  <si>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</si>
  <si>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</si>
  <si>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</si>
  <si>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</si>
  <si>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</si>
  <si>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</si>
  <si>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</si>
  <si>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</si>
  <si>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</si>
  <si>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</si>
  <si>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</si>
  <si>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</si>
  <si>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</si>
  <si>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</si>
  <si>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</si>
  <si>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</si>
  <si>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</si>
  <si>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</si>
  <si>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</si>
  <si>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</si>
  <si>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</si>
  <si>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</si>
  <si>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</si>
  <si>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</si>
  <si>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</si>
  <si>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</si>
  <si>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</si>
  <si>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</si>
  <si>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</si>
  <si>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</si>
  <si>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</si>
  <si>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</si>
  <si>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</si>
  <si>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</si>
  <si>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</si>
  <si>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</si>
  <si>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</si>
  <si>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</si>
  <si>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</si>
  <si>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</si>
  <si>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</si>
  <si>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</si>
  <si>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</si>
  <si>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</si>
  <si>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</si>
  <si>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</si>
  <si>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</si>
  <si>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</si>
  <si>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</si>
  <si>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</si>
  <si>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</si>
  <si>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</si>
  <si>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</si>
  <si>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</si>
  <si>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</si>
  <si>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</si>
  <si>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</si>
  <si>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</si>
  <si>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</si>
  <si>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</si>
  <si>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</si>
  <si>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</si>
  <si>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</si>
  <si>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</si>
  <si>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</si>
  <si>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</si>
  <si>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</si>
  <si>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</si>
  <si>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</si>
  <si>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</si>
  <si>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</si>
  <si>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</si>
  <si>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</si>
  <si>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</si>
  <si>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</si>
  <si>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</si>
  <si>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</si>
  <si>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</si>
  <si>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</si>
  <si>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</si>
  <si>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</si>
  <si>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</si>
  <si>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</si>
  <si>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</si>
  <si>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</si>
  <si>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</si>
  <si>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</si>
  <si>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</si>
  <si>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</si>
  <si>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</si>
  <si>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</si>
  <si>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</si>
  <si>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</si>
  <si>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</si>
  <si>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</si>
  <si>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</si>
  <si>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</si>
  <si>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</si>
  <si>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</si>
  <si>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</si>
  <si>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</si>
  <si>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</si>
  <si>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</si>
  <si>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</si>
  <si>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</si>
  <si>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</si>
  <si>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</si>
  <si>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</si>
  <si>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</si>
  <si>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</si>
  <si>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</si>
  <si>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</si>
  <si>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</si>
  <si>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</si>
  <si>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</si>
  <si>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</si>
  <si>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</si>
  <si>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</si>
  <si>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</si>
  <si>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</si>
  <si>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</si>
  <si>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</si>
  <si>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</si>
  <si>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</si>
  <si>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</si>
  <si>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</si>
  <si>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</si>
  <si>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</si>
  <si>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</si>
  <si>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</si>
  <si>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</si>
  <si>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</si>
  <si>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</si>
  <si>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</si>
  <si>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</si>
  <si>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</si>
  <si>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</si>
  <si>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</si>
  <si>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</si>
  <si>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</si>
  <si>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</si>
  <si>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</si>
  <si>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</si>
  <si>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</si>
  <si>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</si>
  <si>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</si>
  <si>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</si>
  <si>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</si>
  <si>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</si>
  <si>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</si>
  <si>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</si>
  <si>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</si>
  <si>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</si>
  <si>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</si>
  <si>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</si>
  <si>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</si>
  <si>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</si>
  <si>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</si>
  <si>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</si>
  <si>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</si>
  <si>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</si>
  <si>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</si>
  <si>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</si>
  <si>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</si>
  <si>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</si>
  <si>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</si>
  <si>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</si>
  <si>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</si>
  <si>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</si>
  <si>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</si>
  <si>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</si>
  <si>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</si>
  <si>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</si>
  <si>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</si>
  <si>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</si>
  <si>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</si>
  <si>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</si>
  <si>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</si>
  <si>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</si>
  <si>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</si>
  <si>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</si>
  <si>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</si>
  <si>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</si>
  <si>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</si>
  <si>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</si>
  <si>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</si>
  <si>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</si>
  <si>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</si>
  <si>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</si>
  <si>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</si>
  <si>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</si>
  <si>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</si>
  <si>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</si>
  <si>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</si>
  <si>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</si>
  <si>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</si>
  <si>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</si>
  <si>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</si>
  <si>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</si>
  <si>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</si>
  <si>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</si>
  <si>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</si>
  <si>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</si>
  <si>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</si>
  <si>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</si>
  <si>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</si>
  <si>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</si>
  <si>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</si>
  <si>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</si>
  <si>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</si>
  <si>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</si>
  <si>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</si>
  <si>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</si>
  <si>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</si>
  <si>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</si>
  <si>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</si>
  <si>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</si>
  <si>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</si>
  <si>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</si>
  <si>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</si>
  <si>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</si>
  <si>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</si>
  <si>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</si>
  <si>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</si>
  <si>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</si>
  <si>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</si>
  <si>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</si>
  <si>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</si>
  <si>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</si>
  <si>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</si>
  <si>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</si>
  <si>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</si>
  <si>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</si>
  <si>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</si>
  <si>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</si>
  <si>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</si>
  <si>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</si>
  <si>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</si>
  <si>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</si>
  <si>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</si>
  <si>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</si>
  <si>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</si>
  <si>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</si>
  <si>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</si>
  <si>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</si>
  <si>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</si>
  <si>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</si>
  <si>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</si>
  <si>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</si>
  <si>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</si>
  <si>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</si>
  <si>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</si>
  <si>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</si>
  <si>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</si>
  <si>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</si>
  <si>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</si>
  <si>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</si>
  <si>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</si>
  <si>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</si>
  <si>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</si>
  <si>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</si>
  <si>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</si>
  <si>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</si>
  <si>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</si>
  <si>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</si>
  <si>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</si>
  <si>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</si>
  <si>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</si>
  <si>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</si>
  <si>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</si>
  <si>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</si>
  <si>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</si>
  <si>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</si>
  <si>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</si>
  <si>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</si>
  <si>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</si>
  <si>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</si>
  <si>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</si>
  <si>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</si>
  <si>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</si>
  <si>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</si>
  <si>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</si>
  <si>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</si>
  <si>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</si>
  <si>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</si>
  <si>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</si>
  <si>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</si>
  <si>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</si>
  <si>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</si>
  <si>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</si>
  <si>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</si>
  <si>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</si>
  <si>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</si>
  <si>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</si>
  <si>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</si>
  <si>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</si>
  <si>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</si>
  <si>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</si>
  <si>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</si>
  <si>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</si>
  <si>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</si>
  <si>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</si>
  <si>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</si>
  <si>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</si>
  <si>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</si>
  <si>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</si>
  <si>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</si>
  <si>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</si>
  <si>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</si>
  <si>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</si>
  <si>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</si>
  <si>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</si>
  <si>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</si>
  <si>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</si>
  <si>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</si>
  <si>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</si>
  <si>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</si>
  <si>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</si>
  <si>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</si>
  <si>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</si>
  <si>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</si>
  <si>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</si>
  <si>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</si>
  <si>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</si>
  <si>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</si>
  <si>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</si>
  <si>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</si>
  <si>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</si>
  <si>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</si>
  <si>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</si>
  <si>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</si>
  <si>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</si>
  <si>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</si>
  <si>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</si>
  <si>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</si>
  <si>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</si>
  <si>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</si>
  <si>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</si>
  <si>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</si>
  <si>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</si>
  <si>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</si>
  <si>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</si>
  <si>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</si>
  <si>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</si>
  <si>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</si>
  <si>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</si>
  <si>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</si>
  <si>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</si>
  <si>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</si>
  <si>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</si>
  <si>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</si>
  <si>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</si>
  <si>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</si>
  <si>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</si>
  <si>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</si>
  <si>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</si>
  <si>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</si>
  <si>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</si>
  <si>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</si>
  <si>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</si>
  <si>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</si>
  <si>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</si>
  <si>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</si>
  <si>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</si>
  <si>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</si>
  <si>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</si>
  <si>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</si>
  <si>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</si>
  <si>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</si>
  <si>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</si>
  <si>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</si>
  <si>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</si>
  <si>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</si>
  <si>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</si>
  <si>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</si>
  <si>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</si>
  <si>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</si>
  <si>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</si>
  <si>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</si>
  <si>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</si>
  <si>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</si>
  <si>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</si>
  <si>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</si>
  <si>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</si>
  <si>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</si>
  <si>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</si>
  <si>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</si>
  <si>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</si>
  <si>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</si>
  <si>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</si>
  <si>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</si>
  <si>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</si>
  <si>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</si>
  <si>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</si>
  <si>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</si>
  <si>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</si>
  <si>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</si>
  <si>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</si>
  <si>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</si>
  <si>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</si>
  <si>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</si>
  <si>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</si>
  <si>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</si>
  <si>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</si>
  <si>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</si>
  <si>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</si>
  <si>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</si>
  <si>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</si>
  <si>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</si>
  <si>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</si>
  <si>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</si>
  <si>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</si>
  <si>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</si>
  <si>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</si>
  <si>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</si>
  <si>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</si>
  <si>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</si>
  <si>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</si>
  <si>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</si>
  <si>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</si>
  <si>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</si>
  <si>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</si>
  <si>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</si>
  <si>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</si>
  <si>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</si>
  <si>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</si>
  <si>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</si>
  <si>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</si>
  <si>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</si>
  <si>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</si>
  <si>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</si>
  <si>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</si>
  <si>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</si>
  <si>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</si>
  <si>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</si>
  <si>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</si>
  <si>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</si>
  <si>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</si>
  <si>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</si>
  <si>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</si>
  <si>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</si>
  <si>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</si>
  <si>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</si>
  <si>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</si>
  <si>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</si>
  <si>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</si>
  <si>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</si>
  <si>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</si>
  <si>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</si>
  <si>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</si>
  <si>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</si>
  <si>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</si>
  <si>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</si>
  <si>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</si>
  <si>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</si>
  <si>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</si>
  <si>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</si>
  <si>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</si>
  <si>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</si>
  <si>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</si>
  <si>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</si>
  <si>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</si>
  <si>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</si>
  <si>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</si>
  <si>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</si>
  <si>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</si>
  <si>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</si>
  <si>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</si>
  <si>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</si>
  <si>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</si>
  <si>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</si>
  <si>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</si>
  <si>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</si>
  <si>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</si>
  <si>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</si>
  <si>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</si>
  <si>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</si>
  <si>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</si>
  <si>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</si>
  <si>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</si>
  <si>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</si>
  <si>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</si>
  <si>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</si>
  <si>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</si>
  <si>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</si>
  <si>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</si>
  <si>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</si>
  <si>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</si>
  <si>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</si>
  <si>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</si>
  <si>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</si>
  <si>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</si>
  <si>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</si>
  <si>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</si>
  <si>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</si>
  <si>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</si>
  <si>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</si>
  <si>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</si>
  <si>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</si>
  <si>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</si>
  <si>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</si>
  <si>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</si>
  <si>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</si>
  <si>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</si>
  <si>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</si>
  <si>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</si>
  <si>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</si>
  <si>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</si>
  <si>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</si>
  <si>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</si>
  <si>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</si>
  <si>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</si>
  <si>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</si>
  <si>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</si>
  <si>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</si>
  <si>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</si>
  <si>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</si>
  <si>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</si>
  <si>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</si>
  <si>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</si>
  <si>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</si>
  <si>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</si>
  <si>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</si>
  <si>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</si>
  <si>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</si>
  <si>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</si>
  <si>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</si>
  <si>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</si>
  <si>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</si>
  <si>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</si>
  <si>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</si>
  <si>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</si>
  <si>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</si>
  <si>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</si>
  <si>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</si>
  <si>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</si>
  <si>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</si>
  <si>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</si>
  <si>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</si>
  <si>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</si>
  <si>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</si>
  <si>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</si>
  <si>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</si>
  <si>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</si>
  <si>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</si>
  <si>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</si>
  <si>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</si>
  <si>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</si>
  <si>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</si>
  <si>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</si>
  <si>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</si>
  <si>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</si>
  <si>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</si>
  <si>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</si>
  <si>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</si>
  <si>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</si>
  <si>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</si>
  <si>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</si>
  <si>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</si>
  <si>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</si>
  <si>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</si>
  <si>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</si>
  <si>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</si>
  <si>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</si>
  <si>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</si>
  <si>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</si>
  <si>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</si>
  <si>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</si>
  <si>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</si>
  <si>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</si>
  <si>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</si>
  <si>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</si>
  <si>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</si>
  <si>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</si>
  <si>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</si>
  <si>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</si>
  <si>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</si>
  <si>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</si>
  <si>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</si>
  <si>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</si>
  <si>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</si>
  <si>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</si>
  <si>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</si>
  <si>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</si>
  <si>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</si>
  <si>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</si>
  <si>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</si>
  <si>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</si>
  <si>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</si>
  <si>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</si>
  <si>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</si>
  <si>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</si>
  <si>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</si>
  <si>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</si>
  <si>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</si>
  <si>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</si>
  <si>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</si>
  <si>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</si>
  <si>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</si>
  <si>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</si>
  <si>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</si>
  <si>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</si>
  <si>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</si>
  <si>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</si>
  <si>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</si>
  <si>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</si>
  <si>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</si>
  <si>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</si>
  <si>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</si>
  <si>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</si>
  <si>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</si>
  <si>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</si>
  <si>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</si>
  <si>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</si>
  <si>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</si>
  <si>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</si>
  <si>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</si>
  <si>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</si>
  <si>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</si>
  <si>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</si>
  <si>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</si>
  <si>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</si>
  <si>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</si>
  <si>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</si>
  <si>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</si>
  <si>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</si>
  <si>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</si>
  <si>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</si>
  <si>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</si>
  <si>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</si>
  <si>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</si>
  <si>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</si>
  <si>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</si>
  <si>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</si>
  <si>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</si>
  <si>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</si>
  <si>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</si>
  <si>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</si>
  <si>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</si>
  <si>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</si>
  <si>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</si>
  <si>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</si>
  <si>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</si>
  <si>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</si>
  <si>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</si>
  <si>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</si>
  <si>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</si>
  <si>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</si>
  <si>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</si>
  <si>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</si>
  <si>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</si>
  <si>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</si>
  <si>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</si>
  <si>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</si>
  <si>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</si>
  <si>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</si>
  <si>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</si>
  <si>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</si>
  <si>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</si>
  <si>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</si>
  <si>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</si>
  <si>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</si>
  <si>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</si>
  <si>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</si>
  <si>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</si>
  <si>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</si>
  <si>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</si>
  <si>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</si>
  <si>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</si>
  <si>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</si>
  <si>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</si>
  <si>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</si>
  <si>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</si>
  <si>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</si>
  <si>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</si>
  <si>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</si>
  <si>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</si>
  <si>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</si>
  <si>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</si>
  <si>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</si>
  <si>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</si>
  <si>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</si>
  <si>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</si>
  <si>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</si>
  <si>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</si>
  <si>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</si>
  <si>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</si>
  <si>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</si>
  <si>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</si>
  <si>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</si>
  <si>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</si>
  <si>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</si>
  <si>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</si>
  <si>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</si>
  <si>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</si>
  <si>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</si>
  <si>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</si>
  <si>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</si>
  <si>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</si>
  <si>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</si>
  <si>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</si>
  <si>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</si>
  <si>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</si>
  <si>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</si>
  <si>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</si>
  <si>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</si>
  <si>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</si>
  <si>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</si>
  <si>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</si>
  <si>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</si>
  <si>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</si>
  <si>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</si>
  <si>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</si>
  <si>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</si>
  <si>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</si>
  <si>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</si>
  <si>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</si>
  <si>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</si>
  <si>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</si>
  <si>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</si>
  <si>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</si>
  <si>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</si>
  <si>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</si>
  <si>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</si>
  <si>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</si>
  <si>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</si>
  <si>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</si>
  <si>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</si>
  <si>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</si>
  <si>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</si>
  <si>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</si>
  <si>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</si>
  <si>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</si>
  <si>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</si>
  <si>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</si>
  <si>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</si>
  <si>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</si>
  <si>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</si>
  <si>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</si>
  <si>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</si>
  <si>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</si>
  <si>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</si>
  <si>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</si>
  <si>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</si>
  <si>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</si>
  <si>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</si>
  <si>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</si>
  <si>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</si>
  <si>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</si>
  <si>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</si>
  <si>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</si>
  <si>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</si>
  <si>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</si>
  <si>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</si>
  <si>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</si>
  <si>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</si>
  <si>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</si>
  <si>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</si>
  <si>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</si>
  <si>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</si>
  <si>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</si>
  <si>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</si>
  <si>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</si>
  <si>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</si>
  <si>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</si>
  <si>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</si>
  <si>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</si>
  <si>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</si>
  <si>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</si>
  <si>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</si>
  <si>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</si>
  <si>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</si>
  <si>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</si>
  <si>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</si>
  <si>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</si>
  <si>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</si>
  <si>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</si>
  <si>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</si>
  <si>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</si>
  <si>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</si>
  <si>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</si>
  <si>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</si>
  <si>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</si>
  <si>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</si>
  <si>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</si>
  <si>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</si>
  <si>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</si>
  <si>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</si>
  <si>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</si>
  <si>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</si>
  <si>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</si>
  <si>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</si>
  <si>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</si>
  <si>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</si>
  <si>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</si>
  <si>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</si>
  <si>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</si>
  <si>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</si>
  <si>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</si>
  <si>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</si>
  <si>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</si>
  <si>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</si>
  <si>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</si>
  <si>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</si>
  <si>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</si>
  <si>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</si>
  <si>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</si>
  <si>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</si>
  <si>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</si>
  <si>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</si>
  <si>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</si>
  <si>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</si>
  <si>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</si>
  <si>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</si>
  <si>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</si>
  <si>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</si>
  <si>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</si>
  <si>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</si>
  <si>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</si>
  <si>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</si>
  <si>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</si>
  <si>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</si>
  <si>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</si>
  <si>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</si>
  <si>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</si>
  <si>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</si>
  <si>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</si>
  <si>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</si>
  <si>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</si>
  <si>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</si>
  <si>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</si>
  <si>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</si>
  <si>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</si>
  <si>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</si>
  <si>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</si>
  <si>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</si>
  <si>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</si>
  <si>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</si>
  <si>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</si>
  <si>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</si>
  <si>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</si>
  <si>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</si>
  <si>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</si>
  <si>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</si>
  <si>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</si>
  <si>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</si>
  <si>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</si>
  <si>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</si>
  <si>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</si>
  <si>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</si>
  <si>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</si>
  <si>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</si>
  <si>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</si>
  <si>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</si>
  <si>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</si>
  <si>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</si>
  <si>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</si>
  <si>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</si>
  <si>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</si>
  <si>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</si>
  <si>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</si>
  <si>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</si>
  <si>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</si>
  <si>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</si>
  <si>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</si>
  <si>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</si>
  <si>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</si>
  <si>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</si>
  <si>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</si>
  <si>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</si>
  <si>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</si>
  <si>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</si>
  <si>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</si>
  <si>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</si>
  <si>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</si>
  <si>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</si>
  <si>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</si>
  <si>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</si>
  <si>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</si>
  <si>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</si>
  <si>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</si>
  <si>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</si>
  <si>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</si>
  <si>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</si>
  <si>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</si>
  <si>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</si>
  <si>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</si>
  <si>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</si>
  <si>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</si>
  <si>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</si>
  <si>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</si>
  <si>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</si>
  <si>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</si>
  <si>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</si>
  <si>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</si>
  <si>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</si>
  <si>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</si>
  <si>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</si>
  <si>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</si>
  <si>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</si>
  <si>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</si>
  <si>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</si>
  <si>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</si>
  <si>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</si>
  <si>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</si>
  <si>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</si>
  <si>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</si>
  <si>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</si>
  <si>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</si>
  <si>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</si>
  <si>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</si>
  <si>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</si>
  <si>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</si>
  <si>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</si>
  <si>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</si>
  <si>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</si>
  <si>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</si>
  <si>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</si>
  <si>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</si>
  <si>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</si>
  <si>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</si>
  <si>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</si>
  <si>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</si>
  <si>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</si>
  <si>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</si>
  <si>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</si>
  <si>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</si>
  <si>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</si>
  <si>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</si>
  <si>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</si>
  <si>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</si>
  <si>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</si>
  <si>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</si>
  <si>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</si>
  <si>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</si>
  <si>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</si>
  <si>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</si>
  <si>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</si>
  <si>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</si>
  <si>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</si>
  <si>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</si>
  <si>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</si>
  <si>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</si>
  <si>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</si>
  <si>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</si>
  <si>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</si>
  <si>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</si>
  <si>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</si>
  <si>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</si>
  <si>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</si>
  <si>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</si>
  <si>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</si>
  <si>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</si>
  <si>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</si>
  <si>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</si>
  <si>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</si>
  <si>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</si>
  <si>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</si>
  <si>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</si>
  <si>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</si>
  <si>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</si>
  <si>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</si>
  <si>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</si>
  <si>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</si>
  <si>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</si>
  <si>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</si>
  <si>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</si>
  <si>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</si>
  <si>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</si>
  <si>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</si>
  <si>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</si>
  <si>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</si>
  <si>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</si>
  <si>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</si>
  <si>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</si>
  <si>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</si>
  <si>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</si>
  <si>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</si>
  <si>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</si>
  <si>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</si>
  <si>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</si>
  <si>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</si>
  <si>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</si>
  <si>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</si>
  <si>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</si>
  <si>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</si>
  <si>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</si>
  <si>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</si>
  <si>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</si>
  <si>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</si>
  <si>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</si>
  <si>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</si>
  <si>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</si>
  <si>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</si>
  <si>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</si>
  <si>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</si>
  <si>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</si>
  <si>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</si>
  <si>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</si>
  <si>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</si>
  <si>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</si>
  <si>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</si>
  <si>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</si>
  <si>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</si>
  <si>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</si>
  <si>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</si>
  <si>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</si>
  <si>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</si>
  <si>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</si>
  <si>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</si>
  <si>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</si>
  <si>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</si>
  <si>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</si>
  <si>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</si>
  <si>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</si>
  <si>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</si>
  <si>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</si>
  <si>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</si>
  <si>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</si>
  <si>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</si>
  <si>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</si>
  <si>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</si>
  <si>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</si>
  <si>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</si>
  <si>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</si>
  <si>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</si>
  <si>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</si>
  <si>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</si>
  <si>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</si>
  <si>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</si>
  <si>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</si>
  <si>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</si>
  <si>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</si>
  <si>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</si>
  <si>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</si>
  <si>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</si>
  <si>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</si>
  <si>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</si>
  <si>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</si>
  <si>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</si>
  <si>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</si>
  <si>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</si>
  <si>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</si>
  <si>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</si>
  <si>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</si>
  <si>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</si>
  <si>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</si>
  <si>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</si>
  <si>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</si>
  <si>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</si>
  <si>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</si>
  <si>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</si>
  <si>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</si>
  <si>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</si>
  <si>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</si>
  <si>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</si>
  <si>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</si>
  <si>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</si>
  <si>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</si>
  <si>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</si>
  <si>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</si>
  <si>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</si>
  <si>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</si>
  <si>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</si>
  <si>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</si>
  <si>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</si>
  <si>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</si>
  <si>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</si>
  <si>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</si>
  <si>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</si>
  <si>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</si>
  <si>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</si>
  <si>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</si>
  <si>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</si>
  <si>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</si>
  <si>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</si>
  <si>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</si>
  <si>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</si>
  <si>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</si>
  <si>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</si>
  <si>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</si>
  <si>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</si>
  <si>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</si>
  <si>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</si>
  <si>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</si>
  <si>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</si>
  <si>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</si>
  <si>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</si>
  <si>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</si>
  <si>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</si>
  <si>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</si>
  <si>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</si>
  <si>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</si>
  <si>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</si>
  <si>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</si>
  <si>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</si>
  <si>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</si>
  <si>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</si>
  <si>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</si>
  <si>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</si>
  <si>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</si>
  <si>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</si>
  <si>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</si>
  <si>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</si>
  <si>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</si>
  <si>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</si>
  <si>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</si>
  <si>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</si>
  <si>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</si>
  <si>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</si>
  <si>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</si>
  <si>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</si>
  <si>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</si>
  <si>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</si>
  <si>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</si>
  <si>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</si>
  <si>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</si>
  <si>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</si>
  <si>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</si>
  <si>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</si>
  <si>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</si>
  <si>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</si>
  <si>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</si>
  <si>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</si>
  <si>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</si>
  <si>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</si>
  <si>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</si>
  <si>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</si>
  <si>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</si>
  <si>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</si>
  <si>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</si>
  <si>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</si>
  <si>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</si>
  <si>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</si>
  <si>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</si>
  <si>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</si>
  <si>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</si>
  <si>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</si>
  <si>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</si>
  <si>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</si>
  <si>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</si>
  <si>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</si>
  <si>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</si>
  <si>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</si>
  <si>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</si>
  <si>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</si>
  <si>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</si>
  <si>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</si>
  <si>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</si>
  <si>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</si>
  <si>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</si>
  <si>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</si>
  <si>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</si>
  <si>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</si>
  <si>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</si>
  <si>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</si>
  <si>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</si>
  <si>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</si>
  <si>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</si>
  <si>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</si>
  <si>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</si>
  <si>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</si>
  <si>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</si>
  <si>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</si>
  <si>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</si>
  <si>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</si>
  <si>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</si>
  <si>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</si>
  <si>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</si>
  <si>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</si>
  <si>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</si>
  <si>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</si>
  <si>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</si>
  <si>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</si>
  <si>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</si>
  <si>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</si>
  <si>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</si>
  <si>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</si>
  <si>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</si>
  <si>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</si>
  <si>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</si>
  <si>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</si>
  <si>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</si>
  <si>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</si>
  <si>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</si>
  <si>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</si>
  <si>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</si>
  <si>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</si>
  <si>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</si>
  <si>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</si>
  <si>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</si>
  <si>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</si>
  <si>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</si>
  <si>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</si>
  <si>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</si>
  <si>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</si>
  <si>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</si>
  <si>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</si>
  <si>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</si>
  <si>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</si>
  <si>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</si>
  <si>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</si>
  <si>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</si>
  <si>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</si>
  <si>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</si>
  <si>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</si>
  <si>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</si>
  <si>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</si>
  <si>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</si>
  <si>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</si>
  <si>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</si>
  <si>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</si>
  <si>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</si>
  <si>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</si>
  <si>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</si>
  <si>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</si>
  <si>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</si>
  <si>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</si>
  <si>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</si>
  <si>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</si>
  <si>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</si>
  <si>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</si>
  <si>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</si>
  <si>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</si>
  <si>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</si>
  <si>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</si>
  <si>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</si>
  <si>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</si>
  <si>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</si>
  <si>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</si>
  <si>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</si>
  <si>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</si>
  <si>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</si>
  <si>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</si>
  <si>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</si>
  <si>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</si>
  <si>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</si>
  <si>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</si>
  <si>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</si>
  <si>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</si>
  <si>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</si>
  <si>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</si>
  <si>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</si>
  <si>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</si>
  <si>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</si>
  <si>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</si>
  <si>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</si>
  <si>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</si>
  <si>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</si>
  <si>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</si>
  <si>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</si>
  <si>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</si>
  <si>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</si>
  <si>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</si>
  <si>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</si>
  <si>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</si>
  <si>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</si>
  <si>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</si>
  <si>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</si>
  <si>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</si>
  <si>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</si>
  <si>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</si>
  <si>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</si>
  <si>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</si>
  <si>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</si>
  <si>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</si>
  <si>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</si>
  <si>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</si>
  <si>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</si>
  <si>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</si>
  <si>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</si>
  <si>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</si>
  <si>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</si>
  <si>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</si>
  <si>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</si>
  <si>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</si>
  <si>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</si>
  <si>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</si>
  <si>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</si>
  <si>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</si>
  <si>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</si>
  <si>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</si>
  <si>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</si>
  <si>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</si>
  <si>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</si>
  <si>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</si>
  <si>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</si>
  <si>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</si>
  <si>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</si>
  <si>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</si>
  <si>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</si>
  <si>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</si>
  <si>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</si>
  <si>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</si>
  <si>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</si>
  <si>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</si>
  <si>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</si>
  <si>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</si>
  <si>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</si>
  <si>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</si>
  <si>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</si>
  <si>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</si>
  <si>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</si>
  <si>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</si>
  <si>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</si>
  <si>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</si>
  <si>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</si>
  <si>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</si>
  <si>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</si>
  <si>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</si>
  <si>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</si>
  <si>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</si>
  <si>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</si>
  <si>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</si>
  <si>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</si>
  <si>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</si>
  <si>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</si>
  <si>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</si>
  <si>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</si>
  <si>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</si>
  <si>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</si>
  <si>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</si>
  <si>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</si>
  <si>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</si>
  <si>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</si>
  <si>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</si>
  <si>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</si>
  <si>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</si>
  <si>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</si>
  <si>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</si>
  <si>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</si>
  <si>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</si>
  <si>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</si>
  <si>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</si>
  <si>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</si>
  <si>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</si>
  <si>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</si>
  <si>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</si>
  <si>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</si>
  <si>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</si>
  <si>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</si>
  <si>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</si>
  <si>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</si>
  <si>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</si>
  <si>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</si>
  <si>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</si>
  <si>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</si>
  <si>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</si>
  <si>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</si>
  <si>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</si>
  <si>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</si>
  <si>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</si>
  <si>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</si>
  <si>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</si>
  <si>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</si>
  <si>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</si>
  <si>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</si>
  <si>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</si>
  <si>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</si>
  <si>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</si>
  <si>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</si>
  <si>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</si>
  <si>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</si>
  <si>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</si>
  <si>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</si>
  <si>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</si>
  <si>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</si>
  <si>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</si>
  <si>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</si>
  <si>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</si>
  <si>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</si>
  <si>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</si>
  <si>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</si>
  <si>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</si>
  <si>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</si>
  <si>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</si>
  <si>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</si>
  <si>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</si>
  <si>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</si>
  <si>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</si>
  <si>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</si>
  <si>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</si>
  <si>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</si>
  <si>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</si>
  <si>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</si>
  <si>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</si>
  <si>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</si>
  <si>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</si>
  <si>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</si>
  <si>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</si>
  <si>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</si>
  <si>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</si>
  <si>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</si>
  <si>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</si>
  <si>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</si>
  <si>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</si>
  <si>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</si>
  <si>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</si>
  <si>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</si>
  <si>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</si>
  <si>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</si>
  <si>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</si>
  <si>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</si>
  <si>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</si>
  <si>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</si>
  <si>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</si>
  <si>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</si>
  <si>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</si>
  <si>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</si>
  <si>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</si>
  <si>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</si>
  <si>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</si>
  <si>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</si>
  <si>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</si>
  <si>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</si>
  <si>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</si>
  <si>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</si>
  <si>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</si>
  <si>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</si>
  <si>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</si>
  <si>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</si>
  <si>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</si>
  <si>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</si>
  <si>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</si>
  <si>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</si>
  <si>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</si>
  <si>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</si>
  <si>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</si>
  <si>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</si>
  <si>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</si>
  <si>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</si>
  <si>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</si>
  <si>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</si>
  <si>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</si>
  <si>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</si>
  <si>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</si>
  <si>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</si>
  <si>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</si>
  <si>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</si>
  <si>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</si>
  <si>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</si>
  <si>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</si>
  <si>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</si>
  <si>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</si>
  <si>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</si>
  <si>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</si>
  <si>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</si>
  <si>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</si>
  <si>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</si>
  <si>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</si>
  <si>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</si>
  <si>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</si>
  <si>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</si>
  <si>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</si>
  <si>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</si>
  <si>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</si>
  <si>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</si>
  <si>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</si>
  <si>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</si>
  <si>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</si>
  <si>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</si>
  <si>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</si>
  <si>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</si>
  <si>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</si>
  <si>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</si>
  <si>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</si>
  <si>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</si>
  <si>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</si>
  <si>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</si>
  <si>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</si>
  <si>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</si>
  <si>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</si>
  <si>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</si>
  <si>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</si>
  <si>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</si>
  <si>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</si>
  <si>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</si>
  <si>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</si>
  <si>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</si>
  <si>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</si>
  <si>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</si>
  <si>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</si>
  <si>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</si>
  <si>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</si>
  <si>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</si>
  <si>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</si>
  <si>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</si>
  <si>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</si>
  <si>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</si>
  <si>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</si>
  <si>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</si>
  <si>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</si>
  <si>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</si>
  <si>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</si>
  <si>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</si>
  <si>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</si>
  <si>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</si>
  <si>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</si>
  <si>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</si>
  <si>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</si>
  <si>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</si>
  <si>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</si>
  <si>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</si>
  <si>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</si>
  <si>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</si>
  <si>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</si>
  <si>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</si>
  <si>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</si>
  <si>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</si>
  <si>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</si>
  <si>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</si>
  <si>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</si>
  <si>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</si>
  <si>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</si>
  <si>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</si>
  <si>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</si>
  <si>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</si>
  <si>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</si>
  <si>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</si>
  <si>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</si>
  <si>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</si>
  <si>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</si>
  <si>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</si>
  <si>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</si>
  <si>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</si>
  <si>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</si>
  <si>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</si>
  <si>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</si>
  <si>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</si>
  <si>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</si>
  <si>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</si>
  <si>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</si>
  <si>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</si>
  <si>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</si>
  <si>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</si>
  <si>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</si>
  <si>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</si>
  <si>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</si>
  <si>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</si>
  <si>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</si>
  <si>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</si>
  <si>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</si>
  <si>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</si>
  <si>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</si>
  <si>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</si>
  <si>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</si>
  <si>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</si>
  <si>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</si>
  <si>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</si>
  <si>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</si>
  <si>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</si>
  <si>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</si>
  <si>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</si>
  <si>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</si>
  <si>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</si>
  <si>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</si>
  <si>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</si>
  <si>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</si>
  <si>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</si>
  <si>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</si>
  <si>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</si>
  <si>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</si>
  <si>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</si>
  <si>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</si>
  <si>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</si>
  <si>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</si>
  <si>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</si>
  <si>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</si>
  <si>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</si>
  <si>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</si>
  <si>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</si>
  <si>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</si>
  <si>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</si>
  <si>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</si>
  <si>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</si>
  <si>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</si>
  <si>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</si>
  <si>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</si>
  <si>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</si>
  <si>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</si>
  <si>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</si>
  <si>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</si>
  <si>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</si>
  <si>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</si>
  <si>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</si>
  <si>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</si>
  <si>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</si>
  <si>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</si>
  <si>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</si>
  <si>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</si>
  <si>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</si>
  <si>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</si>
  <si>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</si>
  <si>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</si>
  <si>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</si>
  <si>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</si>
  <si>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</si>
  <si>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</si>
  <si>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</si>
  <si>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</si>
  <si>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</si>
  <si>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</si>
  <si>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</si>
  <si>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</si>
  <si>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</si>
  <si>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</si>
  <si>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</si>
  <si>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</si>
  <si>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</si>
  <si>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</si>
  <si>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</si>
  <si>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</si>
  <si>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</si>
  <si>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</si>
  <si>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</si>
  <si>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</si>
  <si>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</si>
  <si>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</si>
  <si>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</si>
  <si>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</si>
  <si>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</si>
  <si>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</si>
  <si>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</si>
  <si>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</si>
  <si>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</si>
  <si>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</si>
  <si>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</si>
  <si>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</si>
  <si>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</si>
  <si>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</si>
  <si>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</si>
  <si>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</si>
  <si>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</si>
  <si>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</si>
  <si>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</si>
  <si>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</si>
  <si>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</si>
  <si>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</si>
  <si>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</si>
  <si>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</si>
  <si>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</si>
  <si>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</si>
  <si>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</si>
  <si>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</si>
  <si>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</si>
  <si>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</si>
  <si>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</si>
  <si>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</si>
  <si>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</si>
  <si>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</si>
  <si>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</si>
  <si>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</si>
  <si>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</si>
  <si>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</si>
  <si>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</si>
  <si>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</si>
  <si>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</si>
  <si>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</si>
  <si>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</si>
  <si>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</si>
  <si>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</si>
  <si>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</si>
  <si>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</si>
  <si>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</si>
  <si>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</si>
  <si>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</si>
  <si>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</si>
  <si>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</si>
  <si>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</si>
  <si>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</si>
  <si>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</si>
  <si>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</si>
  <si>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</si>
  <si>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</si>
  <si>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</si>
  <si>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</si>
  <si>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</si>
  <si>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</si>
  <si>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</si>
  <si>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</si>
  <si>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</si>
  <si>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</si>
  <si>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</si>
  <si>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</si>
  <si>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</si>
  <si>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</si>
  <si>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</si>
  <si>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</si>
  <si>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</si>
  <si>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</si>
  <si>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</si>
  <si>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</si>
  <si>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</si>
  <si>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</si>
  <si>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</si>
  <si>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</si>
  <si>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</si>
  <si>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</si>
  <si>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</si>
  <si>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</si>
  <si>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</si>
  <si>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</si>
  <si>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</si>
  <si>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</si>
  <si>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</si>
  <si>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</si>
  <si>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</si>
  <si>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</si>
  <si>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</si>
  <si>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</si>
  <si>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</si>
  <si>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</si>
  <si>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</si>
  <si>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</si>
  <si>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</si>
  <si>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</si>
  <si>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</si>
  <si>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</si>
  <si>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</si>
  <si>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</si>
  <si>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</si>
  <si>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</si>
  <si>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</si>
  <si>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</si>
  <si>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</si>
  <si>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</si>
  <si>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</si>
  <si>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</si>
  <si>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</si>
  <si>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</si>
  <si>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</si>
  <si>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</si>
  <si>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</si>
  <si>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</si>
  <si>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</si>
  <si>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</si>
  <si>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</si>
  <si>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</si>
  <si>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</si>
  <si>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</si>
  <si>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</si>
  <si>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</si>
  <si>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</si>
  <si>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</si>
  <si>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</si>
  <si>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</si>
  <si>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</si>
  <si>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</si>
  <si>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</si>
  <si>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</si>
  <si>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</si>
  <si>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</si>
  <si>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</si>
  <si>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</si>
  <si>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</si>
  <si>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</si>
  <si>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</si>
  <si>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</si>
  <si>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</si>
  <si>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</si>
  <si>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</si>
  <si>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</si>
  <si>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</si>
  <si>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</si>
  <si>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</si>
  <si>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</si>
  <si>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</si>
  <si>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</si>
  <si>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</si>
  <si>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</si>
  <si>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</si>
  <si>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</si>
  <si>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</si>
  <si>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</si>
  <si>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</si>
  <si>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</si>
  <si>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</si>
  <si>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</si>
  <si>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</si>
  <si>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</si>
  <si>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</si>
  <si>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</si>
  <si>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</si>
  <si>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</si>
  <si>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</si>
  <si>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</si>
  <si>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</si>
  <si>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</si>
  <si>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</si>
  <si>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</si>
  <si>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</si>
  <si>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</si>
  <si>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</si>
  <si>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</si>
  <si>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</si>
  <si>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</si>
  <si>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</si>
  <si>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</si>
  <si>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</si>
  <si>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</si>
  <si>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</si>
  <si>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</si>
  <si>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</si>
  <si>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</si>
  <si>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</si>
  <si>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</si>
  <si>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</si>
  <si>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</si>
  <si>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</si>
  <si>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</si>
  <si>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</si>
  <si>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</si>
  <si>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</si>
  <si>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</si>
  <si>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</si>
  <si>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</si>
  <si>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</si>
  <si>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</si>
  <si>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</si>
  <si>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</si>
  <si>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</si>
  <si>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</si>
  <si>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</si>
  <si>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</si>
  <si>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</si>
  <si>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</si>
  <si>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</si>
  <si>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</si>
  <si>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</si>
  <si>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</si>
  <si>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</si>
  <si>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</si>
  <si>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</si>
  <si>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</si>
  <si>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</si>
  <si>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</si>
  <si>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</si>
  <si>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</si>
  <si>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</si>
  <si>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</si>
  <si>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</si>
  <si>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</si>
  <si>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</si>
  <si>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</si>
  <si>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</si>
  <si>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</si>
  <si>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</si>
  <si>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</si>
  <si>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</si>
  <si>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</si>
  <si>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</si>
  <si>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</si>
  <si>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</si>
  <si>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</si>
  <si>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</si>
  <si>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</si>
  <si>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</si>
  <si>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</si>
  <si>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</si>
  <si>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</si>
  <si>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</si>
  <si>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</si>
  <si>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</si>
  <si>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</si>
  <si>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</si>
  <si>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</si>
  <si>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</si>
  <si>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</si>
  <si>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</si>
  <si>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</si>
  <si>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</si>
  <si>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</si>
  <si>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</si>
  <si>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</si>
  <si>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</si>
  <si>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</si>
  <si>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</si>
  <si>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</si>
  <si>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</si>
  <si>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</si>
  <si>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</si>
  <si>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</si>
  <si>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</si>
  <si>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</si>
  <si>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</si>
  <si>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</si>
  <si>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</si>
  <si>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</si>
  <si>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</si>
  <si>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</si>
  <si>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</si>
  <si>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</si>
  <si>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</si>
  <si>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</si>
  <si>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</si>
  <si>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</si>
  <si>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</si>
  <si>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</si>
  <si>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</si>
  <si>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</si>
  <si>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</si>
  <si>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</si>
  <si>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</si>
  <si>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</si>
  <si>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</si>
  <si>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</si>
  <si>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</si>
  <si>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</si>
  <si>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</si>
  <si>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</si>
  <si>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</si>
  <si>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</si>
  <si>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</si>
  <si>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</si>
  <si>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</si>
  <si>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</si>
  <si>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</si>
  <si>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</si>
  <si>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</si>
  <si>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</si>
  <si>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</si>
  <si>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</si>
  <si>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</si>
  <si>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</si>
  <si>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</si>
  <si>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</si>
  <si>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</si>
  <si>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</si>
  <si>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</si>
  <si>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</si>
  <si>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</si>
  <si>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</si>
  <si>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</si>
  <si>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</si>
  <si>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</si>
  <si>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</si>
  <si>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</si>
  <si>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</si>
  <si>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</si>
  <si>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</si>
  <si>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</si>
  <si>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</si>
  <si>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</si>
  <si>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</si>
  <si>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</si>
  <si>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</si>
  <si>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</si>
  <si>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</si>
  <si>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</si>
  <si>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</si>
  <si>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</si>
  <si>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</si>
  <si>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</si>
  <si>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</si>
  <si>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</si>
  <si>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</si>
  <si>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</si>
  <si>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</si>
  <si>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</si>
  <si>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</si>
  <si>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</si>
  <si>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</si>
  <si>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</si>
  <si>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</si>
  <si>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</si>
  <si>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</si>
  <si>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</si>
  <si>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</si>
  <si>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</si>
  <si>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</si>
  <si>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</si>
  <si>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</si>
  <si>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</si>
  <si>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</si>
  <si>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</si>
  <si>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</si>
  <si>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</si>
  <si>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</si>
  <si>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</si>
  <si>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</si>
  <si>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</si>
  <si>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</si>
  <si>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</si>
  <si>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</si>
  <si>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</si>
  <si>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</si>
  <si>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</si>
  <si>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</si>
  <si>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</si>
  <si>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</si>
  <si>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</si>
  <si>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</si>
  <si>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</si>
  <si>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</si>
  <si>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</si>
  <si>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</si>
  <si>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</si>
  <si>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</si>
  <si>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</si>
  <si>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</si>
  <si>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</si>
  <si>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</si>
  <si>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</si>
  <si>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</si>
  <si>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</si>
  <si>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</si>
  <si>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</si>
  <si>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</si>
  <si>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</si>
  <si>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</si>
  <si>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</si>
  <si>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</si>
  <si>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</si>
  <si>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</si>
  <si>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</si>
  <si>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</si>
  <si>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</si>
  <si>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</si>
  <si>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</si>
  <si>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</si>
  <si>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</si>
  <si>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</si>
  <si>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</si>
  <si>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</si>
  <si>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</si>
  <si>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</si>
  <si>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</si>
  <si>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</si>
  <si>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</si>
  <si>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</si>
  <si>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</si>
  <si>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</si>
  <si>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</si>
  <si>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</si>
  <si>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</si>
  <si>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</si>
  <si>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</si>
  <si>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</si>
  <si>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</si>
  <si>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</si>
  <si>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</si>
  <si>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</si>
  <si>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</si>
  <si>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</si>
  <si>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</si>
  <si>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</si>
  <si>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</si>
  <si>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</si>
  <si>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</si>
  <si>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</si>
  <si>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</si>
  <si>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</si>
  <si>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</si>
  <si>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</si>
  <si>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</si>
  <si>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</si>
  <si>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</si>
  <si>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</si>
  <si>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</si>
  <si>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</si>
  <si>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</si>
  <si>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</si>
  <si>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</si>
  <si>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</si>
  <si>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</si>
  <si>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</si>
  <si>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</si>
  <si>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</si>
  <si>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</si>
  <si>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</si>
  <si>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</si>
  <si>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</si>
  <si>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</si>
  <si>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</si>
  <si>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</si>
  <si>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</si>
  <si>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</si>
  <si>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</si>
  <si>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</si>
  <si>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</si>
  <si>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</si>
  <si>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</si>
  <si>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</si>
  <si>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</si>
  <si>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</si>
  <si>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</si>
  <si>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</si>
  <si>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</si>
  <si>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</si>
  <si>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</si>
  <si>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</si>
  <si>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</si>
  <si>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</si>
  <si>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</si>
  <si>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</si>
  <si>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</si>
  <si>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</si>
  <si>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</si>
  <si>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</si>
  <si>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</si>
  <si>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</si>
  <si>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</si>
  <si>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</si>
  <si>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</si>
  <si>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</si>
  <si>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</si>
  <si>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</si>
  <si>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</si>
  <si>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</si>
  <si>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</si>
  <si>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</si>
  <si>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</si>
  <si>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</si>
  <si>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</si>
  <si>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</si>
  <si>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</si>
  <si>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</si>
  <si>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</si>
  <si>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</si>
  <si>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</si>
  <si>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</si>
  <si>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</si>
  <si>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</si>
  <si>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</si>
  <si>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</si>
  <si>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</si>
  <si>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</si>
  <si>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</si>
  <si>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</si>
  <si>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</si>
  <si>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</si>
  <si>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</si>
  <si>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</si>
  <si>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</si>
  <si>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</si>
  <si>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</si>
  <si>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</si>
  <si>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</si>
  <si>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</si>
  <si>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</si>
  <si>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</si>
  <si>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</si>
  <si>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</si>
  <si>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</si>
  <si>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</si>
  <si>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</si>
  <si>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</si>
  <si>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</si>
  <si>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</si>
  <si>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</si>
  <si>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</si>
  <si>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</si>
  <si>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</si>
  <si>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</si>
  <si>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</si>
  <si>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</si>
  <si>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</si>
  <si>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</si>
  <si>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</si>
  <si>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</si>
  <si>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</si>
  <si>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</si>
  <si>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</si>
  <si>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</si>
  <si>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</si>
  <si>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</si>
  <si>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</si>
  <si>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</si>
  <si>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</si>
  <si>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</si>
  <si>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</si>
  <si>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</si>
  <si>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</si>
  <si>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</si>
  <si>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</si>
  <si>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</si>
  <si>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</si>
  <si>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</si>
  <si>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</si>
  <si>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</si>
  <si>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</si>
  <si>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</si>
  <si>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</si>
  <si>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</si>
  <si>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</si>
  <si>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</si>
  <si>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</si>
  <si>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</si>
  <si>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</si>
  <si>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</si>
  <si>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</si>
  <si>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</si>
  <si>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</si>
  <si>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</si>
  <si>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</si>
  <si>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</si>
  <si>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</si>
  <si>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</si>
  <si>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</si>
  <si>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</si>
  <si>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</si>
  <si>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</si>
  <si>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</si>
  <si>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</si>
  <si>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</si>
  <si>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</si>
  <si>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</si>
  <si>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</si>
  <si>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</si>
  <si>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</si>
  <si>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</si>
  <si>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</si>
  <si>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</si>
  <si>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</si>
  <si>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</si>
  <si>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</si>
  <si>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</si>
  <si>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</si>
  <si>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</si>
  <si>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</si>
  <si>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</si>
  <si>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</si>
  <si>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</si>
  <si>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</si>
  <si>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</si>
  <si>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</si>
  <si>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</si>
  <si>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</si>
  <si>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</si>
  <si>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</si>
  <si>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</si>
  <si>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</si>
  <si>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</si>
  <si>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</si>
  <si>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</si>
  <si>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</si>
  <si>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</si>
  <si>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</si>
  <si>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</si>
  <si>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</si>
  <si>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</si>
  <si>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</si>
  <si>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</si>
  <si>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</si>
  <si>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</si>
  <si>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</si>
  <si>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</si>
  <si>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</si>
  <si>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</si>
  <si>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</si>
  <si>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</si>
  <si>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</si>
  <si>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</si>
  <si>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</si>
  <si>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</si>
  <si>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</si>
  <si>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</si>
  <si>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</si>
  <si>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</si>
  <si>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</si>
  <si>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</si>
  <si>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</si>
  <si>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</si>
  <si>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</si>
  <si>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</si>
  <si>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</si>
  <si>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</si>
  <si>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</si>
  <si>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</si>
  <si>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</si>
  <si>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</si>
  <si>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</si>
  <si>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</si>
  <si>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</si>
  <si>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</si>
  <si>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</si>
  <si>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</si>
  <si>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</si>
  <si>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</si>
  <si>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</si>
  <si>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</si>
  <si>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</si>
  <si>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</si>
  <si>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</si>
  <si>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</si>
  <si>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</si>
  <si>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</si>
  <si>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</si>
  <si>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</si>
  <si>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</si>
  <si>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</si>
  <si>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</si>
  <si>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</si>
  <si>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</si>
  <si>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</si>
  <si>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</si>
  <si>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</si>
  <si>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</si>
  <si>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</si>
  <si>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</si>
  <si>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</si>
  <si>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</si>
  <si>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</si>
  <si>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</si>
  <si>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</si>
  <si>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</si>
  <si>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</si>
  <si>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</si>
  <si>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</si>
  <si>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</si>
  <si>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</si>
  <si>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</si>
  <si>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</si>
  <si>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</si>
  <si>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</si>
  <si>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</si>
  <si>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</si>
  <si>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</si>
  <si>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</si>
  <si>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</si>
  <si>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</si>
  <si>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</si>
  <si>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</si>
  <si>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</si>
  <si>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</si>
  <si>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</si>
  <si>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</si>
  <si>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</si>
  <si>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</si>
  <si>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</si>
  <si>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</si>
  <si>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</si>
  <si>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</si>
  <si>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</si>
  <si>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</si>
  <si>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</si>
  <si>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</si>
  <si>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</si>
  <si>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</si>
  <si>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</si>
  <si>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</si>
  <si>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</si>
  <si>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</si>
  <si>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</si>
  <si>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</si>
  <si>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</si>
  <si>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</si>
  <si>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</si>
  <si>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</si>
  <si>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</si>
  <si>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</si>
  <si>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</si>
  <si>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</si>
  <si>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</si>
  <si>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</si>
  <si>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</si>
  <si>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</si>
  <si>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</si>
  <si>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</si>
  <si>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</si>
  <si>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</si>
  <si>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</si>
  <si>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</si>
  <si>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</si>
  <si>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</si>
  <si>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</si>
  <si>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</si>
  <si>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</si>
  <si>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</si>
  <si>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</si>
  <si>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</si>
  <si>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</si>
  <si>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</si>
  <si>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</si>
  <si>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</si>
  <si>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</si>
  <si>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</si>
  <si>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</si>
  <si>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</si>
  <si>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</si>
  <si>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</si>
  <si>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</si>
  <si>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</si>
  <si>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</si>
  <si>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</si>
  <si>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</si>
  <si>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</si>
  <si>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</si>
  <si>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</si>
  <si>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</si>
  <si>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</si>
  <si>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</si>
  <si>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</si>
  <si>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</si>
  <si>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</si>
  <si>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</si>
  <si>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</si>
  <si>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</si>
  <si>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</si>
  <si>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</si>
  <si>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</si>
  <si>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</si>
  <si>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</si>
  <si>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</si>
  <si>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</si>
  <si>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</si>
  <si>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</si>
  <si>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</si>
  <si>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</si>
  <si>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</si>
  <si>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</si>
  <si>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</si>
  <si>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</si>
  <si>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</si>
  <si>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</si>
  <si>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</si>
  <si>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</si>
  <si>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</si>
  <si>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</si>
  <si>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</si>
  <si>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</si>
  <si>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</si>
  <si>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</si>
  <si>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</si>
  <si>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</si>
  <si>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</si>
  <si>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</si>
  <si>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</si>
  <si>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</si>
  <si>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</si>
  <si>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</si>
  <si>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</si>
  <si>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</si>
  <si>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</si>
  <si>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</si>
  <si>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</si>
  <si>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</si>
  <si>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</si>
  <si>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</si>
  <si>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</si>
  <si>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</si>
  <si>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</si>
  <si>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</si>
  <si>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</si>
  <si>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</si>
  <si>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</si>
  <si>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</si>
  <si>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</si>
  <si>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</si>
  <si>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</si>
  <si>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</si>
  <si>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</si>
  <si>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</si>
  <si>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</si>
  <si>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</si>
  <si>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</si>
  <si>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</si>
  <si>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</si>
  <si>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</si>
  <si>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</si>
  <si>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</si>
  <si>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</si>
  <si>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</si>
  <si>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</si>
  <si>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</si>
  <si>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</si>
  <si>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</si>
  <si>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</si>
  <si>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</si>
  <si>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</si>
  <si>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</si>
  <si>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</si>
  <si>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</si>
  <si>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</si>
  <si>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</si>
  <si>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</si>
  <si>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</si>
  <si>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</si>
  <si>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</si>
  <si>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</si>
  <si>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</si>
  <si>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</si>
  <si>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</si>
  <si>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</si>
  <si>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</si>
  <si>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</si>
  <si>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</si>
  <si>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</si>
  <si>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</si>
  <si>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</si>
  <si>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</si>
  <si>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</si>
  <si>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</si>
  <si>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</si>
  <si>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</si>
  <si>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</si>
  <si>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</si>
  <si>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</si>
  <si>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</si>
  <si>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</si>
  <si>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</si>
  <si>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</si>
  <si>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</si>
  <si>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</si>
  <si>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</si>
  <si>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</si>
  <si>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</si>
  <si>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</si>
  <si>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</si>
  <si>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</si>
  <si>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</si>
  <si>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</si>
  <si>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</si>
  <si>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</si>
  <si>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</si>
  <si>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</si>
  <si>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</si>
  <si>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</si>
  <si>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</si>
  <si>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</si>
  <si>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</si>
  <si>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</si>
  <si>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</si>
  <si>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</si>
  <si>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</si>
  <si>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</si>
  <si>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</si>
  <si>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</si>
  <si>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</si>
  <si>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</si>
  <si>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</si>
  <si>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</si>
  <si>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</si>
  <si>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</si>
  <si>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</si>
  <si>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</si>
  <si>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</si>
  <si>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</si>
  <si>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</si>
  <si>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</si>
  <si>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</si>
  <si>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</si>
  <si>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</si>
  <si>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</si>
  <si>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</si>
  <si>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</si>
  <si>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</si>
  <si>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</si>
  <si>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</si>
  <si>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</si>
  <si>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</si>
  <si>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</si>
  <si>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</si>
  <si>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</si>
  <si>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</si>
  <si>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</si>
  <si>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</si>
  <si>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</si>
  <si>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</si>
  <si>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</si>
  <si>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</si>
  <si>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</si>
  <si>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</si>
  <si>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</si>
  <si>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</si>
  <si>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</si>
  <si>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</si>
  <si>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</si>
  <si>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</si>
  <si>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</si>
  <si>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</si>
  <si>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</si>
  <si>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</si>
  <si>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</si>
  <si>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</si>
  <si>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</si>
  <si>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</si>
  <si>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</si>
  <si>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</si>
  <si>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</si>
  <si>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</si>
  <si>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</si>
  <si>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</si>
  <si>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</si>
  <si>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</si>
  <si>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</si>
  <si>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</si>
  <si>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</si>
  <si>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</si>
  <si>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</si>
  <si>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</si>
  <si>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</si>
  <si>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</si>
  <si>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</si>
  <si>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</si>
  <si>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</si>
  <si>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</si>
  <si>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</si>
  <si>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</si>
  <si>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</si>
  <si>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</si>
  <si>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</si>
  <si>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</si>
  <si>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</si>
  <si>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</si>
  <si>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</si>
  <si>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</si>
  <si>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</si>
  <si>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</si>
  <si>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</si>
  <si>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</si>
  <si>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</si>
  <si>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</si>
  <si>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</si>
  <si>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</si>
  <si>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</si>
  <si>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</si>
  <si>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</si>
  <si>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</si>
  <si>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</si>
  <si>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</si>
  <si>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</si>
  <si>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</si>
  <si>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</si>
  <si>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</si>
  <si>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</si>
  <si>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</si>
  <si>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</si>
  <si>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</si>
  <si>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</si>
  <si>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</si>
  <si>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</si>
  <si>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</si>
  <si>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</si>
  <si>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</si>
  <si>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</si>
  <si>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</si>
  <si>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</si>
  <si>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</si>
  <si>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</si>
  <si>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</si>
  <si>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</si>
  <si>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</si>
  <si>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</si>
  <si>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</si>
  <si>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</si>
  <si>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</si>
  <si>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</si>
  <si>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</si>
  <si>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</si>
  <si>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</si>
  <si>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</si>
  <si>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</si>
  <si>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</si>
  <si>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</si>
  <si>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</si>
  <si>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</si>
  <si>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</si>
  <si>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</si>
  <si>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</si>
  <si>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</si>
  <si>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</si>
  <si>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</si>
  <si>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</si>
  <si>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</si>
  <si>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</si>
  <si>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</si>
  <si>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</si>
  <si>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</si>
  <si>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</si>
  <si>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</si>
  <si>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</si>
  <si>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</si>
  <si>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</si>
  <si>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</si>
  <si>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</si>
  <si>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</si>
  <si>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</si>
  <si>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</si>
  <si>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</si>
  <si>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</si>
  <si>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</si>
  <si>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</si>
  <si>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</si>
  <si>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</si>
  <si>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</si>
  <si>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</si>
  <si>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</si>
  <si>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</si>
  <si>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</si>
  <si>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</si>
  <si>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</si>
  <si>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</si>
  <si>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</si>
  <si>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</si>
  <si>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</si>
  <si>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</si>
  <si>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</si>
  <si>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</si>
  <si>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</si>
  <si>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</si>
  <si>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</si>
  <si>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</si>
  <si>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</si>
  <si>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</si>
  <si>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</si>
  <si>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</si>
  <si>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</si>
  <si>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</si>
  <si>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</si>
  <si>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</si>
  <si>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</si>
  <si>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</si>
  <si>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</si>
  <si>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</si>
  <si>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</si>
  <si>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</si>
  <si>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</si>
  <si>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</si>
  <si>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</si>
  <si>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</si>
  <si>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</si>
  <si>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</si>
  <si>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</si>
  <si>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</si>
  <si>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</si>
  <si>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</si>
  <si>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</si>
  <si>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</si>
  <si>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</si>
  <si>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</si>
  <si>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</si>
  <si>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</si>
  <si>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</si>
  <si>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</si>
  <si>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</si>
  <si>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</si>
  <si>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</si>
  <si>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</si>
  <si>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</si>
  <si>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</si>
  <si>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</si>
  <si>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</si>
  <si>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</si>
  <si>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</si>
  <si>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</si>
  <si>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</si>
  <si>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</si>
  <si>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</si>
  <si>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</si>
  <si>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</si>
  <si>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</si>
  <si>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</si>
  <si>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</si>
  <si>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</si>
  <si>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</si>
  <si>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</si>
  <si>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</si>
  <si>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</si>
  <si>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</si>
  <si>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</si>
  <si>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</si>
  <si>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</si>
  <si>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</si>
  <si>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</si>
  <si>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</si>
  <si>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</si>
  <si>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</si>
  <si>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</si>
  <si>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</si>
  <si>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</si>
  <si>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</si>
  <si>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</si>
  <si>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</si>
  <si>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</si>
  <si>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</si>
  <si>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</si>
  <si>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</si>
  <si>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</si>
  <si>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</si>
  <si>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</si>
  <si>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</si>
  <si>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</si>
  <si>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</si>
  <si>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</si>
  <si>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</si>
  <si>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</si>
  <si>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</si>
  <si>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</si>
  <si>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</si>
  <si>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</si>
  <si>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</si>
  <si>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</si>
  <si>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</si>
  <si>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</si>
  <si>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</si>
  <si>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</si>
  <si>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</si>
  <si>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</si>
  <si>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</si>
  <si>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</si>
  <si>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</si>
  <si>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</si>
  <si>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</si>
  <si>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</si>
  <si>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</si>
  <si>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</si>
  <si>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</si>
  <si>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</si>
  <si>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</si>
  <si>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</si>
  <si>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</si>
  <si>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</si>
  <si>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</si>
  <si>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</si>
  <si>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</si>
  <si>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</si>
  <si>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</si>
  <si>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</si>
  <si>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</si>
  <si>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</si>
  <si>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</si>
  <si>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</si>
  <si>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</si>
  <si>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</si>
  <si>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</si>
  <si>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</si>
  <si>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</si>
  <si>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</si>
  <si>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</si>
  <si>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</si>
  <si>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</si>
  <si>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</si>
  <si>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</si>
  <si>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</si>
  <si>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</si>
  <si>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</si>
  <si>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</si>
  <si>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</si>
  <si>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</si>
  <si>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</si>
  <si>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</si>
  <si>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</si>
  <si>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</si>
  <si>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</si>
  <si>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</si>
  <si>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</si>
  <si>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</si>
  <si>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</si>
  <si>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</si>
  <si>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</si>
  <si>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</si>
  <si>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</si>
  <si>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</si>
  <si>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</si>
  <si>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</si>
  <si>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</si>
  <si>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</si>
  <si>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</si>
  <si>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</si>
  <si>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</si>
  <si>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</si>
  <si>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</si>
  <si>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</si>
  <si>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</si>
  <si>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</si>
  <si>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</si>
  <si>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</si>
  <si>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</si>
  <si>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</si>
  <si>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</si>
  <si>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</si>
  <si>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</si>
  <si>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</si>
  <si>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</si>
  <si>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</si>
  <si>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</si>
  <si>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</si>
  <si>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</si>
  <si>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</si>
  <si>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</si>
  <si>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</si>
  <si>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</si>
  <si>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</si>
  <si>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</si>
  <si>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</si>
  <si>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</si>
  <si>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</si>
  <si>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</si>
  <si>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</si>
  <si>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</si>
  <si>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</si>
  <si>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</si>
  <si>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</si>
  <si>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</si>
  <si>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</si>
  <si>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</si>
  <si>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</si>
  <si>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</si>
  <si>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</si>
  <si>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</si>
  <si>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</si>
  <si>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</si>
  <si>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</si>
  <si>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</si>
  <si>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</si>
  <si>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</si>
  <si>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</si>
  <si>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</si>
  <si>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</si>
  <si>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</si>
  <si>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</si>
  <si>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</si>
  <si>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</si>
  <si>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</si>
  <si>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</si>
  <si>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</si>
  <si>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</si>
  <si>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</si>
  <si>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</si>
  <si>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</si>
  <si>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</si>
  <si>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</si>
  <si>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</si>
  <si>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</si>
  <si>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</si>
  <si>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</si>
  <si>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</si>
  <si>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</si>
  <si>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</si>
  <si>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</si>
  <si>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</si>
  <si>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</si>
  <si>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</si>
  <si>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</si>
  <si>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</si>
  <si>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</si>
  <si>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</si>
  <si>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</si>
  <si>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</si>
  <si>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</si>
  <si>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</si>
  <si>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</si>
  <si>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</si>
  <si>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</si>
  <si>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</si>
  <si>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</si>
  <si>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</si>
  <si>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</si>
  <si>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</si>
  <si>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</si>
  <si>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</si>
  <si>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</si>
  <si>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</si>
  <si>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</si>
  <si>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</si>
  <si>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</si>
  <si>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</si>
  <si>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</si>
  <si>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</si>
  <si>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</si>
  <si>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</si>
  <si>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</si>
  <si>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</si>
  <si>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</si>
  <si>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</si>
  <si>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</si>
  <si>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</si>
  <si>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</si>
  <si>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</si>
  <si>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</si>
  <si>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</si>
  <si>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</si>
  <si>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</si>
  <si>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</si>
  <si>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</si>
  <si>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</si>
  <si>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</si>
  <si>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</si>
  <si>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</si>
  <si>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</si>
  <si>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</si>
  <si>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</si>
  <si>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</si>
  <si>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</si>
  <si>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</si>
  <si>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</si>
  <si>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</si>
  <si>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</si>
  <si>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</si>
  <si>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</si>
  <si>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</si>
  <si>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</si>
  <si>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</si>
  <si>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</si>
  <si>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</si>
  <si>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</si>
  <si>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</si>
  <si>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</si>
  <si>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</si>
  <si>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</si>
  <si>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</si>
  <si>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</si>
  <si>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</si>
  <si>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</si>
  <si>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</si>
  <si>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</si>
  <si>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</si>
  <si>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</si>
  <si>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</si>
  <si>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</si>
  <si>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</si>
  <si>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</si>
  <si>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</si>
  <si>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</si>
  <si>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</si>
  <si>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</si>
  <si>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</si>
  <si>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</si>
  <si>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</si>
  <si>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</si>
  <si>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</si>
  <si>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</si>
  <si>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</si>
  <si>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</si>
  <si>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</si>
  <si>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</si>
  <si>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</si>
  <si>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</si>
  <si>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</si>
  <si>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</si>
  <si>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</si>
  <si>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</si>
  <si>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</si>
  <si>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</si>
  <si>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</si>
  <si>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</si>
  <si>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</si>
  <si>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</si>
  <si>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</si>
  <si>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</si>
  <si>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</si>
  <si>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</si>
  <si>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</si>
  <si>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</si>
  <si>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</si>
  <si>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</si>
  <si>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</si>
  <si>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</si>
  <si>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</si>
  <si>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</si>
  <si>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</si>
  <si>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</si>
  <si>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</si>
  <si>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</si>
  <si>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</si>
  <si>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</si>
  <si>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</si>
  <si>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</si>
  <si>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</si>
  <si>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</si>
  <si>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</si>
  <si>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</si>
  <si>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</si>
  <si>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</si>
  <si>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</si>
  <si>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</si>
  <si>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</si>
  <si>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</si>
  <si>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</si>
  <si>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</si>
  <si>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</si>
  <si>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</si>
  <si>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</si>
  <si>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</si>
  <si>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</si>
  <si>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</si>
  <si>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</si>
  <si>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</si>
  <si>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</si>
  <si>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</si>
  <si>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</si>
  <si>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</si>
  <si>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</si>
  <si>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</si>
  <si>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</si>
  <si>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</si>
  <si>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</si>
  <si>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</si>
  <si>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</si>
  <si>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</si>
  <si>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</si>
  <si>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</si>
  <si>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</si>
  <si>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</si>
  <si>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</si>
  <si>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</si>
  <si>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</si>
  <si>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</si>
  <si>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</si>
  <si>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</si>
  <si>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</si>
  <si>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</si>
  <si>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</si>
  <si>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</si>
  <si>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</si>
  <si>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</si>
  <si>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</si>
  <si>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</si>
  <si>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</si>
  <si>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</si>
  <si>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</si>
  <si>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</si>
  <si>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</si>
  <si>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</si>
  <si>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</si>
  <si>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</si>
  <si>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</si>
  <si>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</si>
  <si>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</si>
  <si>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</si>
  <si>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</si>
  <si>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</si>
  <si>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</si>
  <si>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</si>
  <si>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</si>
  <si>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</si>
  <si>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</si>
  <si>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</si>
  <si>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</si>
  <si>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</si>
  <si>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</si>
  <si>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</si>
  <si>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</si>
  <si>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</si>
  <si>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</si>
  <si>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</si>
  <si>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</si>
  <si>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</si>
  <si>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</si>
  <si>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</si>
  <si>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</si>
  <si>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</si>
  <si>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</si>
  <si>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</si>
  <si>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</si>
  <si>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</si>
  <si>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</si>
  <si>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</si>
  <si>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</si>
  <si>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</si>
  <si>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</si>
  <si>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</si>
  <si>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</si>
  <si>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</si>
  <si>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</si>
  <si>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</si>
  <si>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</si>
  <si>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</si>
  <si>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</si>
  <si>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</si>
  <si>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</si>
  <si>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</si>
  <si>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</si>
  <si>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</si>
  <si>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</si>
  <si>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</si>
  <si>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</si>
  <si>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</si>
  <si>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</si>
  <si>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</si>
  <si>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</si>
  <si>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</si>
  <si>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</si>
  <si>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</si>
  <si>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</si>
  <si>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</si>
  <si>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</si>
  <si>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</si>
  <si>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</si>
  <si>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</si>
  <si>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</si>
  <si>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</si>
  <si>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</si>
  <si>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</si>
  <si>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</si>
  <si>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</si>
  <si>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</si>
  <si>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</si>
  <si>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</si>
  <si>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</si>
  <si>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</si>
  <si>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</si>
  <si>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</si>
  <si>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</si>
  <si>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</si>
  <si>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</si>
  <si>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</si>
  <si>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</si>
  <si>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</si>
  <si>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</si>
  <si>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</si>
  <si>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</si>
  <si>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</si>
  <si>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</si>
  <si>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</si>
  <si>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</si>
  <si>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</si>
  <si>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</si>
  <si>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</si>
  <si>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</si>
  <si>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</si>
  <si>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</si>
  <si>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</si>
  <si>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</si>
  <si>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</si>
  <si>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</si>
  <si>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</si>
  <si>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</si>
  <si>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</si>
  <si>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</si>
  <si>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</si>
  <si>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</si>
  <si>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</si>
  <si>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</si>
  <si>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</si>
  <si>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</si>
  <si>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</si>
  <si>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</si>
  <si>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</si>
  <si>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</si>
  <si>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</si>
  <si>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</si>
  <si>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</si>
  <si>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</si>
  <si>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</si>
  <si>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</si>
  <si>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</si>
  <si>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</si>
  <si>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</si>
  <si>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</si>
  <si>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</si>
  <si>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</si>
  <si>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</si>
  <si>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</si>
  <si>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</si>
  <si>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</si>
  <si>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</si>
  <si>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</si>
  <si>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</si>
  <si>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</si>
  <si>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</si>
  <si>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</si>
  <si>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</si>
  <si>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</si>
  <si>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</si>
  <si>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</si>
  <si>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</si>
  <si>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</si>
  <si>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</si>
  <si>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</si>
  <si>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</si>
  <si>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</si>
  <si>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</si>
  <si>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</si>
  <si>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</si>
  <si>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</si>
  <si>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</si>
  <si>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</si>
  <si>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</si>
  <si>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</si>
  <si>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</si>
  <si>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</si>
  <si>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</si>
  <si>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</si>
  <si>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</si>
  <si>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</si>
  <si>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</si>
  <si>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</si>
  <si>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</si>
  <si>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</si>
  <si>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</si>
  <si>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</si>
  <si>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</si>
  <si>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</si>
  <si>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</si>
  <si>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</si>
  <si>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</si>
  <si>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</si>
  <si>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</si>
  <si>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</si>
  <si>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</si>
  <si>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</si>
  <si>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</si>
  <si>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</si>
  <si>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</si>
  <si>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</si>
  <si>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</si>
  <si>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</si>
  <si>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</si>
  <si>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</si>
  <si>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</si>
  <si>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</si>
  <si>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</si>
  <si>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</si>
  <si>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</si>
  <si>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</si>
  <si>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</si>
  <si>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</si>
  <si>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</si>
  <si>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</si>
  <si>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</si>
  <si>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</si>
  <si>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</si>
  <si>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</si>
  <si>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</si>
  <si>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</si>
  <si>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</si>
  <si>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</si>
  <si>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</si>
  <si>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</si>
  <si>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</si>
  <si>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</si>
  <si>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</si>
  <si>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</si>
  <si>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</si>
  <si>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</si>
  <si>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</si>
  <si>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</si>
  <si>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</si>
  <si>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</si>
  <si>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</si>
  <si>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</si>
  <si>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</si>
  <si>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</si>
  <si>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</si>
  <si>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</si>
  <si>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</si>
  <si>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</si>
  <si>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</si>
  <si>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</si>
  <si>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</si>
  <si>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</si>
  <si>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</si>
  <si>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</si>
  <si>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</si>
  <si>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</si>
  <si>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</si>
  <si>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</si>
  <si>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</si>
  <si>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</si>
  <si>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</si>
  <si>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</si>
  <si>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</si>
  <si>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</si>
  <si>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</si>
  <si>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</si>
  <si>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</si>
  <si>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</si>
  <si>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</si>
  <si>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</si>
  <si>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</si>
  <si>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</si>
  <si>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</si>
  <si>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</si>
  <si>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</si>
  <si>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</si>
  <si>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</si>
  <si>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</si>
  <si>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</si>
  <si>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</si>
  <si>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</si>
  <si>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</si>
  <si>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</si>
  <si>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</si>
  <si>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</si>
  <si>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</si>
  <si>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</si>
  <si>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</si>
  <si>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</si>
  <si>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</si>
  <si>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</si>
  <si>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</si>
  <si>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</si>
  <si>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</si>
  <si>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</si>
  <si>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</si>
  <si>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</si>
  <si>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</si>
  <si>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</si>
  <si>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</si>
  <si>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</si>
  <si>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</si>
  <si>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</si>
  <si>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</si>
  <si>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</si>
  <si>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</si>
  <si>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</si>
  <si>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</si>
  <si>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</si>
  <si>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</si>
  <si>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</si>
  <si>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</si>
  <si>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</si>
  <si>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</si>
  <si>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</si>
  <si>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</si>
  <si>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</si>
  <si>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</si>
  <si>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</si>
  <si>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</si>
  <si>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</si>
  <si>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</si>
  <si>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</si>
  <si>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</si>
  <si>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</si>
  <si>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</si>
  <si>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</si>
  <si>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</si>
  <si>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</si>
  <si>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</si>
  <si>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</si>
  <si>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</si>
  <si>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</si>
  <si>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</si>
  <si>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</si>
  <si>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</si>
  <si>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</si>
  <si>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</si>
  <si>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</si>
  <si>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</si>
  <si>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</si>
  <si>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</si>
  <si>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</si>
  <si>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</si>
  <si>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</si>
  <si>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</si>
  <si>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</si>
  <si>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</si>
  <si>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</si>
  <si>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</si>
  <si>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</si>
  <si>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</si>
  <si>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</si>
  <si>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</si>
  <si>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</si>
  <si>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</si>
  <si>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</si>
  <si>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</si>
  <si>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</si>
  <si>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</si>
  <si>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</si>
  <si>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</si>
  <si>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</si>
  <si>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</si>
  <si>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</si>
  <si>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</si>
  <si>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</si>
  <si>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</si>
  <si>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</si>
  <si>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</si>
  <si>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</si>
  <si>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</si>
  <si>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</si>
  <si>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</si>
  <si>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</si>
  <si>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</si>
  <si>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</si>
  <si>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</si>
  <si>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</si>
  <si>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</si>
  <si>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</si>
  <si>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</si>
  <si>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</si>
  <si>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</si>
  <si>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</si>
  <si>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</si>
  <si>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</si>
  <si>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</si>
  <si>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</si>
  <si>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</si>
  <si>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</si>
  <si>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</si>
  <si>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</si>
  <si>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</si>
  <si>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</si>
  <si>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</si>
  <si>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</si>
  <si>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</si>
  <si>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</si>
  <si>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</si>
  <si>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</si>
  <si>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</si>
  <si>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</si>
  <si>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</si>
  <si>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</si>
  <si>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</si>
  <si>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</si>
  <si>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</si>
  <si>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</si>
  <si>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</si>
  <si>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</si>
  <si>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</si>
  <si>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</si>
  <si>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</si>
  <si>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</si>
  <si>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</si>
  <si>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</si>
  <si>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</si>
  <si>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</si>
  <si>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</si>
  <si>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</si>
  <si>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</si>
  <si>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</si>
  <si>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</si>
  <si>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</si>
  <si>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</si>
  <si>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</si>
  <si>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</si>
  <si>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</si>
  <si>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</si>
  <si>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</si>
  <si>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</si>
  <si>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</si>
  <si>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</si>
  <si>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</si>
  <si>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</si>
  <si>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</si>
  <si>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</si>
  <si>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</si>
  <si>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</si>
  <si>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</si>
  <si>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</si>
  <si>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</si>
  <si>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</si>
  <si>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</si>
  <si>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</si>
  <si>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</si>
  <si>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</si>
  <si>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</si>
  <si>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</si>
  <si>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</si>
  <si>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</si>
  <si>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</si>
  <si>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</si>
  <si>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</si>
  <si>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</si>
  <si>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</si>
  <si>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</si>
  <si>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</si>
  <si>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</si>
  <si>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</si>
  <si>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</si>
  <si>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</si>
  <si>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</si>
  <si>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</si>
  <si>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</si>
  <si>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</si>
  <si>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</si>
  <si>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</si>
  <si>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</si>
  <si>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</si>
  <si>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</si>
  <si>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</si>
  <si>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</si>
  <si>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</si>
  <si>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</si>
  <si>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</si>
  <si>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</si>
  <si>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</si>
  <si>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</si>
  <si>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</si>
  <si>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</si>
  <si>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</si>
  <si>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</si>
  <si>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</si>
  <si>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</si>
  <si>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</si>
  <si>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</si>
  <si>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</si>
  <si>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</si>
  <si>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</si>
  <si>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</si>
  <si>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</si>
  <si>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</si>
  <si>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</si>
  <si>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</si>
  <si>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</si>
  <si>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</si>
  <si>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</si>
  <si>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</si>
  <si>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</si>
  <si>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</si>
  <si>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</si>
  <si>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</si>
  <si>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</si>
  <si>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</si>
  <si>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</si>
  <si>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</si>
  <si>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</si>
  <si>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</si>
  <si>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</si>
  <si>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</si>
  <si>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</si>
  <si>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</si>
  <si>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</si>
  <si>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</si>
  <si>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</si>
  <si>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</si>
  <si>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</si>
  <si>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</si>
  <si>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</si>
  <si>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</si>
  <si>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</si>
  <si>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</si>
  <si>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</si>
  <si>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</si>
  <si>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</si>
  <si>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</si>
  <si>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</si>
  <si>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</si>
  <si>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</si>
  <si>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</si>
  <si>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</si>
  <si>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</si>
  <si>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</si>
  <si>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</si>
  <si>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</si>
  <si>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</si>
  <si>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</si>
  <si>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</si>
  <si>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</si>
  <si>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</si>
  <si>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</si>
  <si>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</si>
  <si>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</si>
  <si>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</si>
  <si>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</si>
  <si>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</si>
  <si>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</si>
  <si>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</si>
  <si>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</si>
  <si>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</si>
  <si>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</si>
  <si>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</si>
  <si>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</si>
  <si>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</si>
  <si>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</si>
  <si>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</si>
  <si>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</si>
  <si>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</si>
  <si>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</si>
  <si>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</si>
  <si>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</si>
  <si>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</si>
  <si>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</si>
  <si>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</si>
  <si>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</si>
  <si>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</si>
  <si>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</si>
  <si>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</si>
  <si>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</si>
  <si>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</si>
  <si>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</si>
  <si>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</si>
  <si>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</si>
  <si>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</si>
  <si>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</si>
  <si>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</si>
  <si>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</si>
  <si>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</si>
  <si>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</si>
  <si>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</si>
  <si>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</si>
  <si>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</si>
  <si>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</si>
  <si>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</si>
  <si>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</si>
  <si>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</si>
  <si>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</si>
  <si>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</si>
  <si>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</si>
  <si>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</si>
  <si>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</si>
  <si>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</si>
  <si>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</si>
  <si>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</si>
  <si>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</si>
  <si>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</si>
  <si>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</si>
  <si>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</si>
  <si>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</si>
  <si>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</si>
  <si>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</si>
  <si>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</si>
  <si>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</si>
  <si>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</si>
  <si>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</si>
  <si>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</si>
  <si>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</si>
  <si>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</si>
  <si>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</si>
  <si>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</si>
  <si>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</si>
  <si>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</si>
  <si>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</si>
  <si>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</si>
  <si>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</si>
  <si>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</si>
  <si>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</si>
  <si>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</si>
  <si>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</si>
  <si>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</si>
  <si>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</si>
  <si>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</si>
  <si>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</si>
  <si>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</si>
  <si>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</si>
  <si>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</si>
  <si>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</si>
  <si>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</si>
  <si>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</si>
  <si>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</si>
  <si>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</si>
  <si>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</si>
  <si>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</si>
  <si>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</si>
  <si>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</si>
  <si>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</si>
  <si>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</si>
  <si>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</si>
  <si>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</si>
  <si>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</si>
  <si>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</si>
  <si>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</si>
  <si>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</si>
  <si>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</si>
  <si>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</si>
  <si>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</si>
  <si>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</si>
  <si>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</si>
  <si>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</si>
  <si>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</si>
  <si>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</si>
  <si>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</si>
  <si>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</si>
  <si>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</si>
  <si>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</si>
  <si>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</si>
  <si>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</si>
  <si>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</si>
  <si>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</si>
  <si>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</si>
  <si>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</si>
  <si>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</si>
  <si>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</si>
  <si>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</si>
  <si>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</si>
  <si>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</si>
  <si>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</si>
  <si>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</si>
  <si>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</si>
  <si>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</si>
  <si>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</si>
  <si>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</si>
  <si>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</si>
  <si>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</si>
  <si>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</si>
  <si>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</si>
  <si>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</si>
  <si>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</si>
  <si>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</si>
  <si>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</si>
  <si>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</si>
  <si>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</si>
  <si>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</si>
  <si>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</si>
  <si>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</si>
  <si>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</si>
  <si>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</si>
  <si>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</si>
  <si>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</si>
  <si>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</si>
  <si>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</si>
  <si>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</si>
  <si>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</si>
  <si>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</si>
  <si>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</si>
  <si>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</si>
  <si>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</si>
  <si>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</si>
  <si>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</si>
  <si>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</si>
  <si>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</si>
  <si>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</si>
  <si>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</si>
  <si>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</si>
  <si>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</si>
  <si>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</si>
  <si>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</si>
  <si>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</si>
  <si>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</si>
  <si>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</si>
  <si>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</si>
  <si>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</si>
  <si>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</si>
  <si>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</si>
  <si>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</si>
  <si>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</si>
  <si>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</si>
  <si>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</si>
  <si>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</si>
  <si>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</si>
  <si>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</si>
  <si>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</si>
  <si>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</si>
  <si>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</si>
  <si>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</si>
  <si>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</si>
  <si>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</si>
  <si>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</si>
  <si>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</si>
  <si>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</si>
  <si>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</si>
  <si>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</si>
  <si>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</si>
  <si>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</si>
  <si>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</si>
  <si>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</si>
  <si>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</si>
  <si>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</si>
  <si>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</si>
  <si>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</si>
  <si>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</si>
  <si>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</si>
  <si>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</si>
  <si>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</si>
  <si>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</si>
  <si>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</si>
  <si>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</si>
  <si>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</si>
  <si>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</si>
  <si>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</si>
  <si>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</si>
  <si>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</si>
  <si>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</si>
  <si>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</si>
  <si>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</si>
  <si>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</si>
  <si>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</si>
  <si>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</si>
  <si>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</si>
  <si>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</si>
  <si>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</si>
  <si>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</si>
  <si>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</si>
  <si>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</si>
  <si>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</si>
  <si>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</si>
  <si>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</si>
  <si>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</si>
  <si>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</si>
  <si>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</si>
  <si>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</si>
  <si>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</si>
  <si>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</si>
  <si>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</si>
  <si>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</si>
  <si>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</si>
  <si>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</si>
  <si>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</si>
  <si>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</si>
  <si>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</si>
  <si>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</si>
  <si>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</si>
  <si>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</si>
  <si>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</si>
  <si>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</si>
  <si>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</si>
  <si>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</si>
  <si>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</si>
  <si>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</si>
  <si>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</si>
  <si>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</si>
  <si>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</si>
  <si>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</si>
  <si>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</si>
  <si>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</si>
  <si>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</si>
  <si>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</si>
  <si>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</si>
  <si>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</si>
  <si>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</si>
  <si>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</si>
  <si>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</si>
  <si>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</si>
  <si>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</si>
  <si>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</si>
  <si>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</si>
  <si>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</si>
  <si>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</si>
  <si>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</si>
  <si>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</si>
  <si>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</si>
  <si>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</si>
  <si>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</si>
  <si>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</si>
  <si>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</si>
  <si>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</si>
  <si>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</si>
  <si>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</si>
  <si>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</si>
  <si>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</si>
  <si>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</si>
  <si>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</si>
  <si>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</si>
  <si>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</si>
  <si>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</si>
  <si>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</si>
  <si>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</si>
  <si>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</si>
  <si>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</si>
  <si>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</si>
  <si>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</si>
  <si>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</si>
  <si>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</si>
  <si>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</si>
  <si>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</si>
  <si>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</si>
  <si>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</si>
  <si>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</si>
  <si>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</si>
  <si>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</si>
  <si>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</si>
  <si>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</si>
  <si>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</si>
  <si>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</si>
  <si>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</si>
  <si>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</si>
  <si>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</si>
  <si>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</si>
  <si>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</si>
  <si>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</si>
  <si>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</si>
  <si>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</si>
  <si>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</si>
  <si>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</si>
  <si>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</si>
  <si>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</si>
  <si>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</si>
  <si>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</si>
  <si>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</si>
  <si>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</si>
  <si>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</si>
  <si>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</si>
  <si>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</si>
  <si>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</si>
  <si>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</si>
  <si>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</si>
  <si>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</si>
  <si>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</si>
  <si>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</si>
  <si>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</si>
  <si>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</si>
  <si>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</si>
  <si>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</si>
  <si>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</si>
  <si>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</si>
  <si>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</si>
  <si>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</si>
  <si>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</si>
  <si>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</si>
  <si>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</si>
  <si>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</si>
  <si>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</si>
  <si>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</si>
  <si>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</si>
  <si>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</si>
  <si>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</si>
  <si>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</si>
  <si>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</si>
  <si>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</si>
  <si>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</si>
  <si>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</si>
  <si>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</si>
  <si>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</si>
  <si>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</si>
  <si>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</si>
  <si>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</si>
  <si>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</si>
  <si>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</si>
  <si>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</si>
  <si>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</si>
  <si>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</si>
  <si>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</si>
  <si>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</si>
  <si>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</si>
  <si>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</si>
  <si>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</si>
  <si>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</si>
  <si>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</si>
  <si>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</si>
  <si>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</si>
  <si>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</si>
  <si>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</si>
  <si>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</si>
  <si>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</si>
  <si>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</si>
  <si>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</si>
  <si>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</si>
  <si>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</si>
  <si>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</si>
  <si>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</si>
  <si>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</si>
  <si>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</si>
  <si>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</si>
  <si>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</si>
  <si>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</si>
  <si>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</si>
  <si>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</si>
  <si>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</si>
  <si>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</si>
  <si>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</si>
  <si>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</si>
  <si>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</si>
  <si>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</si>
  <si>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</si>
  <si>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</si>
  <si>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</si>
  <si>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</si>
  <si>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</si>
  <si>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</si>
  <si>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</si>
  <si>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</si>
  <si>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</si>
  <si>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</si>
  <si>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</si>
  <si>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</si>
  <si>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</si>
  <si>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</si>
  <si>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</si>
  <si>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</si>
  <si>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</si>
  <si>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</si>
  <si>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</si>
  <si>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</si>
  <si>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</si>
  <si>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</si>
  <si>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</si>
  <si>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</si>
  <si>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</si>
  <si>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</si>
  <si>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</si>
  <si>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</si>
  <si>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</si>
  <si>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</si>
  <si>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</si>
  <si>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</si>
  <si>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</si>
  <si>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</si>
  <si>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</si>
  <si>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</si>
  <si>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</si>
  <si>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</si>
  <si>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</si>
  <si>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</si>
  <si>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</si>
  <si>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</si>
  <si>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</si>
  <si>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</si>
  <si>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</si>
  <si>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</si>
  <si>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</si>
  <si>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</si>
  <si>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</si>
  <si>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</si>
  <si>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</si>
  <si>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</si>
  <si>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</si>
  <si>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</si>
  <si>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</si>
  <si>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</si>
  <si>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</si>
  <si>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</si>
  <si>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</si>
  <si>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</si>
  <si>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</si>
  <si>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</si>
  <si>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</si>
  <si>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</si>
  <si>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</si>
  <si>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</si>
  <si>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</si>
  <si>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</si>
  <si>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</si>
  <si>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</si>
  <si>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</si>
  <si>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</si>
  <si>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</si>
  <si>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</si>
  <si>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</si>
  <si>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</si>
  <si>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</si>
  <si>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</si>
  <si>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</si>
  <si>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</si>
  <si>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</si>
  <si>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</si>
  <si>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</si>
  <si>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</si>
  <si>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</si>
  <si>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</si>
  <si>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</si>
  <si>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</si>
  <si>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</si>
  <si>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</si>
  <si>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</si>
  <si>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</si>
  <si>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</si>
  <si>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</si>
  <si>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</si>
  <si>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</si>
  <si>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</si>
  <si>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</si>
  <si>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</si>
  <si>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</si>
  <si>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</si>
  <si>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</si>
  <si>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</si>
  <si>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</si>
  <si>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</si>
  <si>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</si>
  <si>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</si>
  <si>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</si>
  <si>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</si>
  <si>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</si>
  <si>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</si>
  <si>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</si>
  <si>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</si>
  <si>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</si>
  <si>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</si>
  <si>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</si>
  <si>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</si>
  <si>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</si>
  <si>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</si>
  <si>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</si>
  <si>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</si>
  <si>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</si>
  <si>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</si>
  <si>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</si>
  <si>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</si>
  <si>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</si>
  <si>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</si>
  <si>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</si>
  <si>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</si>
  <si>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</si>
  <si>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</si>
  <si>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</si>
  <si>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</si>
  <si>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</si>
  <si>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</si>
  <si>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</si>
  <si>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</si>
  <si>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</si>
  <si>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</si>
  <si>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</si>
  <si>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</si>
  <si>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</si>
  <si>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</si>
  <si>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</si>
  <si>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</si>
  <si>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</si>
  <si>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</si>
  <si>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</si>
  <si>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</si>
  <si>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</si>
  <si>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</si>
  <si>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</si>
  <si>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</si>
  <si>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</si>
  <si>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</si>
  <si>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</si>
  <si>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</si>
  <si>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</si>
  <si>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</si>
  <si>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</si>
  <si>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</si>
  <si>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</si>
  <si>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</si>
  <si>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</si>
  <si>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</si>
  <si>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</si>
  <si>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</si>
  <si>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</si>
  <si>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</si>
  <si>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</si>
  <si>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</si>
  <si>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</si>
  <si>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</si>
  <si>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</si>
  <si>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</si>
  <si>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</si>
  <si>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</si>
  <si>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</si>
  <si>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</si>
  <si>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</si>
  <si>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</si>
  <si>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</si>
  <si>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</si>
  <si>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</si>
  <si>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</si>
  <si>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</si>
  <si>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</si>
  <si>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</si>
  <si>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</si>
  <si>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</si>
  <si>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</si>
  <si>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</si>
  <si>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</si>
  <si>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</si>
  <si>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</si>
  <si>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</si>
  <si>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</si>
  <si>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</si>
  <si>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</si>
  <si>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</si>
  <si>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</si>
  <si>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</si>
  <si>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</si>
  <si>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</si>
  <si>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</si>
  <si>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</si>
  <si>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</si>
  <si>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</si>
  <si>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</si>
  <si>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</si>
  <si>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</si>
  <si>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</si>
  <si>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</si>
  <si>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</si>
  <si>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</si>
  <si>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</si>
  <si>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</si>
  <si>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</si>
  <si>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</si>
  <si>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</si>
  <si>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</si>
  <si>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</si>
  <si>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</si>
  <si>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</si>
  <si>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</si>
  <si>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</si>
  <si>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</si>
  <si>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</si>
  <si>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</si>
  <si>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</si>
  <si>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</si>
  <si>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</si>
  <si>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</si>
  <si>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</si>
  <si>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</si>
  <si>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</si>
  <si>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</si>
  <si>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</si>
  <si>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</si>
  <si>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</si>
  <si>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</si>
  <si>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</si>
  <si>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</si>
  <si>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</si>
  <si>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</si>
  <si>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</si>
  <si>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</si>
  <si>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</si>
  <si>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</si>
  <si>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</si>
  <si>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</si>
  <si>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</si>
  <si>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</si>
  <si>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</si>
  <si>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</si>
  <si>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</si>
  <si>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</si>
  <si>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</si>
  <si>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</si>
  <si>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</si>
  <si>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</si>
  <si>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</si>
  <si>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</si>
  <si>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</si>
  <si>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</si>
  <si>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</si>
  <si>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</si>
  <si>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</si>
  <si>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</si>
  <si>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</si>
  <si>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</si>
  <si>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</si>
  <si>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</si>
  <si>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</si>
  <si>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</si>
  <si>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</si>
  <si>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</si>
  <si>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</si>
  <si>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</si>
  <si>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</si>
  <si>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</si>
  <si>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</si>
  <si>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</si>
  <si>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</si>
  <si>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</si>
  <si>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</si>
  <si>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</si>
  <si>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</si>
  <si>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</si>
  <si>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</si>
  <si>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</si>
  <si>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</si>
  <si>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</si>
  <si>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</si>
  <si>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</si>
  <si>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</si>
  <si>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</si>
  <si>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</si>
  <si>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</si>
  <si>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</si>
  <si>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</si>
  <si>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</si>
  <si>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</si>
  <si>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</si>
  <si>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</si>
  <si>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</si>
  <si>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</si>
  <si>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</si>
  <si>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</si>
  <si>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</si>
  <si>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</si>
  <si>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</si>
  <si>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</si>
  <si>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</si>
  <si>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</si>
  <si>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</si>
  <si>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</si>
  <si>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</si>
  <si>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</si>
  <si>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</si>
  <si>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</si>
  <si>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</si>
  <si>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</si>
  <si>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</si>
  <si>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</si>
  <si>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</si>
  <si>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</si>
  <si>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</si>
  <si>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</si>
  <si>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</si>
  <si>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</si>
  <si>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</si>
  <si>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</si>
  <si>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</si>
  <si>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</si>
  <si>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</si>
  <si>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</si>
  <si>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</si>
  <si>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</si>
  <si>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</si>
  <si>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</si>
  <si>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</si>
  <si>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</si>
  <si>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</si>
  <si>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</si>
  <si>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</si>
  <si>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</si>
  <si>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</si>
  <si>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</si>
  <si>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</si>
  <si>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</si>
  <si>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</si>
  <si>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</si>
  <si>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</si>
  <si>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</si>
  <si>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</si>
  <si>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</si>
  <si>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</si>
  <si>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</si>
  <si>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</si>
  <si>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</si>
  <si>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</si>
  <si>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</si>
  <si>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</si>
  <si>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</si>
  <si>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</si>
  <si>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</si>
  <si>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</si>
  <si>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</si>
  <si>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</si>
  <si>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</si>
  <si>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</si>
  <si>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</si>
  <si>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</si>
  <si>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</si>
  <si>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</si>
  <si>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</si>
  <si>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</si>
  <si>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</si>
  <si>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</si>
  <si>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</si>
  <si>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</si>
  <si>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</si>
  <si>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</si>
  <si>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</si>
  <si>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</si>
  <si>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</si>
  <si>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</si>
  <si>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</si>
  <si>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</si>
  <si>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</si>
  <si>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</si>
  <si>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</si>
  <si>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</si>
  <si>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</si>
  <si>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</si>
  <si>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</si>
  <si>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</si>
  <si>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</si>
  <si>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</si>
  <si>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</si>
  <si>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</si>
  <si>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</si>
  <si>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</si>
  <si>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</si>
  <si>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</si>
  <si>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</si>
  <si>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</si>
  <si>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</si>
  <si>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</si>
  <si>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</si>
  <si>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</si>
  <si>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</si>
  <si>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</si>
  <si>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</si>
  <si>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</si>
  <si>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</si>
  <si>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</si>
  <si>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</si>
  <si>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</si>
  <si>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</si>
  <si>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</si>
  <si>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</si>
  <si>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</si>
  <si>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</si>
  <si>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</si>
  <si>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</si>
  <si>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</si>
  <si>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</si>
  <si>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</si>
  <si>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</si>
  <si>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</si>
  <si>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</si>
  <si>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</si>
  <si>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</si>
  <si>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</si>
  <si>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</si>
  <si>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</si>
  <si>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</si>
  <si>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</si>
  <si>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</si>
  <si>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</si>
  <si>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</si>
  <si>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</si>
  <si>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</si>
  <si>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</si>
  <si>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</si>
  <si>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</si>
  <si>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</si>
  <si>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</si>
  <si>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</si>
  <si>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</si>
  <si>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</si>
  <si>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</si>
  <si>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</si>
  <si>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</si>
  <si>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</si>
  <si>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</si>
  <si>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</si>
  <si>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</si>
  <si>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</si>
  <si>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</si>
  <si>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</si>
  <si>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</si>
  <si>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</si>
  <si>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</si>
  <si>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</si>
  <si>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</si>
  <si>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</si>
  <si>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</si>
  <si>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</si>
  <si>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</si>
  <si>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</si>
  <si>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</si>
  <si>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</si>
  <si>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</si>
  <si>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</si>
  <si>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</si>
  <si>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</si>
  <si>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</si>
  <si>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</si>
  <si>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</si>
  <si>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</si>
  <si>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</si>
  <si>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</si>
  <si>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</si>
  <si>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</si>
  <si>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</si>
  <si>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</si>
  <si>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</si>
  <si>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</si>
  <si>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</si>
  <si>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</si>
  <si>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</si>
  <si>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</si>
  <si>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</si>
  <si>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</si>
  <si>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</si>
  <si>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</si>
  <si>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</si>
  <si>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</si>
  <si>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</si>
  <si>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</si>
  <si>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</si>
  <si>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</si>
  <si>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</si>
  <si>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</si>
  <si>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</si>
  <si>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</si>
  <si>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</si>
  <si>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</si>
  <si>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</si>
  <si>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</si>
  <si>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</si>
  <si>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</si>
  <si>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</si>
  <si>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</si>
  <si>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</si>
  <si>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</si>
  <si>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</si>
  <si>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</si>
  <si>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</si>
  <si>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</si>
  <si>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</si>
  <si>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</si>
  <si>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</si>
  <si>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</si>
  <si>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</si>
  <si>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</si>
  <si>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</si>
  <si>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</si>
  <si>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</si>
  <si>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</si>
  <si>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</si>
  <si>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</si>
  <si>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</si>
  <si>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</si>
  <si>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</si>
  <si>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</si>
  <si>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</si>
  <si>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</si>
  <si>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</si>
  <si>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</si>
  <si>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</si>
  <si>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</si>
  <si>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</si>
  <si>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</si>
  <si>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</si>
  <si>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</si>
  <si>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</si>
  <si>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</si>
  <si>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</si>
  <si>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</si>
  <si>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</si>
  <si>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</si>
  <si>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</si>
  <si>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</si>
  <si>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</si>
  <si>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</si>
  <si>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</si>
  <si>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</si>
  <si>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</si>
  <si>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</si>
  <si>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</si>
  <si>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</si>
  <si>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</si>
  <si>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</si>
  <si>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</si>
  <si>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</si>
  <si>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</si>
  <si>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</si>
  <si>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</si>
  <si>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</si>
  <si>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</si>
  <si>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</si>
  <si>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</si>
  <si>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</si>
  <si>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</si>
  <si>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</si>
  <si>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</si>
  <si>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</si>
  <si>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</si>
  <si>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</si>
  <si>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</si>
  <si>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</si>
  <si>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</si>
  <si>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</si>
  <si>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</si>
  <si>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</si>
  <si>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</si>
  <si>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</si>
  <si>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</si>
  <si>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</si>
  <si>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</si>
  <si>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</si>
  <si>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</si>
  <si>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</si>
  <si>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</si>
  <si>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</si>
  <si>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</si>
  <si>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</si>
  <si>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</si>
  <si>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</si>
  <si>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</si>
  <si>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</si>
  <si>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</si>
  <si>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</si>
  <si>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</si>
  <si>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</si>
  <si>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</si>
  <si>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</si>
  <si>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</si>
  <si>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</si>
  <si>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</si>
  <si>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</si>
  <si>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</si>
  <si>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</si>
  <si>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</si>
  <si>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</si>
  <si>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</si>
  <si>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</si>
  <si>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</si>
  <si>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</si>
  <si>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</si>
  <si>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</si>
  <si>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</si>
  <si>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</si>
  <si>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</si>
  <si>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</si>
  <si>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</si>
  <si>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</si>
  <si>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</si>
  <si>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</si>
  <si>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</si>
  <si>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</si>
  <si>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</si>
  <si>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</si>
  <si>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</si>
  <si>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</si>
  <si>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</si>
  <si>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</si>
  <si>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</si>
  <si>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</si>
  <si>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</si>
  <si>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</si>
  <si>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</si>
  <si>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</si>
  <si>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</si>
  <si>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</si>
  <si>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</si>
  <si>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</si>
  <si>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</si>
  <si>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</si>
  <si>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</si>
  <si>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</si>
  <si>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</si>
  <si>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</si>
  <si>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</si>
  <si>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</si>
  <si>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</si>
  <si>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</si>
  <si>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</si>
  <si>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</si>
  <si>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</si>
  <si>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</si>
  <si>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</si>
  <si>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</si>
  <si>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</si>
  <si>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</si>
  <si>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</si>
  <si>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</si>
  <si>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</si>
  <si>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</si>
  <si>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</si>
  <si>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</si>
  <si>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</si>
  <si>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</si>
  <si>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</si>
  <si>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</si>
  <si>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</si>
  <si>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</si>
  <si>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</si>
  <si>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</si>
  <si>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</si>
  <si>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</si>
  <si>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</si>
  <si>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</si>
  <si>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</si>
  <si>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</si>
  <si>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</si>
  <si>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</si>
  <si>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</si>
  <si>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</si>
  <si>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</si>
  <si>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</si>
  <si>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</si>
  <si>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</si>
  <si>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</si>
  <si>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</si>
  <si>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</si>
  <si>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</si>
  <si>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</si>
  <si>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</si>
  <si>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</si>
  <si>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</si>
  <si>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</si>
  <si>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</si>
  <si>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</si>
  <si>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</si>
  <si>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</si>
  <si>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</si>
  <si>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</si>
  <si>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</si>
  <si>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</si>
  <si>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</si>
  <si>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</si>
  <si>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</si>
  <si>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</si>
  <si>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</si>
  <si>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</si>
  <si>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</si>
  <si>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</si>
  <si>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</si>
  <si>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</si>
  <si>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</si>
  <si>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</si>
  <si>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</si>
  <si>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</si>
  <si>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</si>
  <si>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</si>
  <si>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</si>
  <si>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</si>
  <si>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</si>
  <si>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</si>
  <si>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</si>
  <si>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</si>
  <si>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</si>
  <si>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</si>
  <si>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</si>
  <si>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</si>
  <si>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</si>
  <si>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</si>
  <si>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</si>
  <si>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</si>
  <si>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</si>
  <si>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</si>
  <si>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</si>
  <si>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</si>
  <si>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</si>
  <si>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</si>
  <si>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</si>
  <si>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</si>
  <si>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</si>
  <si>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</si>
  <si>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</si>
  <si>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</si>
  <si>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</si>
  <si>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</si>
  <si>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</si>
  <si>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</si>
  <si>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</si>
  <si>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</si>
  <si>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</si>
  <si>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</si>
  <si>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</si>
  <si>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</si>
  <si>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</si>
  <si>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</si>
  <si>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</si>
  <si>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</si>
  <si>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</si>
  <si>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</si>
  <si>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</si>
  <si>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</si>
  <si>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</si>
  <si>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</si>
  <si>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</si>
  <si>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</si>
  <si>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</si>
  <si>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</si>
  <si>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</si>
  <si>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</si>
  <si>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</si>
  <si>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</si>
  <si>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</si>
  <si>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</si>
  <si>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</si>
  <si>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</si>
  <si>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</si>
  <si>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</si>
  <si>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</si>
  <si>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</si>
  <si>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</si>
  <si>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</si>
  <si>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</si>
  <si>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</si>
  <si>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</si>
  <si>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</si>
  <si>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</si>
  <si>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</si>
  <si>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</si>
  <si>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</si>
  <si>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</si>
  <si>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</si>
  <si>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</si>
  <si>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</si>
  <si>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</si>
  <si>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</si>
  <si>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</si>
  <si>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</si>
  <si>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</si>
  <si>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</si>
  <si>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</si>
  <si>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</si>
  <si>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</si>
  <si>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</si>
  <si>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</si>
  <si>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</si>
  <si>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</si>
  <si>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</si>
  <si>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</si>
  <si>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</si>
  <si>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</si>
  <si>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</si>
  <si>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</si>
  <si>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</si>
  <si>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</si>
  <si>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</si>
  <si>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</si>
  <si>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</si>
  <si>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</si>
  <si>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</si>
  <si>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</si>
  <si>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</si>
  <si>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</si>
  <si>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</si>
  <si>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</si>
  <si>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</si>
  <si>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</si>
  <si>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</si>
  <si>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</si>
  <si>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</si>
  <si>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</si>
  <si>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</si>
  <si>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</si>
  <si>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</si>
  <si>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</si>
  <si>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</si>
  <si>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</si>
  <si>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</si>
  <si>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</si>
  <si>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</si>
  <si>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</si>
  <si>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</si>
  <si>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</si>
  <si>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</si>
  <si>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</si>
  <si>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</si>
  <si>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</si>
  <si>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</si>
  <si>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</si>
  <si>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</si>
  <si>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</si>
  <si>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</si>
  <si>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</si>
  <si>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</si>
  <si>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</si>
  <si>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</si>
  <si>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</si>
  <si>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</si>
  <si>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</si>
  <si>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</si>
  <si>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</si>
  <si>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</si>
  <si>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</si>
  <si>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</si>
  <si>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</si>
  <si>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</si>
  <si>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</si>
  <si>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</si>
  <si>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</si>
  <si>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</si>
  <si>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</si>
  <si>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</si>
  <si>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</si>
  <si>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</si>
  <si>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</si>
  <si>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</si>
  <si>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</si>
  <si>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</si>
  <si>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</si>
  <si>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</si>
  <si>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</si>
  <si>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</si>
  <si>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</si>
  <si>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</si>
  <si>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</si>
  <si>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</si>
  <si>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</si>
  <si>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</si>
  <si>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</si>
  <si>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</si>
  <si>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</si>
  <si>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</si>
  <si>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</si>
  <si>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</si>
  <si>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</si>
  <si>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</si>
  <si>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</si>
  <si>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</si>
  <si>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</si>
  <si>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</si>
  <si>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</si>
  <si>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</si>
  <si>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</si>
  <si>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</si>
  <si>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</si>
  <si>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</si>
  <si>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</si>
  <si>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</si>
  <si>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</si>
  <si>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</si>
  <si>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</si>
  <si>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</si>
  <si>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</si>
  <si>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</si>
  <si>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</si>
  <si>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</si>
  <si>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</si>
  <si>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</si>
  <si>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</si>
  <si>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</si>
  <si>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</si>
  <si>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</si>
  <si>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</si>
  <si>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</si>
  <si>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</si>
  <si>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</si>
  <si>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</si>
  <si>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</si>
  <si>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</si>
  <si>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</si>
  <si>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</si>
  <si>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</si>
  <si>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</si>
  <si>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</si>
  <si>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</si>
  <si>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</si>
  <si>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</si>
  <si>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</si>
  <si>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</si>
  <si>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</si>
  <si>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</si>
  <si>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</si>
  <si>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</si>
  <si>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</si>
  <si>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</si>
  <si>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</si>
  <si>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</si>
  <si>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</si>
  <si>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</si>
  <si>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</si>
  <si>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</si>
  <si>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</si>
  <si>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</si>
  <si>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</si>
  <si>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</si>
  <si>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</si>
  <si>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</si>
  <si>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</si>
  <si>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</si>
  <si>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</si>
  <si>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</si>
  <si>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</si>
  <si>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</si>
  <si>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</si>
  <si>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</si>
  <si>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</si>
  <si>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</si>
  <si>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</si>
  <si>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</si>
  <si>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</si>
  <si>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</si>
  <si>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</si>
  <si>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</si>
  <si>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</si>
  <si>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</si>
  <si>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</si>
  <si>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</si>
  <si>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</si>
  <si>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</si>
  <si>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</si>
  <si>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</si>
  <si>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</si>
  <si>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</si>
  <si>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</si>
  <si>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</si>
  <si>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</si>
  <si>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</si>
  <si>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</si>
  <si>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</si>
  <si>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</si>
  <si>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</si>
  <si>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</si>
  <si>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</si>
  <si>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</si>
  <si>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</si>
  <si>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</si>
  <si>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</si>
  <si>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</si>
  <si>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</si>
  <si>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</si>
  <si>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</si>
  <si>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</si>
  <si>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</si>
  <si>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</si>
  <si>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</si>
  <si>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</si>
  <si>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</si>
  <si>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</si>
  <si>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</si>
  <si>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</si>
  <si>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</si>
  <si>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</si>
  <si>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</si>
  <si>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</si>
  <si>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</si>
  <si>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</si>
  <si>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</si>
  <si>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</si>
  <si>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</si>
  <si>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</si>
  <si>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</si>
  <si>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</si>
  <si>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</si>
  <si>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</si>
  <si>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</si>
  <si>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</si>
  <si>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</si>
  <si>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</si>
  <si>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</si>
  <si>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</si>
  <si>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</si>
  <si>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</si>
  <si>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</si>
  <si>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</si>
  <si>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</si>
  <si>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</si>
  <si>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</si>
  <si>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</si>
  <si>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</si>
  <si>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</si>
  <si>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</si>
  <si>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</si>
  <si>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</si>
  <si>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</si>
  <si>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</si>
  <si>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</si>
  <si>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</si>
  <si>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</si>
  <si>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</si>
  <si>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</si>
  <si>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</si>
  <si>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</si>
  <si>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</si>
  <si>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</si>
  <si>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</si>
  <si>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</si>
  <si>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</si>
  <si>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</si>
  <si>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</si>
  <si>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</si>
  <si>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</si>
  <si>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</si>
  <si>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</si>
  <si>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</si>
  <si>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</si>
  <si>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</si>
  <si>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</si>
  <si>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</si>
  <si>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</si>
  <si>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</si>
  <si>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</si>
  <si>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</si>
  <si>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</si>
  <si>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</si>
  <si>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</si>
  <si>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</si>
  <si>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</si>
  <si>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</si>
  <si>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</si>
  <si>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</si>
  <si>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</si>
  <si>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</si>
  <si>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</si>
  <si>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</si>
  <si>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</si>
  <si>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</si>
  <si>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</si>
  <si>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</si>
  <si>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</si>
  <si>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</si>
  <si>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</si>
  <si>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</si>
  <si>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</si>
  <si>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</si>
  <si>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</si>
  <si>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</si>
  <si>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</si>
  <si>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</si>
  <si>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</si>
  <si>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</si>
  <si>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</si>
  <si>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</si>
  <si>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</si>
  <si>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</si>
  <si>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</si>
  <si>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</si>
  <si>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</si>
  <si>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</si>
  <si>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</si>
  <si>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</si>
  <si>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</si>
  <si>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</si>
  <si>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</si>
  <si>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</si>
  <si>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</si>
  <si>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</si>
  <si>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</si>
  <si>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</si>
  <si>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</si>
  <si>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</si>
  <si>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</si>
  <si>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</si>
  <si>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</si>
  <si>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</si>
  <si>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</si>
  <si>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</si>
  <si>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</si>
  <si>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</si>
  <si>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</si>
  <si>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</si>
  <si>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</si>
  <si>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</si>
  <si>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</si>
  <si>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</si>
  <si>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</si>
  <si>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</si>
  <si>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</si>
  <si>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</si>
  <si>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</si>
  <si>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</si>
  <si>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</si>
  <si>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</si>
  <si>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</si>
  <si>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</si>
  <si>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</si>
  <si>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</si>
  <si>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</si>
  <si>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</si>
  <si>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</si>
  <si>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</si>
  <si>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</si>
  <si>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</si>
  <si>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</si>
  <si>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</si>
  <si>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</si>
  <si>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</si>
  <si>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</si>
  <si>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</si>
  <si>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</si>
  <si>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</si>
  <si>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</si>
  <si>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</si>
  <si>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</si>
  <si>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</si>
  <si>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</si>
  <si>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</si>
  <si>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</si>
  <si>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</si>
  <si>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</si>
  <si>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</si>
  <si>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</si>
  <si>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</si>
  <si>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</si>
  <si>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</si>
  <si>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</si>
  <si>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</si>
  <si>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</si>
  <si>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</si>
  <si>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</si>
  <si>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</si>
  <si>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</si>
  <si>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</si>
  <si>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</si>
  <si>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</si>
  <si>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</si>
  <si>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</si>
  <si>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</si>
  <si>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</si>
  <si>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</si>
  <si>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</si>
  <si>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</si>
  <si>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</si>
  <si>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</si>
  <si>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</si>
  <si>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</si>
  <si>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</si>
  <si>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</si>
  <si>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</si>
  <si>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</si>
  <si>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</si>
  <si>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</si>
  <si>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</si>
  <si>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</si>
  <si>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</si>
  <si>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</si>
  <si>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</si>
  <si>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</si>
  <si>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</si>
  <si>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</si>
  <si>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</si>
  <si>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</si>
  <si>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</si>
  <si>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</si>
  <si>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</si>
  <si>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</si>
  <si>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</si>
  <si>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</si>
  <si>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</si>
  <si>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</si>
  <si>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</si>
  <si>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</si>
  <si>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</si>
  <si>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</si>
  <si>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</si>
  <si>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</si>
  <si>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</si>
  <si>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</si>
  <si>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</si>
  <si>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</si>
  <si>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</si>
  <si>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</si>
  <si>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</si>
  <si>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</si>
  <si>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</si>
  <si>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</si>
  <si>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</si>
  <si>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</si>
  <si>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</si>
  <si>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</si>
  <si>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</si>
  <si>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</si>
  <si>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</si>
  <si>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</si>
  <si>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</si>
  <si>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</si>
  <si>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</si>
  <si>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</si>
  <si>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</si>
  <si>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</si>
  <si>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</si>
  <si>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</si>
  <si>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</si>
  <si>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</si>
  <si>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</si>
  <si>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</si>
  <si>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</si>
  <si>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</si>
  <si>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</si>
  <si>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</si>
  <si>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</si>
  <si>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</si>
  <si>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</si>
  <si>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</si>
  <si>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</si>
  <si>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</si>
  <si>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</si>
  <si>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</si>
  <si>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</si>
  <si>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</si>
  <si>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</si>
  <si>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</si>
  <si>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</si>
  <si>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</si>
  <si>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</si>
  <si>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</si>
  <si>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</si>
  <si>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</si>
  <si>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</si>
  <si>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</si>
  <si>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</si>
  <si>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</si>
  <si>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</si>
  <si>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</si>
  <si>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</si>
  <si>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</si>
  <si>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</si>
  <si>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</si>
  <si>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</si>
  <si>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</si>
  <si>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</si>
  <si>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</si>
  <si>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</si>
  <si>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</si>
  <si>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</si>
  <si>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</si>
  <si>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</si>
  <si>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</si>
  <si>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</si>
  <si>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</si>
  <si>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</si>
  <si>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</si>
  <si>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</si>
  <si>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</si>
  <si>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</si>
  <si>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</si>
  <si>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</si>
  <si>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</si>
  <si>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</si>
  <si>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</si>
  <si>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</si>
  <si>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</si>
  <si>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</si>
  <si>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</si>
  <si>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</si>
  <si>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</si>
  <si>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</si>
  <si>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</si>
  <si>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</si>
  <si>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</si>
  <si>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</si>
  <si>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</si>
  <si>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</si>
  <si>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</si>
  <si>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</si>
  <si>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</si>
  <si>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</si>
  <si>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</si>
  <si>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</si>
  <si>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</si>
  <si>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</si>
  <si>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</si>
  <si>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</si>
  <si>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</si>
  <si>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</si>
  <si>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</si>
  <si>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</si>
  <si>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</si>
  <si>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</si>
  <si>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</si>
  <si>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</si>
  <si>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</si>
  <si>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</si>
  <si>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</si>
  <si>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</si>
  <si>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</si>
  <si>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</si>
  <si>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</si>
  <si>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</si>
  <si>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</si>
  <si>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</si>
  <si>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</si>
  <si>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</si>
  <si>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</si>
  <si>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</si>
  <si>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</si>
  <si>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</si>
  <si>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</si>
  <si>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</si>
  <si>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</si>
  <si>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</si>
  <si>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</si>
  <si>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</si>
  <si>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</si>
  <si>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</si>
  <si>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</si>
  <si>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</si>
  <si>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</si>
  <si>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</si>
  <si>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</si>
  <si>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</si>
  <si>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</si>
  <si>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</si>
  <si>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</si>
  <si>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</si>
  <si>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</si>
  <si>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</si>
  <si>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</si>
  <si>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</si>
  <si>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</si>
  <si>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</si>
  <si>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</si>
  <si>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</si>
  <si>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</si>
  <si>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</si>
  <si>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</si>
  <si>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</si>
  <si>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</si>
  <si>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</si>
  <si>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</si>
  <si>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</si>
  <si>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</si>
  <si>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</si>
  <si>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</si>
  <si>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</si>
  <si>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</si>
  <si>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</si>
  <si>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</si>
  <si>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</si>
  <si>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</si>
  <si>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</si>
  <si>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</si>
  <si>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</si>
  <si>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</si>
  <si>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</si>
  <si>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</si>
  <si>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</si>
  <si>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</si>
  <si>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</si>
  <si>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</si>
  <si>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</si>
  <si>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</si>
  <si>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</si>
  <si>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</si>
  <si>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</si>
  <si>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</si>
  <si>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</si>
  <si>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</si>
  <si>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</si>
  <si>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</si>
  <si>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</si>
  <si>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</si>
  <si>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</si>
  <si>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</si>
  <si>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</si>
  <si>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</si>
  <si>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</si>
  <si>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</si>
  <si>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</si>
  <si>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</si>
  <si>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</si>
  <si>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</si>
  <si>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</si>
  <si>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</si>
  <si>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</si>
  <si>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</si>
  <si>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</si>
  <si>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</si>
  <si>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</si>
  <si>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</si>
  <si>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</si>
  <si>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</si>
  <si>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</si>
  <si>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</si>
  <si>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</si>
  <si>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</si>
  <si>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</si>
  <si>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</si>
  <si>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</si>
  <si>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</si>
  <si>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</si>
  <si>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</si>
  <si>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</si>
  <si>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</si>
  <si>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</si>
  <si>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</si>
  <si>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</si>
  <si>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</si>
  <si>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</si>
  <si>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</si>
  <si>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</si>
  <si>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</si>
  <si>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</si>
  <si>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</si>
  <si>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</si>
  <si>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</si>
  <si>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</si>
  <si>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</si>
  <si>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</si>
  <si>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</si>
  <si>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</si>
  <si>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</si>
  <si>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</si>
  <si>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</si>
  <si>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</si>
  <si>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</si>
  <si>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</si>
  <si>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</si>
  <si>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</si>
  <si>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</si>
  <si>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</si>
  <si>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</si>
  <si>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</si>
  <si>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</si>
  <si>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</si>
  <si>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</si>
  <si>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</si>
  <si>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</si>
  <si>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</si>
  <si>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</si>
  <si>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</si>
  <si>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</si>
  <si>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</si>
  <si>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</si>
  <si>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</si>
  <si>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</si>
  <si>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</si>
  <si>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</si>
  <si>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</si>
  <si>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</si>
  <si>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</si>
  <si>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</si>
  <si>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</si>
  <si>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</si>
  <si>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</si>
  <si>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</si>
  <si>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</si>
  <si>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</si>
  <si>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</si>
  <si>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</si>
  <si>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</si>
  <si>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</si>
  <si>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</si>
  <si>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</si>
  <si>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</si>
  <si>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</si>
  <si>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</si>
  <si>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</si>
  <si>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</si>
  <si>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</si>
  <si>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</si>
  <si>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</si>
  <si>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</si>
  <si>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</si>
  <si>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</si>
  <si>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</si>
  <si>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</si>
  <si>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</si>
  <si>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</si>
  <si>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</si>
  <si>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</si>
  <si>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</si>
  <si>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</si>
  <si>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</si>
  <si>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</si>
  <si>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</si>
  <si>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</si>
  <si>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</si>
  <si>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</si>
  <si>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</si>
  <si>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</si>
  <si>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</si>
  <si>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</si>
  <si>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</si>
  <si>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</si>
  <si>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</si>
  <si>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</si>
  <si>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</si>
  <si>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</si>
  <si>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</si>
  <si>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</si>
  <si>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</si>
  <si>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</si>
  <si>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</si>
  <si>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</si>
  <si>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</si>
  <si>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</si>
  <si>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</si>
  <si>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</si>
  <si>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</si>
  <si>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</si>
  <si>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</si>
  <si>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</si>
  <si>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</si>
  <si>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</si>
  <si>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</si>
  <si>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</si>
  <si>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</si>
  <si>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</si>
  <si>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</si>
  <si>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</si>
  <si>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</si>
  <si>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</si>
  <si>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</si>
  <si>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</si>
  <si>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</si>
  <si>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</si>
  <si>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</si>
  <si>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</si>
  <si>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</si>
  <si>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</si>
  <si>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</si>
  <si>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</si>
  <si>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</si>
  <si>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</si>
  <si>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</si>
  <si>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</si>
  <si>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</si>
  <si>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</si>
  <si>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</si>
  <si>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</si>
  <si>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</si>
  <si>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</si>
  <si>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</si>
  <si>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</si>
  <si>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</si>
  <si>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</si>
  <si>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</si>
  <si>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</si>
  <si>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</si>
  <si>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</si>
  <si>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</si>
  <si>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</si>
  <si>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</si>
  <si>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</si>
  <si>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</si>
  <si>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</si>
  <si>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</si>
  <si>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</si>
  <si>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</si>
  <si>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</si>
  <si>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</si>
  <si>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</si>
  <si>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</si>
  <si>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</si>
  <si>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</si>
  <si>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</si>
  <si>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</si>
  <si>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</si>
  <si>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</si>
  <si>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</si>
  <si>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</si>
  <si>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</si>
  <si>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</si>
  <si>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</si>
  <si>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</si>
  <si>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</si>
  <si>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</si>
  <si>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</si>
  <si>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</si>
  <si>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</si>
  <si>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</si>
  <si>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</si>
  <si>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</si>
  <si>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</si>
  <si>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</si>
  <si>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</si>
  <si>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</si>
  <si>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</si>
  <si>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</si>
  <si>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</si>
  <si>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</si>
  <si>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</si>
  <si>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</si>
  <si>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</si>
  <si>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</si>
  <si>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</si>
  <si>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</si>
  <si>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</si>
  <si>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</si>
  <si>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</si>
  <si>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</si>
  <si>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</si>
  <si>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</si>
  <si>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</si>
  <si>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</si>
  <si>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</si>
  <si>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</si>
  <si>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</si>
  <si>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</si>
  <si>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</si>
  <si>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</si>
  <si>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</si>
  <si>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</si>
  <si>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</si>
  <si>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</si>
  <si>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</si>
  <si>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</si>
  <si>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</si>
  <si>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</si>
  <si>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</si>
  <si>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</si>
  <si>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</si>
  <si>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</si>
  <si>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</si>
  <si>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</si>
  <si>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</si>
  <si>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</si>
  <si>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</si>
  <si>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</si>
  <si>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</si>
  <si>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</si>
  <si>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</si>
  <si>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</si>
  <si>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</si>
  <si>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</si>
  <si>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</si>
  <si>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</si>
  <si>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</si>
  <si>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</si>
  <si>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</si>
  <si>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</si>
  <si>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</si>
  <si>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</si>
  <si>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</si>
  <si>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</si>
  <si>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</si>
  <si>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</si>
  <si>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</si>
  <si>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</si>
  <si>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</si>
  <si>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</si>
  <si>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</si>
  <si>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</si>
  <si>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</si>
  <si>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</si>
  <si>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</si>
  <si>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</si>
  <si>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</si>
  <si>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</si>
  <si>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</si>
  <si>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</si>
  <si>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</si>
  <si>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</si>
  <si>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</si>
  <si>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</si>
  <si>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</si>
  <si>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</si>
  <si>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</si>
  <si>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</si>
  <si>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</si>
  <si>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</si>
  <si>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</si>
  <si>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</si>
  <si>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</si>
  <si>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</si>
  <si>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</si>
  <si>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</si>
  <si>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</si>
  <si>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</si>
  <si>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</si>
  <si>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</si>
  <si>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</si>
  <si>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</si>
  <si>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</si>
  <si>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</si>
  <si>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</si>
  <si>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</si>
  <si>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</si>
  <si>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</si>
  <si>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</si>
  <si>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</si>
  <si>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</si>
  <si>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</si>
  <si>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</si>
  <si>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</si>
  <si>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</si>
  <si>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</si>
  <si>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</si>
  <si>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</si>
  <si>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</si>
  <si>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</si>
  <si>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220" type="noConversion"/>
  </si>
  <si>
    <t>在你施放一个自然法术后，使另一个友方随从获得+2/+2。</t>
    <phoneticPr fontId="220" type="noConversion"/>
  </si>
  <si>
    <t>贫瘠之地</t>
  </si>
  <si>
    <t>暗月</t>
  </si>
  <si>
    <t>洛卡拉</t>
    <phoneticPr fontId="220" type="noConversion"/>
  </si>
  <si>
    <t>药剂师赫布瑞姆</t>
    <phoneticPr fontId="220" type="noConversion"/>
  </si>
  <si>
    <t>火眼莫德雷斯</t>
    <phoneticPr fontId="220" type="noConversion"/>
  </si>
  <si>
    <t>塔维什·雷矛</t>
    <phoneticPr fontId="220" type="noConversion"/>
  </si>
  <si>
    <t>斯卡布斯·刀油</t>
    <phoneticPr fontId="220" type="noConversion"/>
  </si>
  <si>
    <t>魔像师卡扎库斯</t>
    <phoneticPr fontId="220" type="noConversion"/>
  </si>
  <si>
    <t>巴拉克·科多班恩</t>
    <phoneticPr fontId="220" type="noConversion"/>
  </si>
  <si>
    <t>凯瑞尔·罗姆</t>
    <phoneticPr fontId="220" type="noConversion"/>
  </si>
  <si>
    <t>火炮长斯密瑟</t>
    <phoneticPr fontId="220" type="noConversion"/>
  </si>
  <si>
    <t>库尔特鲁斯·陨烬</t>
    <phoneticPr fontId="220" type="noConversion"/>
  </si>
  <si>
    <t>萨鲁法尔大王</t>
    <phoneticPr fontId="220" type="noConversion"/>
  </si>
  <si>
    <t>古夫·符文图腾</t>
    <phoneticPr fontId="220" type="noConversion"/>
  </si>
  <si>
    <t>尼尔鲁·火刃</t>
    <phoneticPr fontId="220" type="noConversion"/>
  </si>
  <si>
    <t>腐烂的普雷莫尔</t>
    <phoneticPr fontId="220" type="noConversion"/>
  </si>
  <si>
    <t>剑圣萨穆罗</t>
    <phoneticPr fontId="220" type="noConversion"/>
  </si>
  <si>
    <t>布鲁坎</t>
    <phoneticPr fontId="220" type="noConversion"/>
  </si>
  <si>
    <t>贫瘠之地</t>
    <phoneticPr fontId="220" type="noConversion"/>
  </si>
  <si>
    <t>1211贫瘠</t>
  </si>
  <si>
    <t>瓦尔登·晨拥</t>
    <phoneticPr fontId="220" type="noConversion"/>
  </si>
  <si>
    <t>&lt;b&gt;战吼：&lt;/b&gt;&lt;b&gt;冻结&lt;/b&gt;所有敌方随从。如果敌方随从已被&lt;b&gt;冻结&lt;/b&gt;，则改为对其造成4点伤害。</t>
    <phoneticPr fontId="220" type="noConversion"/>
  </si>
  <si>
    <t>猜重量</t>
    <phoneticPr fontId="220" type="noConversion"/>
  </si>
  <si>
    <t>火焰术士弗洛格尔</t>
    <phoneticPr fontId="220" type="noConversion"/>
  </si>
  <si>
    <r>
      <t xml:space="preserve"> </t>
    </r>
    <r>
      <rPr>
        <sz val="11"/>
        <color theme="1"/>
        <rFont val="宋体"/>
        <family val="3"/>
        <charset val="134"/>
        <scheme val="minor"/>
      </rPr>
      <t xml:space="preserve">  </t>
    </r>
    <phoneticPr fontId="220" type="noConversion"/>
  </si>
  <si>
    <t>燃烧</t>
    <phoneticPr fontId="220" type="noConversion"/>
  </si>
  <si>
    <t>克苏恩，破碎之劫</t>
    <phoneticPr fontId="220" type="noConversion"/>
  </si>
  <si>
    <t>曼科里克</t>
    <phoneticPr fontId="220" type="noConversion"/>
  </si>
  <si>
    <t>海盗帕奇斯</t>
    <phoneticPr fontId="176" type="noConversion"/>
  </si>
  <si>
    <t>尤格萨隆</t>
    <phoneticPr fontId="176" type="noConversion"/>
  </si>
  <si>
    <t>了不起的杰弗里斯</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</si>
</sst>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4">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6105</v>
      </c>
    </row>
    <row r="4" spans="1:40" ht="12" customHeight="1">
      <c r="M4" s="487" t="s">
        <v>416</v>
      </c>
    </row>
    <row r="5" spans="1:40" ht="12" customHeight="1">
      <c r="M5" s="487" t="s">
        <v>280</v>
      </c>
    </row>
    <row r="6" spans="1:40" ht="12" customHeight="1">
      <c r="M6" s="487" t="s">
        <v>5958</v>
      </c>
    </row>
    <row r="7" spans="1:40" ht="12" customHeight="1">
      <c r="M7" s="487" t="s">
        <v>7</v>
      </c>
    </row>
    <row r="8" spans="1:40" ht="12" customHeight="1">
      <c r="M8" s="487" t="s">
        <v>6106</v>
      </c>
    </row>
    <row r="9" spans="1:40" ht="12" customHeight="1">
      <c r="M9" s="487" t="s">
        <v>6057</v>
      </c>
    </row>
    <row r="10" spans="1:40" ht="12" customHeight="1">
      <c r="M10" s="487" t="s">
        <v>6058</v>
      </c>
    </row>
    <row r="11" spans="1:40" ht="12" customHeight="1">
      <c r="M11" s="487" t="s">
        <v>6059</v>
      </c>
    </row>
    <row r="12" spans="1:40" ht="12" customHeight="1">
      <c r="B12" s="938"/>
      <c r="C12" s="938"/>
      <c r="D12" s="938"/>
      <c r="E12" s="486"/>
      <c r="F12" s="938"/>
      <c r="M12" s="487" t="s">
        <v>6060</v>
      </c>
    </row>
    <row r="13" spans="1:40" ht="12" customHeight="1">
      <c r="B13" s="938"/>
      <c r="C13" s="938"/>
      <c r="D13" s="938"/>
      <c r="E13" s="486"/>
      <c r="F13" s="938"/>
      <c r="M13" s="487" t="s">
        <v>6061</v>
      </c>
    </row>
    <row r="14" spans="1:40" ht="12" customHeight="1">
      <c r="B14" s="938"/>
      <c r="C14" s="938"/>
      <c r="D14" s="938"/>
      <c r="E14" s="938"/>
      <c r="F14" s="938"/>
      <c r="M14" s="487" t="s">
        <v>6062</v>
      </c>
    </row>
    <row r="15" spans="1:40" ht="12" customHeight="1">
      <c r="B15" s="938"/>
      <c r="C15" s="938"/>
      <c r="D15" s="938"/>
      <c r="E15" s="938"/>
      <c r="F15" s="938"/>
      <c r="M15" s="487" t="s">
        <v>6107</v>
      </c>
    </row>
    <row r="16" spans="1:40" ht="12" customHeight="1">
      <c r="B16" s="938"/>
      <c r="C16" s="938"/>
      <c r="D16" s="938"/>
      <c r="E16" s="938"/>
      <c r="F16" s="938"/>
      <c r="M16" s="487" t="s">
        <v>6108</v>
      </c>
    </row>
    <row r="17" spans="1:13" ht="12" customHeight="1">
      <c r="B17" s="938"/>
      <c r="C17" s="938"/>
      <c r="D17" s="938"/>
      <c r="E17" s="938"/>
      <c r="F17" s="938"/>
      <c r="M17" s="487" t="s">
        <v>6063</v>
      </c>
    </row>
    <row r="18" spans="1:13" ht="12" customHeight="1">
      <c r="B18" s="938"/>
      <c r="C18" s="938"/>
      <c r="D18" s="938"/>
      <c r="E18" s="938"/>
      <c r="F18" s="938"/>
      <c r="M18" s="487" t="s">
        <v>6053</v>
      </c>
    </row>
    <row r="19" spans="1:13" ht="12" customHeight="1">
      <c r="B19" s="938"/>
      <c r="C19" s="938"/>
      <c r="D19" s="938"/>
      <c r="E19" s="938"/>
      <c r="F19" s="938"/>
      <c r="M19" s="487" t="s">
        <v>6064</v>
      </c>
    </row>
    <row r="20" spans="1:13" ht="12" customHeight="1">
      <c r="B20" s="938"/>
      <c r="C20" s="938"/>
      <c r="D20" s="938"/>
      <c r="E20" s="938"/>
      <c r="F20" s="938"/>
      <c r="M20" s="487" t="s">
        <v>6109</v>
      </c>
    </row>
    <row r="21" spans="1:13" ht="12" customHeight="1">
      <c r="B21" s="938"/>
      <c r="C21" s="938"/>
      <c r="D21" s="938"/>
      <c r="E21" s="938"/>
      <c r="F21" s="938"/>
      <c r="M21" s="487" t="s">
        <v>6110</v>
      </c>
    </row>
    <row r="22" spans="1:13" ht="12" customHeight="1">
      <c r="B22" s="938"/>
      <c r="C22" s="938"/>
      <c r="D22" s="938"/>
      <c r="E22" s="938"/>
      <c r="F22" s="938"/>
      <c r="M22" s="487" t="s">
        <v>6054</v>
      </c>
    </row>
    <row r="23" spans="1:13" ht="12" customHeight="1">
      <c r="B23" s="938"/>
      <c r="C23" s="938"/>
      <c r="D23" s="938"/>
      <c r="E23" s="938"/>
      <c r="F23" s="938"/>
      <c r="M23" s="487" t="s">
        <v>6055</v>
      </c>
    </row>
    <row r="24" spans="1:13" ht="12" customHeight="1">
      <c r="B24" s="486"/>
      <c r="C24" s="486"/>
      <c r="D24" s="486"/>
      <c r="E24" s="938"/>
      <c r="F24" s="486"/>
      <c r="M24" s="487" t="s">
        <v>6056</v>
      </c>
    </row>
    <row r="25" spans="1:13" ht="12" customHeight="1">
      <c r="B25" s="938"/>
      <c r="C25" s="938"/>
      <c r="D25" s="938"/>
      <c r="E25" s="938"/>
      <c r="F25" s="938"/>
      <c r="M25" s="487" t="s">
        <v>7</v>
      </c>
    </row>
    <row r="26" spans="1:13" ht="12" customHeight="1">
      <c r="B26" s="938"/>
      <c r="C26" s="938"/>
      <c r="D26" s="938"/>
      <c r="E26" s="938"/>
      <c r="F26" s="938"/>
      <c r="M26" s="487" t="s">
        <v>6111</v>
      </c>
    </row>
    <row r="27" spans="1:13" ht="12" customHeight="1">
      <c r="B27" s="938"/>
      <c r="C27" s="938"/>
      <c r="D27" s="938"/>
      <c r="E27" s="938"/>
      <c r="F27" s="938"/>
      <c r="M27" s="487" t="s">
        <v>4054</v>
      </c>
    </row>
    <row r="28" spans="1:13" ht="12" customHeight="1">
      <c r="B28" s="938"/>
      <c r="C28" s="938"/>
      <c r="D28" s="938"/>
      <c r="E28" s="938"/>
      <c r="F28" s="938"/>
      <c r="M28" s="487" t="s">
        <v>6112</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6121</v>
      </c>
      <c r="N2" s="512"/>
      <c r="O2" s="512"/>
      <c r="P2" s="481"/>
      <c r="Q2" s="481"/>
      <c r="R2" s="481"/>
      <c r="T2" s="481"/>
      <c r="U2" s="481"/>
      <c r="V2" s="481"/>
      <c r="W2" s="482"/>
      <c r="X2" s="481"/>
      <c r="Y2" s="485"/>
      <c r="Z2" s="485"/>
      <c r="AA2" s="485"/>
      <c r="AD2" s="481"/>
      <c r="AE2" s="481"/>
    </row>
    <row r="3" spans="1:31">
      <c r="L3" s="474" t="s">
        <v>5198</v>
      </c>
      <c r="M3" s="474" t="s">
        <v>6122</v>
      </c>
    </row>
    <row r="4" spans="1:31">
      <c r="L4" s="474" t="s">
        <v>4420</v>
      </c>
      <c r="M4" s="474" t="s">
        <v>4420</v>
      </c>
    </row>
    <row r="5" spans="1:31">
      <c r="L5" s="474" t="s">
        <v>280</v>
      </c>
      <c r="M5" s="474" t="s">
        <v>280</v>
      </c>
    </row>
    <row r="6" spans="1:31">
      <c r="L6" s="474" t="s">
        <v>4706</v>
      </c>
      <c r="M6" s="474" t="s">
        <v>5958</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6123</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6124</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6125</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6126</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6127</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6128</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6129</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6130</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6131</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6132</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6133</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6134</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6009</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6010</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6135</v>
      </c>
    </row>
    <row r="25" spans="1:31">
      <c r="L25" s="474" t="s">
        <v>7</v>
      </c>
      <c r="M25" s="474" t="s">
        <v>6136</v>
      </c>
    </row>
    <row r="26" spans="1:31">
      <c r="L26" s="474" t="s">
        <v>5207</v>
      </c>
      <c r="M26" s="474" t="s">
        <v>6137</v>
      </c>
    </row>
    <row r="27" spans="1:31">
      <c r="L27" s="474" t="s">
        <v>4054</v>
      </c>
      <c r="M27" s="474" t="s">
        <v>7</v>
      </c>
    </row>
    <row r="28" spans="1:31">
      <c r="L28" s="474" t="s">
        <v>5208</v>
      </c>
      <c r="M28" s="474" t="s">
        <v>6138</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6139</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Q5" sqref="Q5"/>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94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52</v>
      </c>
      <c r="N2" s="146">
        <v>54</v>
      </c>
      <c r="O2" s="146">
        <v>53</v>
      </c>
      <c r="P2" s="146">
        <v>55</v>
      </c>
      <c r="Q2" s="146">
        <v>55</v>
      </c>
      <c r="R2" s="876" t="s">
        <v>7029</v>
      </c>
      <c r="U2" s="146">
        <v>1</v>
      </c>
      <c r="X2" s="146" t="s">
        <v>7012</v>
      </c>
      <c r="Y2" s="146">
        <v>2</v>
      </c>
      <c r="Z2" s="146">
        <v>1</v>
      </c>
      <c r="AA2" s="146">
        <v>0</v>
      </c>
      <c r="AB2" s="146">
        <v>1</v>
      </c>
      <c r="AC2" s="146">
        <v>1</v>
      </c>
      <c r="AD2" s="876" t="s">
        <v>5925</v>
      </c>
      <c r="AE2" s="192">
        <v>17</v>
      </c>
      <c r="AF2" s="192">
        <v>21</v>
      </c>
      <c r="AG2" s="192">
        <v>20</v>
      </c>
      <c r="AH2" s="192">
        <v>21</v>
      </c>
      <c r="AI2" s="192">
        <v>21</v>
      </c>
      <c r="AJ2" s="874" t="s">
        <v>3529</v>
      </c>
      <c r="AK2" s="146">
        <v>0</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7011</v>
      </c>
      <c r="S3" s="146">
        <v>77</v>
      </c>
      <c r="T3" s="146">
        <v>83</v>
      </c>
      <c r="U3" s="146">
        <v>77</v>
      </c>
      <c r="V3" s="146">
        <v>73</v>
      </c>
      <c r="W3" s="146">
        <v>74</v>
      </c>
      <c r="X3" s="146" t="s">
        <v>7012</v>
      </c>
      <c r="Y3" s="146">
        <v>74</v>
      </c>
      <c r="Z3" s="146">
        <v>80</v>
      </c>
      <c r="AA3" s="876">
        <v>89</v>
      </c>
      <c r="AB3" s="146">
        <v>80</v>
      </c>
      <c r="AC3" s="146">
        <v>79</v>
      </c>
      <c r="AD3" s="876" t="s">
        <v>5925</v>
      </c>
      <c r="AE3" s="260">
        <v>207</v>
      </c>
      <c r="AF3" s="260">
        <v>203</v>
      </c>
      <c r="AG3" s="260">
        <v>193</v>
      </c>
      <c r="AH3" s="260">
        <v>211</v>
      </c>
      <c r="AI3" s="260">
        <v>200</v>
      </c>
      <c r="AJ3" s="444" t="s">
        <v>1849</v>
      </c>
      <c r="AK3" s="146">
        <v>63</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52</v>
      </c>
      <c r="N4" s="146">
        <f t="shared" si="0"/>
        <v>54</v>
      </c>
      <c r="O4" s="146">
        <f t="shared" si="0"/>
        <v>53</v>
      </c>
      <c r="P4" s="146">
        <f t="shared" si="0"/>
        <v>55</v>
      </c>
      <c r="Q4" s="146">
        <f t="shared" si="0"/>
        <v>55</v>
      </c>
      <c r="R4" s="146" t="s">
        <v>7011</v>
      </c>
      <c r="S4" s="146">
        <f>SUM(S2,S3)</f>
        <v>77</v>
      </c>
      <c r="T4" s="146">
        <f>SUM(T2,T3)</f>
        <v>83</v>
      </c>
      <c r="U4" s="146">
        <f>SUM(U2,U3)</f>
        <v>78</v>
      </c>
      <c r="V4" s="146">
        <f>SUM(V2,V3)</f>
        <v>73</v>
      </c>
      <c r="W4" s="146">
        <f>SUM(W2,W3)</f>
        <v>74</v>
      </c>
      <c r="X4" s="146" t="s">
        <v>7012</v>
      </c>
      <c r="Y4" s="146">
        <f t="shared" ref="Y4:AC4" si="1">SUBTOTAL(9,Y2:Y3)</f>
        <v>76</v>
      </c>
      <c r="Z4" s="146">
        <f t="shared" si="1"/>
        <v>81</v>
      </c>
      <c r="AA4" s="146">
        <f t="shared" si="1"/>
        <v>89</v>
      </c>
      <c r="AB4" s="146">
        <f>SUBTOTAL(9,AB2:AB3)</f>
        <v>81</v>
      </c>
      <c r="AC4" s="146">
        <f t="shared" si="1"/>
        <v>80</v>
      </c>
      <c r="AD4" s="876" t="s">
        <v>5925</v>
      </c>
      <c r="AE4" s="146">
        <f>SUBTOTAL(9,AE2:AE3)</f>
        <v>224</v>
      </c>
      <c r="AF4" s="146">
        <f>SUBTOTAL(9,AF2:AF3)</f>
        <v>224</v>
      </c>
      <c r="AG4" s="146">
        <f>SUBTOTAL(9,AG2:AG3)</f>
        <v>213</v>
      </c>
      <c r="AH4" s="146">
        <f>SUBTOTAL(9,AH2:AH3)</f>
        <v>232</v>
      </c>
      <c r="AI4" s="146">
        <f>SUBTOTAL(9,AI2:AI3)</f>
        <v>221</v>
      </c>
      <c r="AJ4" s="876" t="s">
        <v>3530</v>
      </c>
      <c r="AK4" s="146">
        <f>SUBTOTAL(9,AK2:AK3)</f>
        <v>63</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f>
        <v>18</v>
      </c>
      <c r="N5" s="146">
        <f>SUMIFS(N$1:N$1271,K$1:K$1271,"传说",L$1:L$1271,"1211贫瘠")</f>
        <v>17</v>
      </c>
      <c r="O5" s="146">
        <f>SUMIFS(O$1:O$1271,K$1:K$1271,"传说",L$1:L$1271,"1211贫瘠")</f>
        <v>20</v>
      </c>
      <c r="P5" s="146">
        <f>SUMIFS(P$1:P$1271,K$1:K$1271,"传说",L$1:L$1271,"1211贫瘠")</f>
        <v>17</v>
      </c>
      <c r="Q5" s="146">
        <f>SUMIFS(Q$1:Q$1271,K$1:K$1271,"传说",L$1:L$1271,"1211贫瘠")</f>
        <v>15</v>
      </c>
      <c r="R5" s="146">
        <v>25</v>
      </c>
      <c r="S5" s="146">
        <f>SUMIFS(M:M,K:K,"传说",L:L,"1A暗月马戏团")</f>
        <v>16</v>
      </c>
      <c r="T5" s="146">
        <f>SUMIFS(N:N,K:K,"传说",L:L,"1A暗月马戏团")</f>
        <v>16</v>
      </c>
      <c r="U5" s="146">
        <f>SUMIFS(O:O,K:K,"传说",L:L,"1A暗月马戏团")</f>
        <v>16</v>
      </c>
      <c r="V5" s="146">
        <f>SUMIFS(P:P,K:K,"传说",L:L,"1A暗月马戏团")</f>
        <v>18</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f>
        <v>39</v>
      </c>
      <c r="N6" s="146">
        <f>SUMIFS(N$1:N$1271,K$1:K$1271,"史诗",L$1:L$1271,"1211贫瘠")</f>
        <v>40</v>
      </c>
      <c r="O6" s="146">
        <f>SUMIFS(O$1:O$1271,K$1:K$1271,"史诗",L$1:L$1271,"1211贫瘠")</f>
        <v>38</v>
      </c>
      <c r="P6" s="146">
        <f>SUMIFS(P$1:P$1271,K$1:K$1271,"史诗",L$1:L$1271,"1211贫瘠")</f>
        <v>41</v>
      </c>
      <c r="Q6" s="146">
        <f>SUMIFS(Q$1:Q$1271,K$1:K$1271,"史诗",L$1:L$1271,"1211贫瘠")</f>
        <v>38</v>
      </c>
      <c r="R6" s="146">
        <v>50</v>
      </c>
      <c r="S6" s="146">
        <f>SUMIFS(M:M,K:K,"史诗",L:L,"1A暗月马戏团")</f>
        <v>28</v>
      </c>
      <c r="T6" s="146">
        <f>SUMIFS(N:N,K:K,"史诗",L:L,"1A暗月马戏团")</f>
        <v>35</v>
      </c>
      <c r="U6" s="146">
        <f>SUMIFS(O:O,K:K,"史诗",L:L,"1A暗月马戏团")</f>
        <v>30</v>
      </c>
      <c r="V6" s="146">
        <f>SUMIFS(P:P,K:K,"史诗",L:L,"1A暗月马戏团")</f>
        <v>44</v>
      </c>
      <c r="W6" s="146">
        <f>SUMIFS(Q:Q,K:K,"史诗",L:L,"1A暗月马戏团")</f>
        <v>32</v>
      </c>
      <c r="X6" s="146">
        <v>48</v>
      </c>
      <c r="Y6" s="146">
        <f>SUMIFS(M$1:M$1271,K$1:K$1271,"史诗",L$1:L$1271,"1a通灵学院")</f>
        <v>17</v>
      </c>
      <c r="Z6" s="146">
        <f>SUMIFS(N$1:N$1271,K$1:K$1271,"史诗",L$1:L$1271,"1a通灵学院")</f>
        <v>18</v>
      </c>
      <c r="AA6" s="146">
        <f>SUMIFS(O$1:O$1271,K$1:K$1271,"史诗",L$1:L$1271,"1a通灵学院")</f>
        <v>23</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f>
        <v>8</v>
      </c>
      <c r="N7" s="146">
        <f>SUMIFS(N$1:N$1271,K$1:K$1271,"稀有",L$1:L$1271,"1211贫瘠")</f>
        <v>10</v>
      </c>
      <c r="O7" s="146">
        <f>SUMIFS(O$1:O$1271,K$1:K$1271,"稀有",L$1:L$1271,"1211贫瘠")</f>
        <v>0</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6731</v>
      </c>
      <c r="C9" t="s">
        <v>6732</v>
      </c>
      <c r="D9" t="s">
        <v>6733</v>
      </c>
      <c r="F9" t="s">
        <v>533</v>
      </c>
      <c r="I9" s="309" t="s">
        <v>3604</v>
      </c>
      <c r="J9">
        <v>2</v>
      </c>
      <c r="K9" t="s">
        <v>737</v>
      </c>
      <c r="L9" s="606" t="s">
        <v>7030</v>
      </c>
      <c r="M9" s="601">
        <v>0</v>
      </c>
      <c r="N9" s="601">
        <v>0</v>
      </c>
      <c r="O9" s="601">
        <v>0</v>
      </c>
      <c r="P9" s="601">
        <v>0</v>
      </c>
      <c r="Q9" s="601">
        <v>0</v>
      </c>
    </row>
    <row r="10" spans="1:78" customFormat="1" ht="14">
      <c r="B10" t="s">
        <v>6882</v>
      </c>
      <c r="C10" t="s">
        <v>6883</v>
      </c>
      <c r="D10" s="606" t="s">
        <v>7009</v>
      </c>
      <c r="F10" t="s">
        <v>552</v>
      </c>
      <c r="G10">
        <v>2</v>
      </c>
      <c r="H10">
        <v>3</v>
      </c>
      <c r="I10" s="309" t="s">
        <v>3604</v>
      </c>
      <c r="J10">
        <v>2</v>
      </c>
      <c r="K10" s="312" t="s">
        <v>3616</v>
      </c>
      <c r="L10" s="606" t="s">
        <v>7030</v>
      </c>
      <c r="M10" s="793">
        <v>0</v>
      </c>
      <c r="N10" s="793">
        <v>0</v>
      </c>
      <c r="O10" s="793">
        <v>0</v>
      </c>
      <c r="P10" s="793">
        <v>0</v>
      </c>
      <c r="Q10" s="793">
        <v>0</v>
      </c>
    </row>
    <row r="11" spans="1:78" customFormat="1" ht="14">
      <c r="B11" t="s">
        <v>6915</v>
      </c>
      <c r="C11" t="s">
        <v>6916</v>
      </c>
      <c r="D11" t="s">
        <v>6917</v>
      </c>
      <c r="F11" t="s">
        <v>533</v>
      </c>
      <c r="I11" s="309" t="s">
        <v>3604</v>
      </c>
      <c r="J11">
        <v>2</v>
      </c>
      <c r="K11" s="312" t="s">
        <v>3616</v>
      </c>
      <c r="L11" s="606" t="s">
        <v>7030</v>
      </c>
      <c r="M11" s="793">
        <v>0</v>
      </c>
      <c r="N11" s="793">
        <v>1</v>
      </c>
      <c r="O11" s="793">
        <v>0</v>
      </c>
      <c r="P11" s="793">
        <v>0</v>
      </c>
      <c r="Q11" s="793">
        <v>0</v>
      </c>
    </row>
    <row r="12" spans="1:78" customFormat="1" ht="14">
      <c r="B12" t="s">
        <v>6918</v>
      </c>
      <c r="C12" t="s">
        <v>6919</v>
      </c>
      <c r="D12" t="s">
        <v>6920</v>
      </c>
      <c r="F12" t="s">
        <v>533</v>
      </c>
      <c r="I12" s="309" t="s">
        <v>3604</v>
      </c>
      <c r="J12">
        <v>2</v>
      </c>
      <c r="K12" s="312" t="s">
        <v>3616</v>
      </c>
      <c r="L12" s="606" t="s">
        <v>7030</v>
      </c>
      <c r="M12" s="793">
        <v>0</v>
      </c>
      <c r="N12" s="793">
        <v>0</v>
      </c>
      <c r="O12" s="793">
        <v>0</v>
      </c>
      <c r="P12" s="793">
        <v>0</v>
      </c>
      <c r="Q12" s="793">
        <v>2</v>
      </c>
    </row>
    <row r="13" spans="1:78" customFormat="1" ht="14">
      <c r="B13" s="606" t="s">
        <v>7024</v>
      </c>
      <c r="C13" t="s">
        <v>6879</v>
      </c>
      <c r="D13" s="606" t="s">
        <v>7010</v>
      </c>
      <c r="F13" t="s">
        <v>552</v>
      </c>
      <c r="G13">
        <v>2</v>
      </c>
      <c r="H13">
        <v>4</v>
      </c>
      <c r="I13" s="309" t="s">
        <v>3604</v>
      </c>
      <c r="J13">
        <v>3</v>
      </c>
      <c r="K13" s="312" t="s">
        <v>3606</v>
      </c>
      <c r="L13" t="s">
        <v>7030</v>
      </c>
      <c r="M13" s="601">
        <v>0</v>
      </c>
      <c r="N13" s="601">
        <v>0</v>
      </c>
      <c r="O13">
        <v>1</v>
      </c>
      <c r="P13" s="601">
        <v>0</v>
      </c>
      <c r="Q13">
        <v>1</v>
      </c>
    </row>
    <row r="14" spans="1:78" customFormat="1" ht="14" hidden="1">
      <c r="B14" t="s">
        <v>6725</v>
      </c>
      <c r="C14" t="s">
        <v>6726</v>
      </c>
      <c r="D14" t="s">
        <v>6727</v>
      </c>
      <c r="E14" t="s">
        <v>5654</v>
      </c>
      <c r="F14" t="s">
        <v>552</v>
      </c>
      <c r="G14">
        <v>3</v>
      </c>
      <c r="H14">
        <v>5</v>
      </c>
      <c r="I14" s="309" t="s">
        <v>3604</v>
      </c>
      <c r="J14">
        <v>4</v>
      </c>
      <c r="K14" t="s">
        <v>737</v>
      </c>
      <c r="L14" t="s">
        <v>7030</v>
      </c>
      <c r="M14" s="601">
        <v>0</v>
      </c>
      <c r="N14" s="601">
        <v>0</v>
      </c>
      <c r="O14" s="601">
        <v>0</v>
      </c>
      <c r="P14" s="601">
        <v>0</v>
      </c>
      <c r="Q14" s="601">
        <v>0</v>
      </c>
    </row>
    <row r="15" spans="1:78" customFormat="1" ht="14" hidden="1">
      <c r="B15" t="s">
        <v>6728</v>
      </c>
      <c r="C15" t="s">
        <v>6729</v>
      </c>
      <c r="D15" t="s">
        <v>6730</v>
      </c>
      <c r="F15" t="s">
        <v>533</v>
      </c>
      <c r="I15" s="309" t="s">
        <v>3604</v>
      </c>
      <c r="J15">
        <v>4</v>
      </c>
      <c r="K15" t="s">
        <v>737</v>
      </c>
      <c r="L15" t="s">
        <v>7030</v>
      </c>
      <c r="M15" s="601">
        <v>0</v>
      </c>
      <c r="N15" s="601">
        <v>0</v>
      </c>
      <c r="O15" s="601">
        <v>0</v>
      </c>
      <c r="P15" s="601">
        <v>0</v>
      </c>
      <c r="Q15" s="601">
        <v>0</v>
      </c>
    </row>
    <row r="16" spans="1:78" customFormat="1" ht="14">
      <c r="B16" s="606" t="s">
        <v>7026</v>
      </c>
      <c r="C16" t="s">
        <v>6880</v>
      </c>
      <c r="D16" t="s">
        <v>6881</v>
      </c>
      <c r="F16" t="s">
        <v>552</v>
      </c>
      <c r="G16">
        <v>3</v>
      </c>
      <c r="H16">
        <v>4</v>
      </c>
      <c r="I16" s="309" t="s">
        <v>3604</v>
      </c>
      <c r="J16">
        <v>4</v>
      </c>
      <c r="K16" s="312" t="s">
        <v>3606</v>
      </c>
      <c r="L16" t="s">
        <v>7030</v>
      </c>
      <c r="M16">
        <v>1</v>
      </c>
      <c r="N16">
        <v>1</v>
      </c>
      <c r="O16">
        <v>1</v>
      </c>
      <c r="P16" s="601">
        <v>0</v>
      </c>
      <c r="Q16">
        <v>1</v>
      </c>
    </row>
    <row r="17" spans="2:34" customFormat="1" ht="14">
      <c r="B17" t="s">
        <v>6722</v>
      </c>
      <c r="C17" t="s">
        <v>6723</v>
      </c>
      <c r="D17" t="s">
        <v>6724</v>
      </c>
      <c r="F17" t="s">
        <v>533</v>
      </c>
      <c r="I17" s="309" t="s">
        <v>3604</v>
      </c>
      <c r="J17">
        <v>7</v>
      </c>
      <c r="K17" s="312" t="s">
        <v>3623</v>
      </c>
      <c r="L17" t="s">
        <v>7030</v>
      </c>
      <c r="M17">
        <v>2</v>
      </c>
      <c r="N17">
        <v>2</v>
      </c>
      <c r="O17">
        <v>1</v>
      </c>
      <c r="P17">
        <v>1</v>
      </c>
      <c r="Q17">
        <v>1</v>
      </c>
    </row>
    <row r="18" spans="2:34" customFormat="1" ht="14">
      <c r="B18" t="s">
        <v>6989</v>
      </c>
      <c r="C18" t="s">
        <v>6990</v>
      </c>
      <c r="D18" t="s">
        <v>6991</v>
      </c>
      <c r="E18" t="s">
        <v>5654</v>
      </c>
      <c r="F18" t="s">
        <v>552</v>
      </c>
      <c r="G18">
        <v>7</v>
      </c>
      <c r="H18">
        <v>6</v>
      </c>
      <c r="I18" s="309" t="s">
        <v>3604</v>
      </c>
      <c r="J18">
        <v>7</v>
      </c>
      <c r="K18" s="312" t="s">
        <v>3623</v>
      </c>
      <c r="L18" t="s">
        <v>7030</v>
      </c>
      <c r="M18">
        <v>2</v>
      </c>
      <c r="N18">
        <v>2</v>
      </c>
      <c r="O18">
        <v>2</v>
      </c>
      <c r="P18">
        <v>2</v>
      </c>
      <c r="Q18">
        <v>1</v>
      </c>
    </row>
    <row r="19" spans="2:34" customFormat="1" ht="14">
      <c r="B19" t="s">
        <v>6876</v>
      </c>
      <c r="C19" t="s">
        <v>6877</v>
      </c>
      <c r="D19" t="s">
        <v>6878</v>
      </c>
      <c r="F19" t="s">
        <v>533</v>
      </c>
      <c r="I19" s="963" t="s">
        <v>5537</v>
      </c>
      <c r="J19">
        <v>0</v>
      </c>
      <c r="K19" s="312" t="s">
        <v>3616</v>
      </c>
      <c r="L19" t="s">
        <v>7030</v>
      </c>
      <c r="M19" s="793">
        <v>1</v>
      </c>
      <c r="N19" s="793">
        <v>0</v>
      </c>
      <c r="O19" s="793">
        <v>0</v>
      </c>
      <c r="P19" s="793">
        <v>0</v>
      </c>
      <c r="Q19" s="793">
        <v>0</v>
      </c>
    </row>
    <row r="20" spans="2:34" customFormat="1" ht="14" hidden="1">
      <c r="B20" t="s">
        <v>6632</v>
      </c>
      <c r="C20" t="s">
        <v>6633</v>
      </c>
      <c r="D20" t="s">
        <v>6634</v>
      </c>
      <c r="F20" t="s">
        <v>533</v>
      </c>
      <c r="I20" s="963" t="s">
        <v>5537</v>
      </c>
      <c r="J20">
        <v>1</v>
      </c>
      <c r="K20" t="s">
        <v>737</v>
      </c>
      <c r="L20" t="s">
        <v>7030</v>
      </c>
      <c r="M20" s="601">
        <v>0</v>
      </c>
      <c r="N20" s="601">
        <v>0</v>
      </c>
      <c r="O20" s="601">
        <v>0</v>
      </c>
      <c r="P20" s="601">
        <v>0</v>
      </c>
      <c r="Q20" s="601">
        <v>0</v>
      </c>
    </row>
    <row r="21" spans="2:34" customFormat="1" ht="14">
      <c r="B21" t="s">
        <v>6665</v>
      </c>
      <c r="C21" t="s">
        <v>6666</v>
      </c>
      <c r="D21" t="s">
        <v>6667</v>
      </c>
      <c r="F21" t="s">
        <v>5610</v>
      </c>
      <c r="G21">
        <v>1</v>
      </c>
      <c r="I21" s="963" t="s">
        <v>5537</v>
      </c>
      <c r="J21">
        <v>1</v>
      </c>
      <c r="K21" s="312" t="s">
        <v>3616</v>
      </c>
      <c r="L21" t="s">
        <v>7030</v>
      </c>
      <c r="M21" s="793">
        <v>0</v>
      </c>
      <c r="N21" s="793">
        <v>1</v>
      </c>
      <c r="O21" s="793">
        <v>0</v>
      </c>
      <c r="P21" s="793">
        <v>0</v>
      </c>
      <c r="Q21" s="793">
        <v>0</v>
      </c>
    </row>
    <row r="22" spans="2:34" customFormat="1" ht="14" hidden="1">
      <c r="B22" t="s">
        <v>6683</v>
      </c>
      <c r="C22" t="s">
        <v>6684</v>
      </c>
      <c r="D22" t="s">
        <v>6685</v>
      </c>
      <c r="E22" t="s">
        <v>5654</v>
      </c>
      <c r="F22" t="s">
        <v>552</v>
      </c>
      <c r="G22">
        <v>2</v>
      </c>
      <c r="H22">
        <v>2</v>
      </c>
      <c r="I22" s="963" t="s">
        <v>5537</v>
      </c>
      <c r="J22">
        <v>2</v>
      </c>
      <c r="K22" t="s">
        <v>737</v>
      </c>
      <c r="L22" t="s">
        <v>7030</v>
      </c>
      <c r="M22" s="601">
        <v>0</v>
      </c>
      <c r="N22" s="601">
        <v>0</v>
      </c>
      <c r="O22" s="601">
        <v>0</v>
      </c>
      <c r="P22" s="601">
        <v>0</v>
      </c>
      <c r="Q22" s="601">
        <v>0</v>
      </c>
    </row>
    <row r="23" spans="2:34" customFormat="1" ht="14">
      <c r="B23" t="s">
        <v>6956</v>
      </c>
      <c r="C23" t="s">
        <v>6957</v>
      </c>
      <c r="D23" t="s">
        <v>6958</v>
      </c>
      <c r="F23" t="s">
        <v>533</v>
      </c>
      <c r="I23" s="963" t="s">
        <v>5537</v>
      </c>
      <c r="J23">
        <v>2</v>
      </c>
      <c r="K23" s="312" t="s">
        <v>3623</v>
      </c>
      <c r="L23" t="s">
        <v>7030</v>
      </c>
      <c r="M23">
        <v>2</v>
      </c>
      <c r="N23">
        <v>2</v>
      </c>
      <c r="O23">
        <v>2</v>
      </c>
      <c r="P23">
        <v>1</v>
      </c>
      <c r="Q23">
        <v>2</v>
      </c>
    </row>
    <row r="24" spans="2:34" customFormat="1" ht="14" hidden="1">
      <c r="B24" t="s">
        <v>6680</v>
      </c>
      <c r="C24" t="s">
        <v>6681</v>
      </c>
      <c r="D24" t="s">
        <v>6682</v>
      </c>
      <c r="F24" t="s">
        <v>533</v>
      </c>
      <c r="I24" s="963" t="s">
        <v>5537</v>
      </c>
      <c r="J24">
        <v>3</v>
      </c>
      <c r="K24" t="s">
        <v>737</v>
      </c>
      <c r="L24" t="s">
        <v>7030</v>
      </c>
      <c r="M24" s="601">
        <v>0</v>
      </c>
      <c r="N24" s="601">
        <v>0</v>
      </c>
      <c r="O24" s="601">
        <v>0</v>
      </c>
      <c r="P24" s="601">
        <v>0</v>
      </c>
      <c r="Q24" s="601">
        <v>0</v>
      </c>
    </row>
    <row r="25" spans="2:34" customFormat="1" ht="14">
      <c r="B25" t="s">
        <v>6961</v>
      </c>
      <c r="C25" t="s">
        <v>6962</v>
      </c>
      <c r="D25" t="s">
        <v>6963</v>
      </c>
      <c r="F25" t="s">
        <v>552</v>
      </c>
      <c r="G25">
        <v>3</v>
      </c>
      <c r="H25">
        <v>3</v>
      </c>
      <c r="I25" s="963" t="s">
        <v>5537</v>
      </c>
      <c r="J25">
        <v>3</v>
      </c>
      <c r="K25" s="312" t="s">
        <v>3616</v>
      </c>
      <c r="L25" t="s">
        <v>7030</v>
      </c>
      <c r="M25" s="793">
        <v>0</v>
      </c>
      <c r="N25" s="793">
        <v>0</v>
      </c>
      <c r="O25" s="793">
        <v>0</v>
      </c>
      <c r="P25" s="793">
        <v>1</v>
      </c>
      <c r="Q25" s="793">
        <v>0</v>
      </c>
    </row>
    <row r="26" spans="2:34" customFormat="1" ht="14">
      <c r="B26" t="s">
        <v>6873</v>
      </c>
      <c r="C26" t="s">
        <v>6874</v>
      </c>
      <c r="D26" t="s">
        <v>6875</v>
      </c>
      <c r="F26" t="s">
        <v>552</v>
      </c>
      <c r="G26">
        <v>4</v>
      </c>
      <c r="H26">
        <v>4</v>
      </c>
      <c r="I26" s="963" t="s">
        <v>5537</v>
      </c>
      <c r="J26">
        <v>4</v>
      </c>
      <c r="K26" s="312" t="s">
        <v>3623</v>
      </c>
      <c r="L26" t="s">
        <v>7030</v>
      </c>
      <c r="M26">
        <v>2</v>
      </c>
      <c r="N26">
        <v>2</v>
      </c>
      <c r="O26">
        <v>2</v>
      </c>
      <c r="P26">
        <v>2</v>
      </c>
      <c r="Q26">
        <v>2</v>
      </c>
      <c r="AH26" s="606" t="s">
        <v>7035</v>
      </c>
    </row>
    <row r="27" spans="2:34" customFormat="1" ht="14">
      <c r="B27" s="606" t="s">
        <v>7022</v>
      </c>
      <c r="C27" t="s">
        <v>6959</v>
      </c>
      <c r="D27" t="s">
        <v>6960</v>
      </c>
      <c r="F27" t="s">
        <v>552</v>
      </c>
      <c r="G27">
        <v>3</v>
      </c>
      <c r="H27">
        <v>4</v>
      </c>
      <c r="I27" s="963" t="s">
        <v>5537</v>
      </c>
      <c r="J27">
        <v>4</v>
      </c>
      <c r="K27" s="312" t="s">
        <v>3606</v>
      </c>
      <c r="L27" t="s">
        <v>7030</v>
      </c>
      <c r="M27">
        <v>1</v>
      </c>
      <c r="N27" s="601">
        <v>0</v>
      </c>
      <c r="O27">
        <v>1</v>
      </c>
      <c r="P27">
        <v>1</v>
      </c>
      <c r="Q27">
        <v>1</v>
      </c>
    </row>
    <row r="28" spans="2:34" customFormat="1" ht="14">
      <c r="B28" t="s">
        <v>6867</v>
      </c>
      <c r="C28" t="s">
        <v>6868</v>
      </c>
      <c r="D28" t="s">
        <v>6869</v>
      </c>
      <c r="F28" t="s">
        <v>552</v>
      </c>
      <c r="G28">
        <v>3</v>
      </c>
      <c r="H28">
        <v>6</v>
      </c>
      <c r="I28" s="963" t="s">
        <v>5537</v>
      </c>
      <c r="J28">
        <v>7</v>
      </c>
      <c r="K28" s="312" t="s">
        <v>3606</v>
      </c>
      <c r="L28" t="s">
        <v>7030</v>
      </c>
      <c r="M28">
        <v>1</v>
      </c>
      <c r="N28">
        <v>1</v>
      </c>
      <c r="O28">
        <v>1</v>
      </c>
      <c r="P28">
        <v>1</v>
      </c>
      <c r="Q28">
        <v>1</v>
      </c>
    </row>
    <row r="29" spans="2:34" customFormat="1" ht="14">
      <c r="B29" t="s">
        <v>6924</v>
      </c>
      <c r="C29" t="s">
        <v>6925</v>
      </c>
      <c r="D29" t="s">
        <v>6926</v>
      </c>
      <c r="F29" t="s">
        <v>533</v>
      </c>
      <c r="I29" s="970" t="s">
        <v>555</v>
      </c>
      <c r="J29">
        <v>0</v>
      </c>
      <c r="K29" s="312" t="s">
        <v>3616</v>
      </c>
      <c r="L29" s="606" t="s">
        <v>7030</v>
      </c>
      <c r="M29" s="793">
        <v>1</v>
      </c>
      <c r="N29" s="793">
        <v>0</v>
      </c>
      <c r="O29" s="793">
        <v>0</v>
      </c>
      <c r="P29" s="793">
        <v>0</v>
      </c>
      <c r="Q29" s="793">
        <v>0</v>
      </c>
    </row>
    <row r="30" spans="2:34" customFormat="1" ht="14">
      <c r="B30" t="s">
        <v>6710</v>
      </c>
      <c r="C30" t="s">
        <v>6711</v>
      </c>
      <c r="D30" t="s">
        <v>6712</v>
      </c>
      <c r="F30" t="s">
        <v>533</v>
      </c>
      <c r="I30" s="970" t="s">
        <v>555</v>
      </c>
      <c r="J30">
        <v>2</v>
      </c>
      <c r="K30" s="312" t="s">
        <v>3623</v>
      </c>
      <c r="L30" t="s">
        <v>7030</v>
      </c>
      <c r="M30">
        <v>2</v>
      </c>
      <c r="N30">
        <v>1</v>
      </c>
      <c r="O30">
        <v>2</v>
      </c>
      <c r="P30">
        <v>2</v>
      </c>
      <c r="Q30">
        <v>2</v>
      </c>
    </row>
    <row r="31" spans="2:34" customFormat="1" ht="14" hidden="1">
      <c r="B31" t="s">
        <v>6719</v>
      </c>
      <c r="C31" t="s">
        <v>6720</v>
      </c>
      <c r="D31" t="s">
        <v>6721</v>
      </c>
      <c r="F31" t="s">
        <v>533</v>
      </c>
      <c r="I31" s="970" t="s">
        <v>555</v>
      </c>
      <c r="J31">
        <v>2</v>
      </c>
      <c r="K31" t="s">
        <v>737</v>
      </c>
      <c r="L31" t="s">
        <v>7030</v>
      </c>
      <c r="M31" s="601">
        <v>0</v>
      </c>
      <c r="N31" s="601">
        <v>0</v>
      </c>
      <c r="O31" s="601">
        <v>0</v>
      </c>
      <c r="P31" s="601">
        <v>0</v>
      </c>
      <c r="Q31" s="601">
        <v>0</v>
      </c>
    </row>
    <row r="32" spans="2:34" customFormat="1" ht="14" hidden="1">
      <c r="B32" t="s">
        <v>6635</v>
      </c>
      <c r="C32" t="s">
        <v>6636</v>
      </c>
      <c r="D32" t="s">
        <v>6637</v>
      </c>
      <c r="F32" t="s">
        <v>533</v>
      </c>
      <c r="I32" s="970" t="s">
        <v>555</v>
      </c>
      <c r="J32">
        <v>3</v>
      </c>
      <c r="K32" t="s">
        <v>737</v>
      </c>
      <c r="L32" t="s">
        <v>7030</v>
      </c>
      <c r="M32" s="601">
        <v>0</v>
      </c>
      <c r="N32" s="601">
        <v>0</v>
      </c>
      <c r="O32" s="601">
        <v>0</v>
      </c>
      <c r="P32" s="601">
        <v>0</v>
      </c>
      <c r="Q32" s="601">
        <v>0</v>
      </c>
    </row>
    <row r="33" spans="2:17" customFormat="1" ht="14">
      <c r="B33" t="s">
        <v>6698</v>
      </c>
      <c r="C33" t="s">
        <v>6699</v>
      </c>
      <c r="D33" t="s">
        <v>6700</v>
      </c>
      <c r="F33" t="s">
        <v>552</v>
      </c>
      <c r="G33">
        <v>3</v>
      </c>
      <c r="H33">
        <v>4</v>
      </c>
      <c r="I33" s="970" t="s">
        <v>555</v>
      </c>
      <c r="J33">
        <v>3</v>
      </c>
      <c r="K33" s="312" t="s">
        <v>3616</v>
      </c>
      <c r="L33" t="s">
        <v>7030</v>
      </c>
      <c r="M33" s="793">
        <v>0</v>
      </c>
      <c r="N33" s="793">
        <v>0</v>
      </c>
      <c r="O33" s="793">
        <v>0</v>
      </c>
      <c r="P33" s="793">
        <v>1</v>
      </c>
      <c r="Q33" s="793">
        <v>0</v>
      </c>
    </row>
    <row r="34" spans="2:17" customFormat="1" ht="14">
      <c r="B34" t="s">
        <v>6713</v>
      </c>
      <c r="C34" t="s">
        <v>6714</v>
      </c>
      <c r="D34" t="s">
        <v>6715</v>
      </c>
      <c r="E34" t="s">
        <v>5786</v>
      </c>
      <c r="F34" t="s">
        <v>552</v>
      </c>
      <c r="G34">
        <v>4</v>
      </c>
      <c r="H34">
        <v>3</v>
      </c>
      <c r="I34" s="970" t="s">
        <v>555</v>
      </c>
      <c r="J34">
        <v>3</v>
      </c>
      <c r="K34" s="312" t="s">
        <v>3623</v>
      </c>
      <c r="L34" t="s">
        <v>7030</v>
      </c>
      <c r="M34">
        <v>1</v>
      </c>
      <c r="N34">
        <v>2</v>
      </c>
      <c r="O34">
        <v>1</v>
      </c>
      <c r="P34">
        <v>2</v>
      </c>
      <c r="Q34">
        <v>1</v>
      </c>
    </row>
    <row r="35" spans="2:17" customFormat="1" ht="14" hidden="1">
      <c r="B35" t="s">
        <v>6716</v>
      </c>
      <c r="C35" t="s">
        <v>6717</v>
      </c>
      <c r="D35" t="s">
        <v>6718</v>
      </c>
      <c r="F35" t="s">
        <v>533</v>
      </c>
      <c r="I35" s="970" t="s">
        <v>555</v>
      </c>
      <c r="J35">
        <v>4</v>
      </c>
      <c r="K35" t="s">
        <v>737</v>
      </c>
      <c r="L35" t="s">
        <v>7030</v>
      </c>
      <c r="M35" s="601">
        <v>0</v>
      </c>
      <c r="N35" s="601">
        <v>0</v>
      </c>
      <c r="O35" s="601">
        <v>0</v>
      </c>
      <c r="P35" s="601">
        <v>0</v>
      </c>
      <c r="Q35" s="601">
        <v>0</v>
      </c>
    </row>
    <row r="36" spans="2:17" customFormat="1" ht="14">
      <c r="B36" s="606" t="s">
        <v>7031</v>
      </c>
      <c r="C36" t="s">
        <v>6892</v>
      </c>
      <c r="D36" s="606" t="s">
        <v>7032</v>
      </c>
      <c r="F36" t="s">
        <v>552</v>
      </c>
      <c r="G36">
        <v>3</v>
      </c>
      <c r="H36">
        <v>3</v>
      </c>
      <c r="I36" s="970" t="s">
        <v>555</v>
      </c>
      <c r="J36">
        <v>4</v>
      </c>
      <c r="K36" s="312" t="s">
        <v>3606</v>
      </c>
      <c r="L36" t="s">
        <v>7030</v>
      </c>
      <c r="M36">
        <v>1</v>
      </c>
      <c r="N36">
        <v>1</v>
      </c>
      <c r="O36" s="601">
        <v>0</v>
      </c>
      <c r="P36">
        <v>1</v>
      </c>
      <c r="Q36">
        <v>1</v>
      </c>
    </row>
    <row r="37" spans="2:17" customFormat="1" ht="14">
      <c r="B37" t="s">
        <v>6966</v>
      </c>
      <c r="C37" t="s">
        <v>6967</v>
      </c>
      <c r="D37" t="s">
        <v>6968</v>
      </c>
      <c r="F37" t="s">
        <v>552</v>
      </c>
      <c r="G37">
        <v>3</v>
      </c>
      <c r="H37">
        <v>5</v>
      </c>
      <c r="I37" s="970" t="s">
        <v>555</v>
      </c>
      <c r="J37">
        <v>4</v>
      </c>
      <c r="K37" s="312" t="s">
        <v>3616</v>
      </c>
      <c r="L37" t="s">
        <v>7030</v>
      </c>
      <c r="M37" s="793">
        <v>0</v>
      </c>
      <c r="N37" s="793">
        <v>1</v>
      </c>
      <c r="O37" s="793">
        <v>0</v>
      </c>
      <c r="P37" s="793">
        <v>0</v>
      </c>
      <c r="Q37" s="793">
        <v>0</v>
      </c>
    </row>
    <row r="38" spans="2:17" customFormat="1" ht="14">
      <c r="B38" s="606" t="s">
        <v>7015</v>
      </c>
      <c r="C38" t="s">
        <v>6964</v>
      </c>
      <c r="D38" t="s">
        <v>6965</v>
      </c>
      <c r="F38" t="s">
        <v>552</v>
      </c>
      <c r="G38">
        <v>10</v>
      </c>
      <c r="H38">
        <v>10</v>
      </c>
      <c r="I38" s="970" t="s">
        <v>555</v>
      </c>
      <c r="J38">
        <v>10</v>
      </c>
      <c r="K38" s="312" t="s">
        <v>3606</v>
      </c>
      <c r="L38" t="s">
        <v>7030</v>
      </c>
      <c r="M38" s="601">
        <v>0</v>
      </c>
      <c r="N38">
        <v>1</v>
      </c>
      <c r="O38">
        <v>1</v>
      </c>
      <c r="P38">
        <v>1</v>
      </c>
      <c r="Q38">
        <v>1</v>
      </c>
    </row>
    <row r="39" spans="2:17" customFormat="1" ht="14" hidden="1">
      <c r="B39" t="s">
        <v>6674</v>
      </c>
      <c r="C39" t="s">
        <v>6675</v>
      </c>
      <c r="D39" t="s">
        <v>6676</v>
      </c>
      <c r="F39" t="s">
        <v>533</v>
      </c>
      <c r="I39" s="971" t="s">
        <v>576</v>
      </c>
      <c r="J39">
        <v>1</v>
      </c>
      <c r="K39" t="s">
        <v>737</v>
      </c>
      <c r="L39" t="s">
        <v>7030</v>
      </c>
      <c r="M39" s="601">
        <v>0</v>
      </c>
      <c r="N39" s="601">
        <v>0</v>
      </c>
      <c r="O39" s="601">
        <v>0</v>
      </c>
      <c r="P39" s="601">
        <v>0</v>
      </c>
      <c r="Q39" s="601">
        <v>0</v>
      </c>
    </row>
    <row r="40" spans="2:17" customFormat="1" ht="14">
      <c r="B40" t="s">
        <v>6995</v>
      </c>
      <c r="C40" t="s">
        <v>6996</v>
      </c>
      <c r="D40" t="s">
        <v>6997</v>
      </c>
      <c r="E40" t="s">
        <v>5654</v>
      </c>
      <c r="F40" t="s">
        <v>552</v>
      </c>
      <c r="G40">
        <v>1</v>
      </c>
      <c r="H40">
        <v>3</v>
      </c>
      <c r="I40" s="971" t="s">
        <v>576</v>
      </c>
      <c r="J40">
        <v>1</v>
      </c>
      <c r="K40" s="312" t="s">
        <v>3616</v>
      </c>
      <c r="L40" t="s">
        <v>7030</v>
      </c>
      <c r="M40" s="793">
        <v>1</v>
      </c>
      <c r="N40" s="793">
        <v>0</v>
      </c>
      <c r="O40" s="793">
        <v>0</v>
      </c>
      <c r="P40" s="793">
        <v>0</v>
      </c>
      <c r="Q40" s="793">
        <v>0</v>
      </c>
    </row>
    <row r="41" spans="2:17" customFormat="1" ht="14">
      <c r="B41" t="s">
        <v>6767</v>
      </c>
      <c r="C41" t="s">
        <v>6768</v>
      </c>
      <c r="D41" t="s">
        <v>6769</v>
      </c>
      <c r="F41" t="s">
        <v>552</v>
      </c>
      <c r="G41">
        <v>1</v>
      </c>
      <c r="H41">
        <v>3</v>
      </c>
      <c r="I41" s="971" t="s">
        <v>576</v>
      </c>
      <c r="J41">
        <v>2</v>
      </c>
      <c r="K41" s="312" t="s">
        <v>3616</v>
      </c>
      <c r="L41" t="s">
        <v>7030</v>
      </c>
      <c r="M41" s="793">
        <v>0</v>
      </c>
      <c r="N41" s="793">
        <v>0</v>
      </c>
      <c r="O41" s="793">
        <v>0</v>
      </c>
      <c r="P41" s="793">
        <v>0</v>
      </c>
      <c r="Q41" s="793">
        <v>0</v>
      </c>
    </row>
    <row r="42" spans="2:17" customFormat="1" ht="14">
      <c r="B42" t="s">
        <v>6927</v>
      </c>
      <c r="C42" t="s">
        <v>6928</v>
      </c>
      <c r="D42" t="s">
        <v>6929</v>
      </c>
      <c r="F42" t="s">
        <v>552</v>
      </c>
      <c r="G42">
        <v>2</v>
      </c>
      <c r="H42">
        <v>3</v>
      </c>
      <c r="I42" s="971" t="s">
        <v>576</v>
      </c>
      <c r="J42">
        <v>2</v>
      </c>
      <c r="K42" s="312" t="s">
        <v>3623</v>
      </c>
      <c r="L42" t="s">
        <v>7030</v>
      </c>
      <c r="M42">
        <v>2</v>
      </c>
      <c r="N42">
        <v>2</v>
      </c>
      <c r="O42">
        <v>1</v>
      </c>
      <c r="P42">
        <v>2</v>
      </c>
      <c r="Q42">
        <v>2</v>
      </c>
    </row>
    <row r="43" spans="2:17" customFormat="1" ht="14">
      <c r="B43" t="s">
        <v>6939</v>
      </c>
      <c r="C43" t="s">
        <v>6940</v>
      </c>
      <c r="D43" t="s">
        <v>6941</v>
      </c>
      <c r="F43" t="s">
        <v>533</v>
      </c>
      <c r="I43" s="971" t="s">
        <v>576</v>
      </c>
      <c r="J43">
        <v>2</v>
      </c>
      <c r="K43" s="312" t="s">
        <v>3616</v>
      </c>
      <c r="L43" t="s">
        <v>7030</v>
      </c>
      <c r="M43" s="793">
        <v>0</v>
      </c>
      <c r="N43" s="793">
        <v>2</v>
      </c>
      <c r="O43" s="793">
        <v>0</v>
      </c>
      <c r="P43" s="793">
        <v>0</v>
      </c>
      <c r="Q43" s="793">
        <v>0</v>
      </c>
    </row>
    <row r="44" spans="2:17" customFormat="1" ht="14" hidden="1">
      <c r="B44" t="s">
        <v>6773</v>
      </c>
      <c r="C44" t="s">
        <v>6774</v>
      </c>
      <c r="D44" t="s">
        <v>6775</v>
      </c>
      <c r="E44" t="s">
        <v>5654</v>
      </c>
      <c r="F44" t="s">
        <v>552</v>
      </c>
      <c r="G44">
        <v>3</v>
      </c>
      <c r="H44">
        <v>3</v>
      </c>
      <c r="I44" s="971" t="s">
        <v>576</v>
      </c>
      <c r="J44">
        <v>3</v>
      </c>
      <c r="K44" t="s">
        <v>737</v>
      </c>
      <c r="L44" t="s">
        <v>7030</v>
      </c>
      <c r="M44" s="601">
        <v>0</v>
      </c>
      <c r="N44" s="601">
        <v>0</v>
      </c>
      <c r="O44" s="601">
        <v>0</v>
      </c>
      <c r="P44" s="601">
        <v>0</v>
      </c>
      <c r="Q44" s="601">
        <v>0</v>
      </c>
    </row>
    <row r="45" spans="2:17" customFormat="1" ht="14">
      <c r="B45" s="606" t="s">
        <v>7016</v>
      </c>
      <c r="C45" t="s">
        <v>6908</v>
      </c>
      <c r="D45" t="s">
        <v>6909</v>
      </c>
      <c r="F45" t="s">
        <v>552</v>
      </c>
      <c r="G45">
        <v>2</v>
      </c>
      <c r="H45">
        <v>5</v>
      </c>
      <c r="I45" s="971" t="s">
        <v>576</v>
      </c>
      <c r="J45">
        <v>3</v>
      </c>
      <c r="K45" s="312" t="s">
        <v>3606</v>
      </c>
      <c r="L45" t="s">
        <v>7030</v>
      </c>
      <c r="M45">
        <v>1</v>
      </c>
      <c r="N45">
        <v>1</v>
      </c>
      <c r="O45">
        <v>1</v>
      </c>
      <c r="P45">
        <v>1</v>
      </c>
      <c r="Q45" s="601">
        <v>0</v>
      </c>
    </row>
    <row r="46" spans="2:17" customFormat="1" ht="14">
      <c r="B46" t="s">
        <v>6701</v>
      </c>
      <c r="C46" t="s">
        <v>6702</v>
      </c>
      <c r="D46" t="s">
        <v>6703</v>
      </c>
      <c r="F46" t="s">
        <v>552</v>
      </c>
      <c r="G46">
        <v>3</v>
      </c>
      <c r="H46">
        <v>4</v>
      </c>
      <c r="I46" s="971" t="s">
        <v>576</v>
      </c>
      <c r="J46">
        <v>4</v>
      </c>
      <c r="K46" s="312" t="s">
        <v>3623</v>
      </c>
      <c r="L46" t="s">
        <v>7030</v>
      </c>
      <c r="M46">
        <v>1</v>
      </c>
      <c r="N46">
        <v>0</v>
      </c>
      <c r="O46">
        <v>2</v>
      </c>
      <c r="P46">
        <v>2</v>
      </c>
      <c r="Q46">
        <v>2</v>
      </c>
    </row>
    <row r="47" spans="2:17" customFormat="1" ht="14" hidden="1">
      <c r="B47" t="s">
        <v>6770</v>
      </c>
      <c r="C47" t="s">
        <v>6771</v>
      </c>
      <c r="D47" t="s">
        <v>6772</v>
      </c>
      <c r="F47" t="s">
        <v>533</v>
      </c>
      <c r="I47" s="971" t="s">
        <v>576</v>
      </c>
      <c r="J47">
        <v>4</v>
      </c>
      <c r="K47" t="s">
        <v>737</v>
      </c>
      <c r="L47" t="s">
        <v>7030</v>
      </c>
      <c r="M47" s="601">
        <v>0</v>
      </c>
      <c r="N47" s="601">
        <v>0</v>
      </c>
      <c r="O47" s="601">
        <v>0</v>
      </c>
      <c r="P47" s="601">
        <v>0</v>
      </c>
      <c r="Q47" s="601">
        <v>0</v>
      </c>
    </row>
    <row r="48" spans="2:17" customFormat="1" ht="14">
      <c r="B48" s="606" t="s">
        <v>7019</v>
      </c>
      <c r="C48" t="s">
        <v>6945</v>
      </c>
      <c r="D48" t="s">
        <v>6946</v>
      </c>
      <c r="F48" t="s">
        <v>552</v>
      </c>
      <c r="G48">
        <v>3</v>
      </c>
      <c r="H48">
        <v>5</v>
      </c>
      <c r="I48" s="971" t="s">
        <v>576</v>
      </c>
      <c r="J48">
        <v>5</v>
      </c>
      <c r="K48" s="312" t="s">
        <v>3606</v>
      </c>
      <c r="L48" t="s">
        <v>7030</v>
      </c>
      <c r="M48">
        <v>1</v>
      </c>
      <c r="N48" s="601">
        <v>0</v>
      </c>
      <c r="O48">
        <v>1</v>
      </c>
      <c r="P48">
        <v>1</v>
      </c>
      <c r="Q48" s="601">
        <v>0</v>
      </c>
    </row>
    <row r="49" spans="2:17" customFormat="1" ht="14" hidden="1">
      <c r="B49" t="s">
        <v>6992</v>
      </c>
      <c r="C49" t="s">
        <v>6993</v>
      </c>
      <c r="D49" t="s">
        <v>6994</v>
      </c>
      <c r="F49" t="s">
        <v>533</v>
      </c>
      <c r="I49" s="972" t="s">
        <v>591</v>
      </c>
      <c r="J49">
        <v>0</v>
      </c>
      <c r="K49" t="s">
        <v>737</v>
      </c>
      <c r="L49" t="s">
        <v>7030</v>
      </c>
      <c r="M49" s="601">
        <v>0</v>
      </c>
      <c r="N49" s="601">
        <v>0</v>
      </c>
      <c r="O49" s="601">
        <v>0</v>
      </c>
      <c r="P49" s="601">
        <v>0</v>
      </c>
      <c r="Q49" s="601">
        <v>0</v>
      </c>
    </row>
    <row r="50" spans="2:17" customFormat="1" ht="14">
      <c r="B50" t="s">
        <v>6755</v>
      </c>
      <c r="C50" t="s">
        <v>6756</v>
      </c>
      <c r="D50" t="s">
        <v>6757</v>
      </c>
      <c r="F50" t="s">
        <v>552</v>
      </c>
      <c r="G50">
        <v>1</v>
      </c>
      <c r="H50">
        <v>3</v>
      </c>
      <c r="I50" s="972" t="s">
        <v>591</v>
      </c>
      <c r="J50">
        <v>2</v>
      </c>
      <c r="K50" s="312" t="s">
        <v>3616</v>
      </c>
      <c r="L50" t="s">
        <v>7030</v>
      </c>
      <c r="M50" s="793">
        <v>0</v>
      </c>
      <c r="N50" s="793">
        <v>0</v>
      </c>
      <c r="O50" s="793">
        <v>0</v>
      </c>
      <c r="P50" s="793">
        <v>0</v>
      </c>
      <c r="Q50" s="793">
        <v>0</v>
      </c>
    </row>
    <row r="51" spans="2:17" customFormat="1" ht="14">
      <c r="B51" t="s">
        <v>6840</v>
      </c>
      <c r="C51" t="s">
        <v>6841</v>
      </c>
      <c r="D51" t="s">
        <v>6842</v>
      </c>
      <c r="F51" t="s">
        <v>552</v>
      </c>
      <c r="G51">
        <v>1</v>
      </c>
      <c r="H51">
        <v>1</v>
      </c>
      <c r="I51" s="972" t="s">
        <v>591</v>
      </c>
      <c r="J51">
        <v>2</v>
      </c>
      <c r="K51" s="312" t="s">
        <v>3606</v>
      </c>
      <c r="L51" t="s">
        <v>7030</v>
      </c>
      <c r="M51">
        <v>1</v>
      </c>
      <c r="N51">
        <v>1</v>
      </c>
      <c r="O51">
        <v>1</v>
      </c>
      <c r="P51">
        <v>1</v>
      </c>
      <c r="Q51">
        <v>1</v>
      </c>
    </row>
    <row r="52" spans="2:17" customFormat="1" ht="14">
      <c r="B52" t="s">
        <v>6950</v>
      </c>
      <c r="C52" t="s">
        <v>6951</v>
      </c>
      <c r="D52" t="s">
        <v>6952</v>
      </c>
      <c r="F52" t="s">
        <v>533</v>
      </c>
      <c r="I52" s="972" t="s">
        <v>591</v>
      </c>
      <c r="J52">
        <v>2</v>
      </c>
      <c r="K52" s="312" t="s">
        <v>3623</v>
      </c>
      <c r="L52" t="s">
        <v>7030</v>
      </c>
      <c r="M52">
        <v>0</v>
      </c>
      <c r="N52">
        <v>2</v>
      </c>
      <c r="O52">
        <v>1</v>
      </c>
      <c r="P52">
        <v>2</v>
      </c>
      <c r="Q52">
        <v>1</v>
      </c>
    </row>
    <row r="53" spans="2:17" customFormat="1" ht="14" hidden="1">
      <c r="B53" t="s">
        <v>6758</v>
      </c>
      <c r="C53" t="s">
        <v>6759</v>
      </c>
      <c r="D53" t="s">
        <v>6760</v>
      </c>
      <c r="F53" t="s">
        <v>533</v>
      </c>
      <c r="I53" s="972" t="s">
        <v>591</v>
      </c>
      <c r="J53">
        <v>3</v>
      </c>
      <c r="K53" t="s">
        <v>737</v>
      </c>
      <c r="L53" t="s">
        <v>7030</v>
      </c>
      <c r="M53" s="601">
        <v>0</v>
      </c>
      <c r="N53" s="601">
        <v>0</v>
      </c>
      <c r="O53" s="601">
        <v>0</v>
      </c>
      <c r="P53" s="601">
        <v>0</v>
      </c>
      <c r="Q53" s="601">
        <v>0</v>
      </c>
    </row>
    <row r="54" spans="2:17" customFormat="1" ht="14">
      <c r="B54" t="s">
        <v>6764</v>
      </c>
      <c r="C54" t="s">
        <v>6765</v>
      </c>
      <c r="D54" t="s">
        <v>6766</v>
      </c>
      <c r="F54" t="s">
        <v>552</v>
      </c>
      <c r="G54">
        <v>3</v>
      </c>
      <c r="H54">
        <v>4</v>
      </c>
      <c r="I54" s="972" t="s">
        <v>591</v>
      </c>
      <c r="J54">
        <v>4</v>
      </c>
      <c r="K54" s="312" t="s">
        <v>3616</v>
      </c>
      <c r="L54" t="s">
        <v>7030</v>
      </c>
      <c r="M54" s="793">
        <v>0</v>
      </c>
      <c r="N54" s="793">
        <v>1</v>
      </c>
      <c r="O54" s="793">
        <v>0</v>
      </c>
      <c r="P54" s="793">
        <v>0</v>
      </c>
      <c r="Q54" s="793">
        <v>0</v>
      </c>
    </row>
    <row r="55" spans="2:17" customFormat="1" ht="14">
      <c r="B55" t="s">
        <v>6850</v>
      </c>
      <c r="C55" t="s">
        <v>6851</v>
      </c>
      <c r="D55" t="s">
        <v>6852</v>
      </c>
      <c r="F55" t="s">
        <v>552</v>
      </c>
      <c r="G55">
        <v>4</v>
      </c>
      <c r="H55">
        <v>4</v>
      </c>
      <c r="I55" s="972" t="s">
        <v>591</v>
      </c>
      <c r="J55">
        <v>4</v>
      </c>
      <c r="K55" s="312" t="s">
        <v>3606</v>
      </c>
      <c r="L55" t="s">
        <v>7030</v>
      </c>
      <c r="M55">
        <v>1</v>
      </c>
      <c r="N55">
        <v>1</v>
      </c>
      <c r="O55">
        <v>1</v>
      </c>
      <c r="P55">
        <v>1</v>
      </c>
      <c r="Q55">
        <v>1</v>
      </c>
    </row>
    <row r="56" spans="2:17" customFormat="1" ht="14">
      <c r="B56" t="s">
        <v>6921</v>
      </c>
      <c r="C56" t="s">
        <v>6922</v>
      </c>
      <c r="D56" t="s">
        <v>6923</v>
      </c>
      <c r="F56" t="s">
        <v>552</v>
      </c>
      <c r="G56">
        <v>5</v>
      </c>
      <c r="H56">
        <v>5</v>
      </c>
      <c r="I56" s="972" t="s">
        <v>591</v>
      </c>
      <c r="J56">
        <v>5</v>
      </c>
      <c r="K56" s="312" t="s">
        <v>3623</v>
      </c>
      <c r="L56" s="606" t="s">
        <v>7030</v>
      </c>
      <c r="M56">
        <v>2</v>
      </c>
      <c r="N56">
        <v>1</v>
      </c>
      <c r="O56">
        <v>1</v>
      </c>
      <c r="P56">
        <v>2</v>
      </c>
      <c r="Q56">
        <v>2</v>
      </c>
    </row>
    <row r="57" spans="2:17" customFormat="1" ht="14">
      <c r="B57" t="s">
        <v>6953</v>
      </c>
      <c r="C57" t="s">
        <v>6954</v>
      </c>
      <c r="D57" t="s">
        <v>6955</v>
      </c>
      <c r="E57" t="s">
        <v>5786</v>
      </c>
      <c r="F57" t="s">
        <v>552</v>
      </c>
      <c r="G57">
        <v>6</v>
      </c>
      <c r="H57">
        <v>6</v>
      </c>
      <c r="I57" s="972" t="s">
        <v>591</v>
      </c>
      <c r="J57">
        <v>6</v>
      </c>
      <c r="K57" s="312" t="s">
        <v>3616</v>
      </c>
      <c r="L57" t="s">
        <v>7030</v>
      </c>
      <c r="M57" s="793">
        <v>0</v>
      </c>
      <c r="N57" s="793">
        <v>1</v>
      </c>
      <c r="O57" s="793">
        <v>0</v>
      </c>
      <c r="P57" s="793">
        <v>0</v>
      </c>
      <c r="Q57" s="793">
        <v>0</v>
      </c>
    </row>
    <row r="58" spans="2:17" customFormat="1" ht="14" hidden="1">
      <c r="B58" t="s">
        <v>6761</v>
      </c>
      <c r="C58" t="s">
        <v>6762</v>
      </c>
      <c r="D58" t="s">
        <v>6763</v>
      </c>
      <c r="F58" t="s">
        <v>533</v>
      </c>
      <c r="I58" s="972" t="s">
        <v>591</v>
      </c>
      <c r="J58">
        <v>8</v>
      </c>
      <c r="K58" t="s">
        <v>737</v>
      </c>
      <c r="L58" t="s">
        <v>7030</v>
      </c>
      <c r="M58" s="601">
        <v>0</v>
      </c>
      <c r="N58" s="601">
        <v>0</v>
      </c>
      <c r="O58" s="601">
        <v>0</v>
      </c>
      <c r="P58" s="601">
        <v>0</v>
      </c>
      <c r="Q58" s="601">
        <v>0</v>
      </c>
    </row>
    <row r="59" spans="2:17" customFormat="1" ht="14">
      <c r="B59" t="s">
        <v>6887</v>
      </c>
      <c r="C59" t="s">
        <v>6888</v>
      </c>
      <c r="D59" t="s">
        <v>6889</v>
      </c>
      <c r="F59" t="s">
        <v>533</v>
      </c>
      <c r="I59" s="309" t="s">
        <v>3673</v>
      </c>
      <c r="J59">
        <v>1</v>
      </c>
      <c r="K59" s="312" t="s">
        <v>3616</v>
      </c>
      <c r="L59" t="s">
        <v>7030</v>
      </c>
      <c r="M59" s="793">
        <v>0</v>
      </c>
      <c r="N59" s="793">
        <v>0</v>
      </c>
      <c r="O59" s="793">
        <v>0</v>
      </c>
      <c r="P59" s="793">
        <v>0</v>
      </c>
      <c r="Q59" s="793">
        <v>0</v>
      </c>
    </row>
    <row r="60" spans="2:17" customFormat="1" ht="14">
      <c r="B60" t="s">
        <v>6936</v>
      </c>
      <c r="C60" t="s">
        <v>6937</v>
      </c>
      <c r="D60" t="s">
        <v>6938</v>
      </c>
      <c r="F60" t="s">
        <v>533</v>
      </c>
      <c r="I60" s="309" t="s">
        <v>3673</v>
      </c>
      <c r="J60">
        <v>1</v>
      </c>
      <c r="K60" s="312" t="s">
        <v>3623</v>
      </c>
      <c r="L60" t="s">
        <v>7030</v>
      </c>
      <c r="M60">
        <v>2</v>
      </c>
      <c r="N60">
        <v>2</v>
      </c>
      <c r="O60">
        <v>2</v>
      </c>
      <c r="P60">
        <v>2</v>
      </c>
      <c r="Q60">
        <v>1</v>
      </c>
    </row>
    <row r="61" spans="2:17" customFormat="1" ht="14" hidden="1">
      <c r="B61" t="s">
        <v>6743</v>
      </c>
      <c r="C61" t="s">
        <v>6744</v>
      </c>
      <c r="D61" t="s">
        <v>6745</v>
      </c>
      <c r="E61" t="s">
        <v>6163</v>
      </c>
      <c r="F61" t="s">
        <v>552</v>
      </c>
      <c r="G61">
        <v>1</v>
      </c>
      <c r="H61">
        <v>4</v>
      </c>
      <c r="I61" s="309" t="s">
        <v>3673</v>
      </c>
      <c r="J61">
        <v>2</v>
      </c>
      <c r="K61" t="s">
        <v>737</v>
      </c>
      <c r="L61" t="s">
        <v>7030</v>
      </c>
      <c r="M61" s="601">
        <v>0</v>
      </c>
      <c r="N61" s="601">
        <v>0</v>
      </c>
      <c r="O61" s="601">
        <v>0</v>
      </c>
      <c r="P61" s="601">
        <v>0</v>
      </c>
      <c r="Q61" s="601">
        <v>0</v>
      </c>
    </row>
    <row r="62" spans="2:17" customFormat="1" ht="14" hidden="1">
      <c r="B62" t="s">
        <v>6746</v>
      </c>
      <c r="C62" t="s">
        <v>6747</v>
      </c>
      <c r="D62" t="s">
        <v>6748</v>
      </c>
      <c r="F62" t="s">
        <v>533</v>
      </c>
      <c r="I62" s="309" t="s">
        <v>3673</v>
      </c>
      <c r="J62">
        <v>2</v>
      </c>
      <c r="K62" t="s">
        <v>737</v>
      </c>
      <c r="L62" t="s">
        <v>7030</v>
      </c>
      <c r="M62" s="601">
        <v>0</v>
      </c>
      <c r="N62" s="601">
        <v>0</v>
      </c>
      <c r="O62" s="601">
        <v>0</v>
      </c>
      <c r="P62" s="601">
        <v>0</v>
      </c>
      <c r="Q62" s="601">
        <v>0</v>
      </c>
    </row>
    <row r="63" spans="2:17" customFormat="1" ht="14" hidden="1">
      <c r="B63" t="s">
        <v>6749</v>
      </c>
      <c r="C63" t="s">
        <v>6750</v>
      </c>
      <c r="D63" t="s">
        <v>6751</v>
      </c>
      <c r="F63" t="s">
        <v>533</v>
      </c>
      <c r="I63" s="309" t="s">
        <v>3673</v>
      </c>
      <c r="J63">
        <v>2</v>
      </c>
      <c r="K63" t="s">
        <v>737</v>
      </c>
      <c r="L63" t="s">
        <v>7030</v>
      </c>
      <c r="M63" s="601">
        <v>0</v>
      </c>
      <c r="N63" s="601">
        <v>0</v>
      </c>
      <c r="O63" s="601">
        <v>0</v>
      </c>
      <c r="P63" s="601">
        <v>0</v>
      </c>
      <c r="Q63" s="601">
        <v>0</v>
      </c>
    </row>
    <row r="64" spans="2:17" customFormat="1" ht="14">
      <c r="B64" t="s">
        <v>6752</v>
      </c>
      <c r="C64" t="s">
        <v>6753</v>
      </c>
      <c r="D64" t="s">
        <v>6754</v>
      </c>
      <c r="F64" t="s">
        <v>552</v>
      </c>
      <c r="G64">
        <v>3</v>
      </c>
      <c r="H64">
        <v>2</v>
      </c>
      <c r="I64" s="309" t="s">
        <v>3673</v>
      </c>
      <c r="J64">
        <v>3</v>
      </c>
      <c r="K64" s="312" t="s">
        <v>3616</v>
      </c>
      <c r="L64" t="s">
        <v>7030</v>
      </c>
      <c r="M64" s="793">
        <v>0</v>
      </c>
      <c r="N64" s="793">
        <v>1</v>
      </c>
      <c r="O64" s="793">
        <v>0</v>
      </c>
      <c r="P64" s="793">
        <v>0</v>
      </c>
      <c r="Q64" s="793">
        <v>0</v>
      </c>
    </row>
    <row r="65" spans="2:17" customFormat="1" ht="14">
      <c r="B65" t="s">
        <v>6845</v>
      </c>
      <c r="C65" t="s">
        <v>6846</v>
      </c>
      <c r="D65" t="s">
        <v>6847</v>
      </c>
      <c r="F65" t="s">
        <v>5610</v>
      </c>
      <c r="G65">
        <v>2</v>
      </c>
      <c r="I65" s="309" t="s">
        <v>3673</v>
      </c>
      <c r="J65">
        <v>3</v>
      </c>
      <c r="K65" s="312" t="s">
        <v>3623</v>
      </c>
      <c r="L65" t="s">
        <v>7030</v>
      </c>
      <c r="M65">
        <v>1</v>
      </c>
      <c r="N65">
        <v>2</v>
      </c>
      <c r="O65">
        <v>1</v>
      </c>
      <c r="P65">
        <v>1</v>
      </c>
      <c r="Q65">
        <v>2</v>
      </c>
    </row>
    <row r="66" spans="2:17" customFormat="1" ht="14">
      <c r="B66" s="606" t="s">
        <v>7014</v>
      </c>
      <c r="C66" t="s">
        <v>6838</v>
      </c>
      <c r="D66" t="s">
        <v>6839</v>
      </c>
      <c r="F66" t="s">
        <v>552</v>
      </c>
      <c r="G66">
        <v>3</v>
      </c>
      <c r="H66">
        <v>2</v>
      </c>
      <c r="I66" s="309" t="s">
        <v>3673</v>
      </c>
      <c r="J66">
        <v>4</v>
      </c>
      <c r="K66" s="312" t="s">
        <v>3606</v>
      </c>
      <c r="L66" t="s">
        <v>7030</v>
      </c>
      <c r="M66" s="601">
        <v>0</v>
      </c>
      <c r="N66" s="601">
        <v>0</v>
      </c>
      <c r="O66" s="601">
        <v>0</v>
      </c>
      <c r="P66">
        <v>1</v>
      </c>
      <c r="Q66">
        <v>1</v>
      </c>
    </row>
    <row r="67" spans="2:17" customFormat="1" ht="14">
      <c r="B67" s="606" t="s">
        <v>7017</v>
      </c>
      <c r="C67" t="s">
        <v>6843</v>
      </c>
      <c r="D67" t="s">
        <v>6844</v>
      </c>
      <c r="F67" t="s">
        <v>552</v>
      </c>
      <c r="G67">
        <v>3</v>
      </c>
      <c r="H67">
        <v>3</v>
      </c>
      <c r="I67" s="309" t="s">
        <v>3673</v>
      </c>
      <c r="J67">
        <v>4</v>
      </c>
      <c r="K67" s="312" t="s">
        <v>3606</v>
      </c>
      <c r="L67" t="s">
        <v>7030</v>
      </c>
      <c r="M67">
        <v>1</v>
      </c>
      <c r="N67">
        <v>1</v>
      </c>
      <c r="O67">
        <v>1</v>
      </c>
      <c r="P67">
        <v>1</v>
      </c>
      <c r="Q67" s="601">
        <v>0</v>
      </c>
    </row>
    <row r="68" spans="2:17" customFormat="1" ht="14">
      <c r="B68" t="s">
        <v>6933</v>
      </c>
      <c r="C68" t="s">
        <v>6934</v>
      </c>
      <c r="D68" t="s">
        <v>6935</v>
      </c>
      <c r="F68" t="s">
        <v>552</v>
      </c>
      <c r="G68">
        <v>4</v>
      </c>
      <c r="H68">
        <v>4</v>
      </c>
      <c r="I68" s="309" t="s">
        <v>3673</v>
      </c>
      <c r="J68">
        <v>4</v>
      </c>
      <c r="K68" s="312" t="s">
        <v>3616</v>
      </c>
      <c r="L68" t="s">
        <v>7030</v>
      </c>
      <c r="M68" s="793">
        <v>0</v>
      </c>
      <c r="N68" s="793">
        <v>0</v>
      </c>
      <c r="O68" s="793">
        <v>0</v>
      </c>
      <c r="P68" s="793">
        <v>0</v>
      </c>
      <c r="Q68" s="793">
        <v>1</v>
      </c>
    </row>
    <row r="69" spans="2:17" customFormat="1" ht="14" hidden="1">
      <c r="B69" t="s">
        <v>6638</v>
      </c>
      <c r="C69" t="s">
        <v>6639</v>
      </c>
      <c r="D69" t="s">
        <v>6640</v>
      </c>
      <c r="E69" t="s">
        <v>5811</v>
      </c>
      <c r="F69" t="s">
        <v>552</v>
      </c>
      <c r="G69">
        <v>1</v>
      </c>
      <c r="H69">
        <v>2</v>
      </c>
      <c r="I69" s="309" t="s">
        <v>3691</v>
      </c>
      <c r="J69">
        <v>1</v>
      </c>
      <c r="K69" t="s">
        <v>737</v>
      </c>
      <c r="L69" t="s">
        <v>7030</v>
      </c>
      <c r="M69" s="601">
        <v>0</v>
      </c>
      <c r="N69" s="601">
        <v>0</v>
      </c>
      <c r="O69" s="601">
        <v>0</v>
      </c>
      <c r="P69" s="601">
        <v>0</v>
      </c>
      <c r="Q69" s="601">
        <v>0</v>
      </c>
    </row>
    <row r="70" spans="2:17" customFormat="1" ht="14">
      <c r="B70" t="s">
        <v>6707</v>
      </c>
      <c r="C70" t="s">
        <v>6708</v>
      </c>
      <c r="D70" t="s">
        <v>6709</v>
      </c>
      <c r="F70" t="s">
        <v>552</v>
      </c>
      <c r="G70">
        <v>1</v>
      </c>
      <c r="H70">
        <v>3</v>
      </c>
      <c r="I70" s="309" t="s">
        <v>3691</v>
      </c>
      <c r="J70">
        <v>2</v>
      </c>
      <c r="K70" s="312" t="s">
        <v>3616</v>
      </c>
      <c r="L70" t="s">
        <v>7030</v>
      </c>
      <c r="M70" s="793">
        <v>1</v>
      </c>
      <c r="N70" s="793">
        <v>0</v>
      </c>
      <c r="O70" s="793">
        <v>0</v>
      </c>
      <c r="P70" s="793">
        <v>0</v>
      </c>
      <c r="Q70" s="793">
        <v>0</v>
      </c>
    </row>
    <row r="71" spans="2:17" customFormat="1" ht="14" hidden="1">
      <c r="B71" t="s">
        <v>6806</v>
      </c>
      <c r="C71" t="s">
        <v>6807</v>
      </c>
      <c r="D71" t="s">
        <v>6808</v>
      </c>
      <c r="E71" t="s">
        <v>5811</v>
      </c>
      <c r="F71" t="s">
        <v>552</v>
      </c>
      <c r="G71">
        <v>3</v>
      </c>
      <c r="H71">
        <v>2</v>
      </c>
      <c r="I71" s="309" t="s">
        <v>3691</v>
      </c>
      <c r="J71">
        <v>2</v>
      </c>
      <c r="K71" t="s">
        <v>737</v>
      </c>
      <c r="L71" t="s">
        <v>7030</v>
      </c>
      <c r="M71" s="601">
        <v>0</v>
      </c>
      <c r="N71" s="601">
        <v>0</v>
      </c>
      <c r="O71" s="601">
        <v>0</v>
      </c>
      <c r="P71" s="601">
        <v>0</v>
      </c>
      <c r="Q71" s="601">
        <v>0</v>
      </c>
    </row>
    <row r="72" spans="2:17" customFormat="1" ht="14">
      <c r="B72" s="606" t="s">
        <v>7034</v>
      </c>
      <c r="C72" t="s">
        <v>6890</v>
      </c>
      <c r="D72" t="s">
        <v>6891</v>
      </c>
      <c r="E72" t="s">
        <v>5811</v>
      </c>
      <c r="F72" t="s">
        <v>552</v>
      </c>
      <c r="G72">
        <v>2</v>
      </c>
      <c r="H72">
        <v>3</v>
      </c>
      <c r="I72" s="309" t="s">
        <v>3691</v>
      </c>
      <c r="J72">
        <v>2</v>
      </c>
      <c r="K72" s="312" t="s">
        <v>3606</v>
      </c>
      <c r="L72" t="s">
        <v>7030</v>
      </c>
      <c r="M72">
        <v>1</v>
      </c>
      <c r="N72">
        <v>1</v>
      </c>
      <c r="O72" s="601">
        <v>0</v>
      </c>
      <c r="P72">
        <v>1</v>
      </c>
      <c r="Q72" s="601">
        <v>0</v>
      </c>
    </row>
    <row r="73" spans="2:17" customFormat="1" ht="14">
      <c r="B73" t="s">
        <v>6986</v>
      </c>
      <c r="C73" t="s">
        <v>6987</v>
      </c>
      <c r="D73" t="s">
        <v>6988</v>
      </c>
      <c r="F73" t="s">
        <v>533</v>
      </c>
      <c r="I73" s="309" t="s">
        <v>3691</v>
      </c>
      <c r="J73">
        <v>2</v>
      </c>
      <c r="K73" s="312" t="s">
        <v>3623</v>
      </c>
      <c r="L73" t="s">
        <v>7030</v>
      </c>
      <c r="M73">
        <v>1</v>
      </c>
      <c r="N73">
        <v>2</v>
      </c>
      <c r="O73">
        <v>2</v>
      </c>
      <c r="P73">
        <v>1</v>
      </c>
      <c r="Q73">
        <v>2</v>
      </c>
    </row>
    <row r="74" spans="2:17" customFormat="1" ht="14" hidden="1">
      <c r="B74" t="s">
        <v>6704</v>
      </c>
      <c r="C74" t="s">
        <v>6705</v>
      </c>
      <c r="D74" t="s">
        <v>6706</v>
      </c>
      <c r="E74" t="s">
        <v>5786</v>
      </c>
      <c r="F74" t="s">
        <v>552</v>
      </c>
      <c r="G74">
        <v>2</v>
      </c>
      <c r="H74">
        <v>5</v>
      </c>
      <c r="I74" s="309" t="s">
        <v>3691</v>
      </c>
      <c r="J74">
        <v>3</v>
      </c>
      <c r="K74" t="s">
        <v>737</v>
      </c>
      <c r="L74" t="s">
        <v>7030</v>
      </c>
      <c r="M74" s="601">
        <v>0</v>
      </c>
      <c r="N74" s="601">
        <v>0</v>
      </c>
      <c r="O74" s="601">
        <v>0</v>
      </c>
      <c r="P74" s="601">
        <v>0</v>
      </c>
      <c r="Q74" s="601">
        <v>0</v>
      </c>
    </row>
    <row r="75" spans="2:17" customFormat="1" ht="14">
      <c r="B75" t="s">
        <v>6930</v>
      </c>
      <c r="C75" t="s">
        <v>6931</v>
      </c>
      <c r="D75" t="s">
        <v>6932</v>
      </c>
      <c r="F75" t="s">
        <v>533</v>
      </c>
      <c r="I75" s="309" t="s">
        <v>3691</v>
      </c>
      <c r="J75">
        <v>3</v>
      </c>
      <c r="K75" s="312" t="s">
        <v>3616</v>
      </c>
      <c r="L75" t="s">
        <v>7030</v>
      </c>
      <c r="M75" s="793">
        <v>0</v>
      </c>
      <c r="N75" s="793">
        <v>0</v>
      </c>
      <c r="O75" s="793">
        <v>0</v>
      </c>
      <c r="P75" s="793">
        <v>0</v>
      </c>
      <c r="Q75" s="793">
        <v>0</v>
      </c>
    </row>
    <row r="76" spans="2:17" customFormat="1" ht="14">
      <c r="B76" t="s">
        <v>6641</v>
      </c>
      <c r="C76" t="s">
        <v>6642</v>
      </c>
      <c r="D76" t="s">
        <v>6643</v>
      </c>
      <c r="E76" t="s">
        <v>5786</v>
      </c>
      <c r="F76" t="s">
        <v>552</v>
      </c>
      <c r="G76">
        <v>2</v>
      </c>
      <c r="H76">
        <v>6</v>
      </c>
      <c r="I76" s="309" t="s">
        <v>3691</v>
      </c>
      <c r="J76">
        <v>4</v>
      </c>
      <c r="K76" s="312" t="s">
        <v>3616</v>
      </c>
      <c r="L76" t="s">
        <v>7030</v>
      </c>
      <c r="M76" s="793">
        <v>0</v>
      </c>
      <c r="N76" s="793">
        <v>0</v>
      </c>
      <c r="O76" s="793">
        <v>0</v>
      </c>
      <c r="P76" s="793">
        <v>0</v>
      </c>
      <c r="Q76" s="793">
        <v>0</v>
      </c>
    </row>
    <row r="77" spans="2:17" customFormat="1" ht="14">
      <c r="B77" s="606" t="s">
        <v>7028</v>
      </c>
      <c r="C77" t="s">
        <v>6984</v>
      </c>
      <c r="D77" t="s">
        <v>6985</v>
      </c>
      <c r="F77" t="s">
        <v>552</v>
      </c>
      <c r="G77">
        <v>5</v>
      </c>
      <c r="H77">
        <v>4</v>
      </c>
      <c r="I77" s="309" t="s">
        <v>3691</v>
      </c>
      <c r="J77">
        <v>4</v>
      </c>
      <c r="K77" s="312" t="s">
        <v>3606</v>
      </c>
      <c r="L77" t="s">
        <v>7030</v>
      </c>
      <c r="M77">
        <v>1</v>
      </c>
      <c r="N77">
        <v>1</v>
      </c>
      <c r="O77">
        <v>1</v>
      </c>
      <c r="P77" s="601">
        <v>0</v>
      </c>
      <c r="Q77" s="601">
        <v>0</v>
      </c>
    </row>
    <row r="78" spans="2:17" customFormat="1" ht="14">
      <c r="B78" t="s">
        <v>6653</v>
      </c>
      <c r="C78" t="s">
        <v>6654</v>
      </c>
      <c r="D78" t="s">
        <v>6655</v>
      </c>
      <c r="E78" t="s">
        <v>5786</v>
      </c>
      <c r="F78" t="s">
        <v>552</v>
      </c>
      <c r="G78">
        <v>4</v>
      </c>
      <c r="H78">
        <v>5</v>
      </c>
      <c r="I78" s="309" t="s">
        <v>3691</v>
      </c>
      <c r="J78">
        <v>5</v>
      </c>
      <c r="K78" s="312" t="s">
        <v>3623</v>
      </c>
      <c r="L78" t="s">
        <v>7030</v>
      </c>
      <c r="M78">
        <v>1</v>
      </c>
      <c r="N78">
        <v>2</v>
      </c>
      <c r="O78">
        <v>2</v>
      </c>
      <c r="P78">
        <v>2</v>
      </c>
      <c r="Q78">
        <v>2</v>
      </c>
    </row>
    <row r="79" spans="2:17" customFormat="1" ht="14" hidden="1">
      <c r="B79" t="s">
        <v>6650</v>
      </c>
      <c r="C79" t="s">
        <v>6651</v>
      </c>
      <c r="D79" t="s">
        <v>6652</v>
      </c>
      <c r="F79" t="s">
        <v>533</v>
      </c>
      <c r="I79" s="734" t="s">
        <v>3706</v>
      </c>
      <c r="J79">
        <v>1</v>
      </c>
      <c r="K79" t="s">
        <v>737</v>
      </c>
      <c r="L79" t="s">
        <v>7030</v>
      </c>
      <c r="M79" s="601">
        <v>0</v>
      </c>
      <c r="N79" s="601">
        <v>0</v>
      </c>
      <c r="O79" s="601">
        <v>0</v>
      </c>
      <c r="P79" s="601">
        <v>0</v>
      </c>
      <c r="Q79" s="601">
        <v>0</v>
      </c>
    </row>
    <row r="80" spans="2:17" customFormat="1" ht="14" hidden="1">
      <c r="B80" t="s">
        <v>6740</v>
      </c>
      <c r="C80" t="s">
        <v>6741</v>
      </c>
      <c r="D80" t="s">
        <v>6742</v>
      </c>
      <c r="F80" t="s">
        <v>552</v>
      </c>
      <c r="G80">
        <v>1</v>
      </c>
      <c r="H80">
        <v>1</v>
      </c>
      <c r="I80" s="734" t="s">
        <v>3706</v>
      </c>
      <c r="J80">
        <v>1</v>
      </c>
      <c r="K80" t="s">
        <v>737</v>
      </c>
      <c r="L80" t="s">
        <v>7030</v>
      </c>
      <c r="M80" s="601">
        <v>0</v>
      </c>
      <c r="N80" s="601">
        <v>0</v>
      </c>
      <c r="O80" s="601">
        <v>0</v>
      </c>
      <c r="P80" s="601">
        <v>0</v>
      </c>
      <c r="Q80" s="601">
        <v>0</v>
      </c>
    </row>
    <row r="81" spans="2:17" customFormat="1" ht="14">
      <c r="B81" t="s">
        <v>6855</v>
      </c>
      <c r="C81" t="s">
        <v>6856</v>
      </c>
      <c r="D81" t="s">
        <v>6857</v>
      </c>
      <c r="F81" t="s">
        <v>533</v>
      </c>
      <c r="I81" s="734" t="s">
        <v>3706</v>
      </c>
      <c r="J81">
        <v>1</v>
      </c>
      <c r="K81" s="312" t="s">
        <v>3623</v>
      </c>
      <c r="L81" t="s">
        <v>7030</v>
      </c>
      <c r="M81">
        <v>2</v>
      </c>
      <c r="N81">
        <v>1</v>
      </c>
      <c r="O81">
        <v>0</v>
      </c>
      <c r="P81">
        <v>1</v>
      </c>
      <c r="Q81">
        <v>1</v>
      </c>
    </row>
    <row r="82" spans="2:17" customFormat="1" ht="14">
      <c r="B82" t="s">
        <v>6629</v>
      </c>
      <c r="C82" t="s">
        <v>6630</v>
      </c>
      <c r="D82" t="s">
        <v>6631</v>
      </c>
      <c r="F82" t="s">
        <v>552</v>
      </c>
      <c r="G82">
        <v>1</v>
      </c>
      <c r="H82">
        <v>3</v>
      </c>
      <c r="I82" s="734" t="s">
        <v>3706</v>
      </c>
      <c r="J82">
        <v>2</v>
      </c>
      <c r="K82" s="312" t="s">
        <v>3616</v>
      </c>
      <c r="L82" t="s">
        <v>7030</v>
      </c>
      <c r="M82" s="793">
        <v>0</v>
      </c>
      <c r="N82" s="793">
        <v>1</v>
      </c>
      <c r="O82" s="793">
        <v>0</v>
      </c>
      <c r="P82" s="793">
        <v>0</v>
      </c>
      <c r="Q82" s="793">
        <v>0</v>
      </c>
    </row>
    <row r="83" spans="2:17" customFormat="1" ht="14">
      <c r="B83" t="s">
        <v>6827</v>
      </c>
      <c r="C83" t="s">
        <v>6828</v>
      </c>
      <c r="D83" t="s">
        <v>6829</v>
      </c>
      <c r="F83" t="s">
        <v>5610</v>
      </c>
      <c r="G83">
        <v>1</v>
      </c>
      <c r="I83" s="734" t="s">
        <v>3706</v>
      </c>
      <c r="J83">
        <v>2</v>
      </c>
      <c r="K83" s="312" t="s">
        <v>3616</v>
      </c>
      <c r="L83" t="s">
        <v>7030</v>
      </c>
      <c r="M83" s="793">
        <v>1</v>
      </c>
      <c r="N83" s="793">
        <v>0</v>
      </c>
      <c r="O83" s="793">
        <v>0</v>
      </c>
      <c r="P83" s="793">
        <v>0</v>
      </c>
      <c r="Q83" s="793">
        <v>0</v>
      </c>
    </row>
    <row r="84" spans="2:17" customFormat="1" ht="14">
      <c r="B84" t="s">
        <v>6737</v>
      </c>
      <c r="C84" t="s">
        <v>6738</v>
      </c>
      <c r="D84" t="s">
        <v>6739</v>
      </c>
      <c r="F84" t="s">
        <v>552</v>
      </c>
      <c r="G84">
        <v>3</v>
      </c>
      <c r="H84">
        <v>4</v>
      </c>
      <c r="I84" s="734" t="s">
        <v>3706</v>
      </c>
      <c r="J84">
        <v>3</v>
      </c>
      <c r="K84" s="312" t="s">
        <v>3616</v>
      </c>
      <c r="L84" t="s">
        <v>7030</v>
      </c>
      <c r="M84" s="793">
        <v>1</v>
      </c>
      <c r="N84" s="793">
        <v>0</v>
      </c>
      <c r="O84" s="793">
        <v>0</v>
      </c>
      <c r="P84" s="793">
        <v>0</v>
      </c>
      <c r="Q84" s="793">
        <v>0</v>
      </c>
    </row>
    <row r="85" spans="2:17" customFormat="1" ht="14" hidden="1">
      <c r="B85" t="s">
        <v>6905</v>
      </c>
      <c r="C85" t="s">
        <v>6906</v>
      </c>
      <c r="D85" t="s">
        <v>6907</v>
      </c>
      <c r="F85" t="s">
        <v>533</v>
      </c>
      <c r="I85" s="734" t="s">
        <v>3706</v>
      </c>
      <c r="J85">
        <v>4</v>
      </c>
      <c r="K85" t="s">
        <v>737</v>
      </c>
      <c r="L85" t="s">
        <v>7030</v>
      </c>
      <c r="M85" s="601">
        <v>0</v>
      </c>
      <c r="N85" s="601">
        <v>0</v>
      </c>
      <c r="O85" s="601">
        <v>0</v>
      </c>
      <c r="P85" s="601">
        <v>0</v>
      </c>
      <c r="Q85" s="601">
        <v>0</v>
      </c>
    </row>
    <row r="86" spans="2:17" customFormat="1" ht="14">
      <c r="B86" s="606" t="s">
        <v>7020</v>
      </c>
      <c r="C86" t="s">
        <v>6910</v>
      </c>
      <c r="D86" t="s">
        <v>6911</v>
      </c>
      <c r="F86" t="s">
        <v>552</v>
      </c>
      <c r="G86">
        <v>4</v>
      </c>
      <c r="H86">
        <v>3</v>
      </c>
      <c r="I86" s="734" t="s">
        <v>3706</v>
      </c>
      <c r="J86">
        <v>4</v>
      </c>
      <c r="K86" s="312" t="s">
        <v>3606</v>
      </c>
      <c r="L86" t="s">
        <v>7030</v>
      </c>
      <c r="M86" s="601">
        <v>0</v>
      </c>
      <c r="N86">
        <v>1</v>
      </c>
      <c r="O86">
        <v>1</v>
      </c>
      <c r="P86">
        <v>1</v>
      </c>
      <c r="Q86" s="601">
        <v>0</v>
      </c>
    </row>
    <row r="87" spans="2:17" customFormat="1" ht="14">
      <c r="B87" t="s">
        <v>6912</v>
      </c>
      <c r="C87" t="s">
        <v>6913</v>
      </c>
      <c r="D87" t="s">
        <v>6914</v>
      </c>
      <c r="F87" t="s">
        <v>552</v>
      </c>
      <c r="G87">
        <v>3</v>
      </c>
      <c r="H87">
        <v>5</v>
      </c>
      <c r="I87" s="734" t="s">
        <v>3706</v>
      </c>
      <c r="J87">
        <v>4</v>
      </c>
      <c r="K87" s="312" t="s">
        <v>3623</v>
      </c>
      <c r="L87" t="s">
        <v>7030</v>
      </c>
      <c r="M87">
        <v>2</v>
      </c>
      <c r="N87">
        <v>1</v>
      </c>
      <c r="O87">
        <v>2</v>
      </c>
      <c r="P87">
        <v>2</v>
      </c>
      <c r="Q87">
        <v>1</v>
      </c>
    </row>
    <row r="88" spans="2:17" customFormat="1" ht="14">
      <c r="B88" s="606" t="s">
        <v>7021</v>
      </c>
      <c r="C88" t="s">
        <v>6972</v>
      </c>
      <c r="D88" t="s">
        <v>6973</v>
      </c>
      <c r="F88" t="s">
        <v>552</v>
      </c>
      <c r="G88">
        <v>4</v>
      </c>
      <c r="H88">
        <v>4</v>
      </c>
      <c r="I88" s="734" t="s">
        <v>3706</v>
      </c>
      <c r="J88">
        <v>5</v>
      </c>
      <c r="K88" s="312" t="s">
        <v>3606</v>
      </c>
      <c r="L88" t="s">
        <v>7030</v>
      </c>
      <c r="M88">
        <v>1</v>
      </c>
      <c r="N88">
        <v>1</v>
      </c>
      <c r="O88">
        <v>1</v>
      </c>
      <c r="P88" s="601">
        <v>0</v>
      </c>
      <c r="Q88" s="601">
        <v>0</v>
      </c>
    </row>
    <row r="89" spans="2:17" customFormat="1" ht="14">
      <c r="B89" t="s">
        <v>6832</v>
      </c>
      <c r="C89" t="s">
        <v>6833</v>
      </c>
      <c r="D89" t="s">
        <v>6834</v>
      </c>
      <c r="F89" t="s">
        <v>533</v>
      </c>
      <c r="I89" s="309" t="s">
        <v>3723</v>
      </c>
      <c r="J89">
        <v>1</v>
      </c>
      <c r="K89" s="312" t="s">
        <v>3623</v>
      </c>
      <c r="L89" t="s">
        <v>7030</v>
      </c>
      <c r="M89">
        <v>2</v>
      </c>
      <c r="N89">
        <v>1</v>
      </c>
      <c r="O89">
        <v>1</v>
      </c>
      <c r="P89">
        <v>2</v>
      </c>
      <c r="Q89">
        <v>0</v>
      </c>
    </row>
    <row r="90" spans="2:17" customFormat="1" ht="14" hidden="1">
      <c r="B90" t="s">
        <v>6902</v>
      </c>
      <c r="C90" t="s">
        <v>6903</v>
      </c>
      <c r="D90" t="s">
        <v>6904</v>
      </c>
      <c r="F90" t="s">
        <v>533</v>
      </c>
      <c r="I90" s="309" t="s">
        <v>3723</v>
      </c>
      <c r="J90">
        <v>1</v>
      </c>
      <c r="K90" t="s">
        <v>737</v>
      </c>
      <c r="L90" t="s">
        <v>7030</v>
      </c>
      <c r="M90" s="601">
        <v>0</v>
      </c>
      <c r="N90" s="601">
        <v>0</v>
      </c>
      <c r="O90" s="601">
        <v>0</v>
      </c>
      <c r="P90" s="601">
        <v>0</v>
      </c>
      <c r="Q90" s="601">
        <v>0</v>
      </c>
    </row>
    <row r="91" spans="2:17" customFormat="1" ht="14">
      <c r="B91" t="s">
        <v>6677</v>
      </c>
      <c r="C91" t="s">
        <v>6678</v>
      </c>
      <c r="D91" t="s">
        <v>6679</v>
      </c>
      <c r="F91" t="s">
        <v>552</v>
      </c>
      <c r="G91">
        <v>1</v>
      </c>
      <c r="H91">
        <v>3</v>
      </c>
      <c r="I91" s="309" t="s">
        <v>3723</v>
      </c>
      <c r="J91">
        <v>2</v>
      </c>
      <c r="K91" s="312" t="s">
        <v>3616</v>
      </c>
      <c r="L91" t="s">
        <v>7030</v>
      </c>
      <c r="M91" s="793">
        <v>1</v>
      </c>
      <c r="N91" s="793">
        <v>0</v>
      </c>
      <c r="O91" s="793">
        <v>0</v>
      </c>
      <c r="P91" s="793">
        <v>2</v>
      </c>
      <c r="Q91" s="793">
        <v>0</v>
      </c>
    </row>
    <row r="92" spans="2:17" customFormat="1" ht="14" hidden="1">
      <c r="B92" t="s">
        <v>6981</v>
      </c>
      <c r="C92" t="s">
        <v>6982</v>
      </c>
      <c r="D92" t="s">
        <v>6983</v>
      </c>
      <c r="F92" t="s">
        <v>533</v>
      </c>
      <c r="I92" s="309" t="s">
        <v>3723</v>
      </c>
      <c r="J92">
        <v>2</v>
      </c>
      <c r="K92" t="s">
        <v>737</v>
      </c>
      <c r="L92" t="s">
        <v>7030</v>
      </c>
      <c r="M92" s="601">
        <v>0</v>
      </c>
      <c r="N92" s="601">
        <v>0</v>
      </c>
      <c r="O92" s="601">
        <v>0</v>
      </c>
      <c r="P92" s="601">
        <v>0</v>
      </c>
      <c r="Q92" s="601">
        <v>0</v>
      </c>
    </row>
    <row r="93" spans="2:17" customFormat="1" ht="14" hidden="1">
      <c r="B93" t="s">
        <v>6671</v>
      </c>
      <c r="C93" t="s">
        <v>6672</v>
      </c>
      <c r="D93" t="s">
        <v>6673</v>
      </c>
      <c r="F93" t="s">
        <v>552</v>
      </c>
      <c r="G93">
        <v>3</v>
      </c>
      <c r="H93">
        <v>3</v>
      </c>
      <c r="I93" s="309" t="s">
        <v>3723</v>
      </c>
      <c r="J93">
        <v>3</v>
      </c>
      <c r="K93" t="s">
        <v>737</v>
      </c>
      <c r="L93" t="s">
        <v>7030</v>
      </c>
      <c r="M93" s="601">
        <v>0</v>
      </c>
      <c r="N93" s="601">
        <v>0</v>
      </c>
      <c r="O93" s="601">
        <v>0</v>
      </c>
      <c r="P93" s="601">
        <v>0</v>
      </c>
      <c r="Q93" s="601">
        <v>0</v>
      </c>
    </row>
    <row r="94" spans="2:17" customFormat="1" ht="14">
      <c r="B94" t="s">
        <v>6893</v>
      </c>
      <c r="C94" t="s">
        <v>6894</v>
      </c>
      <c r="D94" t="s">
        <v>6895</v>
      </c>
      <c r="F94" t="s">
        <v>552</v>
      </c>
      <c r="G94">
        <v>1</v>
      </c>
      <c r="H94">
        <v>3</v>
      </c>
      <c r="I94" s="309" t="s">
        <v>3723</v>
      </c>
      <c r="J94">
        <v>3</v>
      </c>
      <c r="K94" s="312" t="s">
        <v>3606</v>
      </c>
      <c r="L94" t="s">
        <v>7030</v>
      </c>
      <c r="M94">
        <v>1</v>
      </c>
      <c r="N94">
        <v>1</v>
      </c>
      <c r="O94">
        <v>1</v>
      </c>
      <c r="P94">
        <v>1</v>
      </c>
      <c r="Q94">
        <v>1</v>
      </c>
    </row>
    <row r="95" spans="2:17" customFormat="1" ht="14">
      <c r="B95" t="s">
        <v>6896</v>
      </c>
      <c r="C95" t="s">
        <v>6897</v>
      </c>
      <c r="D95" t="s">
        <v>6898</v>
      </c>
      <c r="F95" t="s">
        <v>552</v>
      </c>
      <c r="G95">
        <v>3</v>
      </c>
      <c r="H95">
        <v>3</v>
      </c>
      <c r="I95" s="309" t="s">
        <v>3723</v>
      </c>
      <c r="J95">
        <v>3</v>
      </c>
      <c r="K95" s="312" t="s">
        <v>3616</v>
      </c>
      <c r="L95" t="s">
        <v>7030</v>
      </c>
      <c r="M95" s="793">
        <v>0</v>
      </c>
      <c r="N95" s="793">
        <v>0</v>
      </c>
      <c r="O95" s="793">
        <v>0</v>
      </c>
      <c r="P95" s="793">
        <v>1</v>
      </c>
      <c r="Q95" s="793">
        <v>0</v>
      </c>
    </row>
    <row r="96" spans="2:17" customFormat="1" ht="14">
      <c r="B96" t="s">
        <v>6899</v>
      </c>
      <c r="C96" t="s">
        <v>6900</v>
      </c>
      <c r="D96" t="s">
        <v>6901</v>
      </c>
      <c r="F96" t="s">
        <v>533</v>
      </c>
      <c r="I96" s="309" t="s">
        <v>3723</v>
      </c>
      <c r="J96">
        <v>4</v>
      </c>
      <c r="K96" s="312" t="s">
        <v>3616</v>
      </c>
      <c r="L96" t="s">
        <v>7030</v>
      </c>
      <c r="M96" s="793">
        <v>0</v>
      </c>
      <c r="N96" s="793">
        <v>1</v>
      </c>
      <c r="O96" s="793">
        <v>0</v>
      </c>
      <c r="P96" s="793">
        <v>0</v>
      </c>
      <c r="Q96" s="793">
        <v>0</v>
      </c>
    </row>
    <row r="97" spans="2:17" customFormat="1" ht="14">
      <c r="B97" s="606" t="s">
        <v>7025</v>
      </c>
      <c r="C97" t="s">
        <v>6830</v>
      </c>
      <c r="D97" t="s">
        <v>6831</v>
      </c>
      <c r="F97" t="s">
        <v>552</v>
      </c>
      <c r="G97">
        <v>5</v>
      </c>
      <c r="H97">
        <v>5</v>
      </c>
      <c r="I97" s="309" t="s">
        <v>3723</v>
      </c>
      <c r="J97">
        <v>5</v>
      </c>
      <c r="K97" s="312" t="s">
        <v>3606</v>
      </c>
      <c r="L97" t="s">
        <v>7030</v>
      </c>
      <c r="M97" s="601">
        <v>0</v>
      </c>
      <c r="N97" s="601">
        <v>0</v>
      </c>
      <c r="O97" s="601">
        <v>0</v>
      </c>
      <c r="P97" s="601">
        <v>0</v>
      </c>
      <c r="Q97">
        <v>1</v>
      </c>
    </row>
    <row r="98" spans="2:17" customFormat="1" ht="14">
      <c r="B98" t="s">
        <v>6668</v>
      </c>
      <c r="C98" t="s">
        <v>6669</v>
      </c>
      <c r="D98" t="s">
        <v>6670</v>
      </c>
      <c r="F98" t="s">
        <v>552</v>
      </c>
      <c r="G98">
        <v>6</v>
      </c>
      <c r="H98">
        <v>6</v>
      </c>
      <c r="I98" s="309" t="s">
        <v>3723</v>
      </c>
      <c r="J98">
        <v>6</v>
      </c>
      <c r="K98" s="312" t="s">
        <v>3623</v>
      </c>
      <c r="L98" t="s">
        <v>7030</v>
      </c>
      <c r="M98">
        <v>1</v>
      </c>
      <c r="N98">
        <v>2</v>
      </c>
      <c r="O98">
        <v>2</v>
      </c>
      <c r="P98">
        <v>2</v>
      </c>
      <c r="Q98">
        <v>1</v>
      </c>
    </row>
    <row r="99" spans="2:17" customFormat="1" ht="14">
      <c r="B99" t="s">
        <v>6884</v>
      </c>
      <c r="C99" t="s">
        <v>6885</v>
      </c>
      <c r="D99" t="s">
        <v>6886</v>
      </c>
      <c r="F99" t="s">
        <v>552</v>
      </c>
      <c r="G99">
        <v>1</v>
      </c>
      <c r="H99">
        <v>3</v>
      </c>
      <c r="I99" s="309" t="s">
        <v>3737</v>
      </c>
      <c r="J99">
        <v>1</v>
      </c>
      <c r="K99" s="312" t="s">
        <v>3616</v>
      </c>
      <c r="L99" t="s">
        <v>7030</v>
      </c>
      <c r="M99" s="793">
        <v>1</v>
      </c>
      <c r="N99" s="793">
        <v>0</v>
      </c>
      <c r="O99" s="793">
        <v>0</v>
      </c>
      <c r="P99" s="793">
        <v>0</v>
      </c>
      <c r="Q99" s="793">
        <v>0</v>
      </c>
    </row>
    <row r="100" spans="2:17" customFormat="1" ht="14" hidden="1">
      <c r="B100" t="s">
        <v>6686</v>
      </c>
      <c r="C100" t="s">
        <v>6687</v>
      </c>
      <c r="D100" t="s">
        <v>6688</v>
      </c>
      <c r="F100" t="s">
        <v>533</v>
      </c>
      <c r="I100" s="309" t="s">
        <v>3737</v>
      </c>
      <c r="J100">
        <v>2</v>
      </c>
      <c r="K100" t="s">
        <v>737</v>
      </c>
      <c r="L100" t="s">
        <v>7030</v>
      </c>
      <c r="M100" s="601">
        <v>0</v>
      </c>
      <c r="N100" s="601">
        <v>0</v>
      </c>
      <c r="O100" s="601">
        <v>0</v>
      </c>
      <c r="P100" s="601">
        <v>0</v>
      </c>
      <c r="Q100" s="601">
        <v>0</v>
      </c>
    </row>
    <row r="101" spans="2:17" customFormat="1" ht="14">
      <c r="B101" t="s">
        <v>6835</v>
      </c>
      <c r="C101" t="s">
        <v>6836</v>
      </c>
      <c r="D101" t="s">
        <v>6837</v>
      </c>
      <c r="F101" t="s">
        <v>533</v>
      </c>
      <c r="I101" s="309" t="s">
        <v>3737</v>
      </c>
      <c r="J101">
        <v>2</v>
      </c>
      <c r="K101" s="312" t="s">
        <v>3616</v>
      </c>
      <c r="L101" t="s">
        <v>7030</v>
      </c>
      <c r="M101" s="793">
        <v>0</v>
      </c>
      <c r="N101" s="793">
        <v>0</v>
      </c>
      <c r="O101" s="793">
        <v>0</v>
      </c>
      <c r="P101" s="793">
        <v>1</v>
      </c>
      <c r="Q101" s="793">
        <v>0</v>
      </c>
    </row>
    <row r="102" spans="2:17" customFormat="1" ht="14">
      <c r="B102" s="606" t="s">
        <v>7013</v>
      </c>
      <c r="C102" t="s">
        <v>6853</v>
      </c>
      <c r="D102" t="s">
        <v>6854</v>
      </c>
      <c r="F102" t="s">
        <v>552</v>
      </c>
      <c r="G102">
        <v>2</v>
      </c>
      <c r="H102">
        <v>3</v>
      </c>
      <c r="I102" s="309" t="s">
        <v>3737</v>
      </c>
      <c r="J102">
        <v>3</v>
      </c>
      <c r="K102" s="312" t="s">
        <v>3606</v>
      </c>
      <c r="L102" t="s">
        <v>7030</v>
      </c>
      <c r="M102" s="601">
        <v>0</v>
      </c>
      <c r="N102">
        <v>1</v>
      </c>
      <c r="O102">
        <v>1</v>
      </c>
      <c r="P102">
        <v>1</v>
      </c>
      <c r="Q102" s="601">
        <v>0</v>
      </c>
    </row>
    <row r="103" spans="2:17" customFormat="1" ht="14" hidden="1">
      <c r="B103" t="s">
        <v>6689</v>
      </c>
      <c r="C103" t="s">
        <v>6690</v>
      </c>
      <c r="D103" t="s">
        <v>6691</v>
      </c>
      <c r="F103" t="s">
        <v>552</v>
      </c>
      <c r="G103">
        <v>2</v>
      </c>
      <c r="H103">
        <v>6</v>
      </c>
      <c r="I103" s="309" t="s">
        <v>3737</v>
      </c>
      <c r="J103">
        <v>4</v>
      </c>
      <c r="K103" t="s">
        <v>737</v>
      </c>
      <c r="L103" t="s">
        <v>7030</v>
      </c>
      <c r="M103" s="601">
        <v>0</v>
      </c>
      <c r="N103" s="601">
        <v>0</v>
      </c>
      <c r="O103" s="601">
        <v>0</v>
      </c>
      <c r="P103" s="601">
        <v>0</v>
      </c>
      <c r="Q103" s="601">
        <v>0</v>
      </c>
    </row>
    <row r="104" spans="2:17" customFormat="1" ht="14">
      <c r="B104" t="s">
        <v>6692</v>
      </c>
      <c r="C104" t="s">
        <v>6693</v>
      </c>
      <c r="D104" t="s">
        <v>6694</v>
      </c>
      <c r="F104" t="s">
        <v>533</v>
      </c>
      <c r="I104" s="309" t="s">
        <v>3737</v>
      </c>
      <c r="J104">
        <v>4</v>
      </c>
      <c r="K104" s="312" t="s">
        <v>3623</v>
      </c>
      <c r="L104" t="s">
        <v>7030</v>
      </c>
      <c r="M104">
        <v>2</v>
      </c>
      <c r="N104">
        <v>2</v>
      </c>
      <c r="O104">
        <v>2</v>
      </c>
      <c r="P104">
        <v>2</v>
      </c>
      <c r="Q104">
        <v>1</v>
      </c>
    </row>
    <row r="105" spans="2:17" customFormat="1" ht="14">
      <c r="B105" t="s">
        <v>6695</v>
      </c>
      <c r="C105" t="s">
        <v>6696</v>
      </c>
      <c r="D105" t="s">
        <v>6697</v>
      </c>
      <c r="F105" t="s">
        <v>5610</v>
      </c>
      <c r="G105">
        <v>3</v>
      </c>
      <c r="I105" s="309" t="s">
        <v>3737</v>
      </c>
      <c r="J105">
        <v>4</v>
      </c>
      <c r="K105" s="312" t="s">
        <v>3616</v>
      </c>
      <c r="L105" t="s">
        <v>7030</v>
      </c>
      <c r="M105" s="793">
        <v>0</v>
      </c>
      <c r="N105" s="793">
        <v>0</v>
      </c>
      <c r="O105" s="793">
        <v>0</v>
      </c>
      <c r="P105" s="793">
        <v>0</v>
      </c>
      <c r="Q105" s="793">
        <v>0</v>
      </c>
    </row>
    <row r="106" spans="2:17" customFormat="1" ht="14" hidden="1">
      <c r="B106" t="s">
        <v>6626</v>
      </c>
      <c r="C106" t="s">
        <v>6627</v>
      </c>
      <c r="D106" t="s">
        <v>6628</v>
      </c>
      <c r="E106" t="s">
        <v>6295</v>
      </c>
      <c r="F106" t="s">
        <v>552</v>
      </c>
      <c r="G106">
        <v>4</v>
      </c>
      <c r="H106">
        <v>5</v>
      </c>
      <c r="I106" s="309" t="s">
        <v>3737</v>
      </c>
      <c r="J106">
        <v>5</v>
      </c>
      <c r="K106" t="s">
        <v>737</v>
      </c>
      <c r="L106" t="s">
        <v>7030</v>
      </c>
      <c r="M106" s="601">
        <v>0</v>
      </c>
      <c r="N106" s="601">
        <v>0</v>
      </c>
      <c r="O106" s="601">
        <v>0</v>
      </c>
      <c r="P106" s="601">
        <v>0</v>
      </c>
      <c r="Q106" s="601">
        <v>0</v>
      </c>
    </row>
    <row r="107" spans="2:17" customFormat="1" ht="14">
      <c r="B107" t="s">
        <v>6947</v>
      </c>
      <c r="C107" t="s">
        <v>6948</v>
      </c>
      <c r="D107" t="s">
        <v>6949</v>
      </c>
      <c r="F107" t="s">
        <v>552</v>
      </c>
      <c r="G107">
        <v>4</v>
      </c>
      <c r="H107">
        <v>4</v>
      </c>
      <c r="I107" s="309" t="s">
        <v>3737</v>
      </c>
      <c r="J107">
        <v>5</v>
      </c>
      <c r="K107" s="312" t="s">
        <v>3623</v>
      </c>
      <c r="L107" t="s">
        <v>7030</v>
      </c>
      <c r="M107">
        <v>2</v>
      </c>
      <c r="N107">
        <v>2</v>
      </c>
      <c r="O107">
        <v>1</v>
      </c>
      <c r="P107">
        <v>0</v>
      </c>
      <c r="Q107">
        <v>2</v>
      </c>
    </row>
    <row r="108" spans="2:17" customFormat="1" ht="14">
      <c r="B108" s="606" t="s">
        <v>7023</v>
      </c>
      <c r="C108" t="s">
        <v>6848</v>
      </c>
      <c r="D108" t="s">
        <v>6849</v>
      </c>
      <c r="F108" t="s">
        <v>552</v>
      </c>
      <c r="G108">
        <v>5</v>
      </c>
      <c r="H108">
        <v>4</v>
      </c>
      <c r="I108" s="309" t="s">
        <v>3737</v>
      </c>
      <c r="J108">
        <v>7</v>
      </c>
      <c r="K108" s="312" t="s">
        <v>3606</v>
      </c>
      <c r="L108" t="s">
        <v>7030</v>
      </c>
      <c r="M108">
        <v>1</v>
      </c>
      <c r="N108" s="601">
        <v>0</v>
      </c>
      <c r="O108">
        <v>1</v>
      </c>
      <c r="P108" s="601">
        <v>0</v>
      </c>
      <c r="Q108">
        <v>1</v>
      </c>
    </row>
    <row r="109" spans="2:17" customFormat="1" ht="14" hidden="1">
      <c r="B109" t="s">
        <v>6656</v>
      </c>
      <c r="C109" t="s">
        <v>6657</v>
      </c>
      <c r="D109" t="s">
        <v>6658</v>
      </c>
      <c r="E109" t="s">
        <v>5786</v>
      </c>
      <c r="F109" t="s">
        <v>552</v>
      </c>
      <c r="G109">
        <v>1</v>
      </c>
      <c r="H109">
        <v>2</v>
      </c>
      <c r="I109" s="974" t="s">
        <v>690</v>
      </c>
      <c r="J109">
        <v>1</v>
      </c>
      <c r="K109" t="s">
        <v>737</v>
      </c>
      <c r="L109" t="s">
        <v>7030</v>
      </c>
      <c r="M109" s="601">
        <v>0</v>
      </c>
      <c r="N109" s="601">
        <v>0</v>
      </c>
      <c r="O109" s="601">
        <v>0</v>
      </c>
      <c r="P109" s="601">
        <v>0</v>
      </c>
      <c r="Q109" s="601">
        <v>0</v>
      </c>
    </row>
    <row r="110" spans="2:17" customFormat="1" ht="14">
      <c r="B110" t="s">
        <v>6659</v>
      </c>
      <c r="C110" t="s">
        <v>6660</v>
      </c>
      <c r="D110" t="s">
        <v>6661</v>
      </c>
      <c r="E110" t="s">
        <v>5654</v>
      </c>
      <c r="F110" t="s">
        <v>552</v>
      </c>
      <c r="G110">
        <v>2</v>
      </c>
      <c r="H110">
        <v>4</v>
      </c>
      <c r="I110" s="974" t="s">
        <v>690</v>
      </c>
      <c r="J110">
        <v>2</v>
      </c>
      <c r="K110" s="312" t="s">
        <v>3616</v>
      </c>
      <c r="L110" t="s">
        <v>7030</v>
      </c>
      <c r="M110" s="793">
        <v>0</v>
      </c>
      <c r="N110" s="793">
        <v>0</v>
      </c>
      <c r="O110" s="793">
        <v>0</v>
      </c>
      <c r="P110" s="793">
        <v>0</v>
      </c>
      <c r="Q110" s="793">
        <v>0</v>
      </c>
    </row>
    <row r="111" spans="2:17" customFormat="1" ht="14" hidden="1">
      <c r="B111" t="s">
        <v>6662</v>
      </c>
      <c r="C111" t="s">
        <v>6663</v>
      </c>
      <c r="D111" t="s">
        <v>6664</v>
      </c>
      <c r="E111" t="s">
        <v>5654</v>
      </c>
      <c r="F111" t="s">
        <v>552</v>
      </c>
      <c r="G111">
        <v>2</v>
      </c>
      <c r="H111">
        <v>2</v>
      </c>
      <c r="I111" s="974" t="s">
        <v>690</v>
      </c>
      <c r="J111">
        <v>2</v>
      </c>
      <c r="K111" t="s">
        <v>737</v>
      </c>
      <c r="L111" t="s">
        <v>7030</v>
      </c>
      <c r="M111" s="601">
        <v>0</v>
      </c>
      <c r="N111" s="601">
        <v>0</v>
      </c>
      <c r="O111" s="601">
        <v>0</v>
      </c>
      <c r="P111" s="601">
        <v>0</v>
      </c>
      <c r="Q111" s="601">
        <v>0</v>
      </c>
    </row>
    <row r="112" spans="2:17" customFormat="1" ht="14" hidden="1">
      <c r="B112" t="s">
        <v>6785</v>
      </c>
      <c r="C112" t="s">
        <v>6786</v>
      </c>
      <c r="D112" t="s">
        <v>6787</v>
      </c>
      <c r="E112" t="s">
        <v>5654</v>
      </c>
      <c r="F112" t="s">
        <v>552</v>
      </c>
      <c r="G112">
        <v>2</v>
      </c>
      <c r="H112">
        <v>3</v>
      </c>
      <c r="I112" s="974" t="s">
        <v>690</v>
      </c>
      <c r="J112">
        <v>2</v>
      </c>
      <c r="K112" t="s">
        <v>737</v>
      </c>
      <c r="L112" t="s">
        <v>7030</v>
      </c>
      <c r="M112" s="601">
        <v>0</v>
      </c>
      <c r="N112" s="601">
        <v>0</v>
      </c>
      <c r="O112" s="601">
        <v>0</v>
      </c>
      <c r="P112" s="601">
        <v>0</v>
      </c>
      <c r="Q112" s="601">
        <v>0</v>
      </c>
    </row>
    <row r="113" spans="2:17" customFormat="1" ht="14" hidden="1">
      <c r="B113" t="s">
        <v>6791</v>
      </c>
      <c r="C113" t="s">
        <v>6792</v>
      </c>
      <c r="D113" t="s">
        <v>6793</v>
      </c>
      <c r="F113" t="s">
        <v>552</v>
      </c>
      <c r="G113">
        <v>2</v>
      </c>
      <c r="H113">
        <v>4</v>
      </c>
      <c r="I113" s="974" t="s">
        <v>690</v>
      </c>
      <c r="J113">
        <v>2</v>
      </c>
      <c r="K113" t="s">
        <v>737</v>
      </c>
      <c r="L113" t="s">
        <v>7030</v>
      </c>
      <c r="M113" s="601">
        <v>0</v>
      </c>
      <c r="N113" s="601">
        <v>0</v>
      </c>
      <c r="O113" s="601">
        <v>0</v>
      </c>
      <c r="P113" s="601">
        <v>0</v>
      </c>
      <c r="Q113" s="601">
        <v>0</v>
      </c>
    </row>
    <row r="114" spans="2:17" customFormat="1" ht="14" hidden="1">
      <c r="B114" t="s">
        <v>6812</v>
      </c>
      <c r="C114" t="s">
        <v>6813</v>
      </c>
      <c r="D114" t="s">
        <v>6814</v>
      </c>
      <c r="F114" t="s">
        <v>552</v>
      </c>
      <c r="G114">
        <v>1</v>
      </c>
      <c r="H114">
        <v>3</v>
      </c>
      <c r="I114" s="974" t="s">
        <v>690</v>
      </c>
      <c r="J114">
        <v>2</v>
      </c>
      <c r="K114" t="s">
        <v>737</v>
      </c>
      <c r="L114" t="s">
        <v>7030</v>
      </c>
      <c r="M114" s="601">
        <v>0</v>
      </c>
      <c r="N114" s="601">
        <v>0</v>
      </c>
      <c r="O114" s="601">
        <v>0</v>
      </c>
      <c r="P114" s="601">
        <v>0</v>
      </c>
      <c r="Q114" s="601">
        <v>0</v>
      </c>
    </row>
    <row r="115" spans="2:17" customFormat="1" ht="14" hidden="1">
      <c r="B115" t="s">
        <v>6815</v>
      </c>
      <c r="C115" t="s">
        <v>6816</v>
      </c>
      <c r="D115" t="s">
        <v>6817</v>
      </c>
      <c r="E115" t="s">
        <v>5811</v>
      </c>
      <c r="F115" t="s">
        <v>552</v>
      </c>
      <c r="G115">
        <v>1</v>
      </c>
      <c r="H115">
        <v>3</v>
      </c>
      <c r="I115" s="974" t="s">
        <v>690</v>
      </c>
      <c r="J115">
        <v>2</v>
      </c>
      <c r="K115" t="s">
        <v>737</v>
      </c>
      <c r="L115" t="s">
        <v>7030</v>
      </c>
      <c r="M115" s="601">
        <v>0</v>
      </c>
      <c r="N115" s="601">
        <v>0</v>
      </c>
      <c r="O115" s="601">
        <v>0</v>
      </c>
      <c r="P115" s="601">
        <v>0</v>
      </c>
      <c r="Q115" s="601">
        <v>0</v>
      </c>
    </row>
    <row r="116" spans="2:17" customFormat="1" ht="14" hidden="1">
      <c r="B116" t="s">
        <v>6818</v>
      </c>
      <c r="C116" t="s">
        <v>6819</v>
      </c>
      <c r="D116" t="s">
        <v>6820</v>
      </c>
      <c r="E116" t="s">
        <v>5811</v>
      </c>
      <c r="F116" t="s">
        <v>552</v>
      </c>
      <c r="G116">
        <v>3</v>
      </c>
      <c r="H116">
        <v>2</v>
      </c>
      <c r="I116" s="974" t="s">
        <v>690</v>
      </c>
      <c r="J116">
        <v>2</v>
      </c>
      <c r="K116" t="s">
        <v>737</v>
      </c>
      <c r="L116" t="s">
        <v>7030</v>
      </c>
      <c r="M116" s="601">
        <v>0</v>
      </c>
      <c r="N116" s="601">
        <v>0</v>
      </c>
      <c r="O116" s="601">
        <v>0</v>
      </c>
      <c r="P116" s="601">
        <v>0</v>
      </c>
      <c r="Q116" s="601">
        <v>0</v>
      </c>
    </row>
    <row r="117" spans="2:17" customFormat="1" ht="14" hidden="1">
      <c r="B117" t="s">
        <v>6998</v>
      </c>
      <c r="C117" t="s">
        <v>6999</v>
      </c>
      <c r="D117" t="s">
        <v>7000</v>
      </c>
      <c r="F117" t="s">
        <v>552</v>
      </c>
      <c r="G117">
        <v>2</v>
      </c>
      <c r="H117">
        <v>3</v>
      </c>
      <c r="I117" s="974" t="s">
        <v>690</v>
      </c>
      <c r="J117">
        <v>2</v>
      </c>
      <c r="K117" t="s">
        <v>737</v>
      </c>
      <c r="L117" t="s">
        <v>7030</v>
      </c>
      <c r="M117" s="601">
        <v>0</v>
      </c>
      <c r="N117" s="601">
        <v>0</v>
      </c>
      <c r="O117" s="601">
        <v>0</v>
      </c>
      <c r="P117" s="601">
        <v>0</v>
      </c>
      <c r="Q117" s="601">
        <v>0</v>
      </c>
    </row>
    <row r="118" spans="2:17" customFormat="1" ht="14" hidden="1">
      <c r="B118" t="s">
        <v>6644</v>
      </c>
      <c r="C118" t="s">
        <v>6645</v>
      </c>
      <c r="D118" t="s">
        <v>6646</v>
      </c>
      <c r="F118" t="s">
        <v>552</v>
      </c>
      <c r="G118">
        <v>2</v>
      </c>
      <c r="H118">
        <v>4</v>
      </c>
      <c r="I118" s="974" t="s">
        <v>690</v>
      </c>
      <c r="J118">
        <v>3</v>
      </c>
      <c r="K118" t="s">
        <v>737</v>
      </c>
      <c r="L118" t="s">
        <v>7030</v>
      </c>
      <c r="M118" s="601">
        <v>0</v>
      </c>
      <c r="N118" s="601">
        <v>0</v>
      </c>
      <c r="O118" s="601">
        <v>0</v>
      </c>
      <c r="P118" s="601">
        <v>0</v>
      </c>
      <c r="Q118" s="601">
        <v>0</v>
      </c>
    </row>
    <row r="119" spans="2:17" customFormat="1" ht="14" hidden="1">
      <c r="B119" t="s">
        <v>6734</v>
      </c>
      <c r="C119" t="s">
        <v>6735</v>
      </c>
      <c r="D119" t="s">
        <v>6736</v>
      </c>
      <c r="F119" t="s">
        <v>552</v>
      </c>
      <c r="G119">
        <v>4</v>
      </c>
      <c r="H119">
        <v>3</v>
      </c>
      <c r="I119" s="974" t="s">
        <v>690</v>
      </c>
      <c r="J119">
        <v>3</v>
      </c>
      <c r="K119" t="s">
        <v>737</v>
      </c>
      <c r="L119" t="s">
        <v>7030</v>
      </c>
      <c r="M119" s="601">
        <v>0</v>
      </c>
      <c r="N119" s="601">
        <v>0</v>
      </c>
      <c r="O119" s="601">
        <v>0</v>
      </c>
      <c r="P119" s="601">
        <v>0</v>
      </c>
      <c r="Q119" s="601">
        <v>0</v>
      </c>
    </row>
    <row r="120" spans="2:17" customFormat="1" ht="14" hidden="1">
      <c r="B120" t="s">
        <v>6779</v>
      </c>
      <c r="C120" t="s">
        <v>6780</v>
      </c>
      <c r="D120" t="s">
        <v>6781</v>
      </c>
      <c r="F120" t="s">
        <v>552</v>
      </c>
      <c r="G120">
        <v>2</v>
      </c>
      <c r="H120">
        <v>4</v>
      </c>
      <c r="I120" s="974" t="s">
        <v>690</v>
      </c>
      <c r="J120">
        <v>3</v>
      </c>
      <c r="K120" t="s">
        <v>737</v>
      </c>
      <c r="L120" t="s">
        <v>7030</v>
      </c>
      <c r="M120" s="601">
        <v>0</v>
      </c>
      <c r="N120" s="601">
        <v>0</v>
      </c>
      <c r="O120" s="601">
        <v>0</v>
      </c>
      <c r="P120" s="601">
        <v>0</v>
      </c>
      <c r="Q120" s="601">
        <v>0</v>
      </c>
    </row>
    <row r="121" spans="2:17" customFormat="1" ht="14" hidden="1">
      <c r="B121" t="s">
        <v>6782</v>
      </c>
      <c r="C121" t="s">
        <v>6783</v>
      </c>
      <c r="D121" t="s">
        <v>6784</v>
      </c>
      <c r="F121" t="s">
        <v>552</v>
      </c>
      <c r="G121">
        <v>3</v>
      </c>
      <c r="H121">
        <v>4</v>
      </c>
      <c r="I121" s="974" t="s">
        <v>690</v>
      </c>
      <c r="J121">
        <v>3</v>
      </c>
      <c r="K121" t="s">
        <v>737</v>
      </c>
      <c r="L121" t="s">
        <v>7030</v>
      </c>
      <c r="M121" s="601">
        <v>0</v>
      </c>
      <c r="N121" s="601">
        <v>0</v>
      </c>
      <c r="O121" s="601">
        <v>0</v>
      </c>
      <c r="P121" s="601">
        <v>0</v>
      </c>
      <c r="Q121" s="601">
        <v>0</v>
      </c>
    </row>
    <row r="122" spans="2:17" customFormat="1" ht="14" hidden="1">
      <c r="B122" t="s">
        <v>6809</v>
      </c>
      <c r="C122" t="s">
        <v>6810</v>
      </c>
      <c r="D122" t="s">
        <v>6811</v>
      </c>
      <c r="E122" t="s">
        <v>5654</v>
      </c>
      <c r="F122" t="s">
        <v>552</v>
      </c>
      <c r="G122">
        <v>1</v>
      </c>
      <c r="H122">
        <v>3</v>
      </c>
      <c r="I122" s="974" t="s">
        <v>690</v>
      </c>
      <c r="J122">
        <v>3</v>
      </c>
      <c r="K122" t="s">
        <v>737</v>
      </c>
      <c r="L122" t="s">
        <v>7030</v>
      </c>
      <c r="M122" s="601">
        <v>0</v>
      </c>
      <c r="N122" s="601">
        <v>0</v>
      </c>
      <c r="O122" s="601">
        <v>0</v>
      </c>
      <c r="P122" s="601">
        <v>0</v>
      </c>
      <c r="Q122" s="601">
        <v>0</v>
      </c>
    </row>
    <row r="123" spans="2:17" customFormat="1" ht="14" hidden="1">
      <c r="B123" t="s">
        <v>6821</v>
      </c>
      <c r="C123" t="s">
        <v>6822</v>
      </c>
      <c r="D123" t="s">
        <v>6823</v>
      </c>
      <c r="E123" t="s">
        <v>6295</v>
      </c>
      <c r="F123" t="s">
        <v>552</v>
      </c>
      <c r="G123">
        <v>4</v>
      </c>
      <c r="H123">
        <v>3</v>
      </c>
      <c r="I123" s="974" t="s">
        <v>690</v>
      </c>
      <c r="J123">
        <v>3</v>
      </c>
      <c r="K123" t="s">
        <v>737</v>
      </c>
      <c r="L123" t="s">
        <v>7030</v>
      </c>
      <c r="M123" s="601">
        <v>0</v>
      </c>
      <c r="N123" s="601">
        <v>0</v>
      </c>
      <c r="O123" s="601">
        <v>0</v>
      </c>
      <c r="P123" s="601">
        <v>0</v>
      </c>
      <c r="Q123" s="601">
        <v>0</v>
      </c>
    </row>
    <row r="124" spans="2:17" customFormat="1" ht="14" hidden="1">
      <c r="B124" t="s">
        <v>6824</v>
      </c>
      <c r="C124" t="s">
        <v>6825</v>
      </c>
      <c r="D124" t="s">
        <v>6826</v>
      </c>
      <c r="F124" t="s">
        <v>552</v>
      </c>
      <c r="G124">
        <v>3</v>
      </c>
      <c r="H124">
        <v>2</v>
      </c>
      <c r="I124" s="974" t="s">
        <v>690</v>
      </c>
      <c r="J124">
        <v>3</v>
      </c>
      <c r="K124" t="s">
        <v>737</v>
      </c>
      <c r="L124" t="s">
        <v>7030</v>
      </c>
      <c r="M124" s="601">
        <v>0</v>
      </c>
      <c r="N124" s="601">
        <v>0</v>
      </c>
      <c r="O124" s="601">
        <v>0</v>
      </c>
      <c r="P124" s="601">
        <v>0</v>
      </c>
      <c r="Q124" s="601">
        <v>0</v>
      </c>
    </row>
    <row r="125" spans="2:17" customFormat="1" ht="14">
      <c r="B125" t="s">
        <v>6861</v>
      </c>
      <c r="C125" t="s">
        <v>6862</v>
      </c>
      <c r="D125" t="s">
        <v>6863</v>
      </c>
      <c r="F125" t="s">
        <v>552</v>
      </c>
      <c r="G125">
        <v>3</v>
      </c>
      <c r="H125">
        <v>5</v>
      </c>
      <c r="I125" s="974" t="s">
        <v>690</v>
      </c>
      <c r="J125">
        <v>3</v>
      </c>
      <c r="K125" s="312" t="s">
        <v>3616</v>
      </c>
      <c r="L125" t="s">
        <v>7030</v>
      </c>
      <c r="M125" s="793">
        <v>0</v>
      </c>
      <c r="N125" s="793">
        <v>0</v>
      </c>
      <c r="O125" s="793">
        <v>0</v>
      </c>
      <c r="P125" s="793">
        <v>0</v>
      </c>
      <c r="Q125" s="793">
        <v>1</v>
      </c>
    </row>
    <row r="126" spans="2:17" customFormat="1" ht="14">
      <c r="B126" t="s">
        <v>6942</v>
      </c>
      <c r="C126" t="s">
        <v>6943</v>
      </c>
      <c r="D126" t="s">
        <v>6944</v>
      </c>
      <c r="F126" t="s">
        <v>552</v>
      </c>
      <c r="G126">
        <v>3</v>
      </c>
      <c r="H126">
        <v>4</v>
      </c>
      <c r="I126" s="974" t="s">
        <v>690</v>
      </c>
      <c r="J126">
        <v>3</v>
      </c>
      <c r="K126" s="312" t="s">
        <v>3616</v>
      </c>
      <c r="L126" t="s">
        <v>7030</v>
      </c>
      <c r="M126" s="793">
        <v>0</v>
      </c>
      <c r="N126" s="793">
        <v>0</v>
      </c>
      <c r="O126" s="793">
        <v>0</v>
      </c>
      <c r="P126" s="793">
        <v>0</v>
      </c>
      <c r="Q126" s="793">
        <v>2</v>
      </c>
    </row>
    <row r="127" spans="2:17" customFormat="1" ht="14">
      <c r="B127" s="606" t="s">
        <v>7038</v>
      </c>
      <c r="C127" t="s">
        <v>6976</v>
      </c>
      <c r="D127" t="s">
        <v>6977</v>
      </c>
      <c r="F127" t="s">
        <v>552</v>
      </c>
      <c r="G127">
        <v>3</v>
      </c>
      <c r="H127">
        <v>4</v>
      </c>
      <c r="I127" s="974" t="s">
        <v>690</v>
      </c>
      <c r="J127">
        <v>3</v>
      </c>
      <c r="K127" s="312" t="s">
        <v>3606</v>
      </c>
      <c r="L127" t="s">
        <v>7030</v>
      </c>
      <c r="M127" s="601">
        <v>0</v>
      </c>
      <c r="N127" s="601">
        <v>0</v>
      </c>
      <c r="O127" s="601">
        <v>0</v>
      </c>
      <c r="P127" s="601">
        <v>0</v>
      </c>
      <c r="Q127" s="601">
        <v>0</v>
      </c>
    </row>
    <row r="128" spans="2:17" customFormat="1" ht="14">
      <c r="B128" t="s">
        <v>6647</v>
      </c>
      <c r="C128" t="s">
        <v>6648</v>
      </c>
      <c r="D128" t="s">
        <v>6649</v>
      </c>
      <c r="E128" t="s">
        <v>6295</v>
      </c>
      <c r="F128" t="s">
        <v>552</v>
      </c>
      <c r="G128">
        <v>5</v>
      </c>
      <c r="H128">
        <v>5</v>
      </c>
      <c r="I128" s="974" t="s">
        <v>690</v>
      </c>
      <c r="J128">
        <v>4</v>
      </c>
      <c r="K128" s="312" t="s">
        <v>3623</v>
      </c>
      <c r="L128" t="s">
        <v>7030</v>
      </c>
      <c r="M128">
        <v>2</v>
      </c>
      <c r="N128">
        <v>2</v>
      </c>
      <c r="O128">
        <v>2</v>
      </c>
      <c r="P128">
        <v>1</v>
      </c>
      <c r="Q128">
        <v>2</v>
      </c>
    </row>
    <row r="129" spans="2:23" customFormat="1" ht="14" hidden="1">
      <c r="B129" t="s">
        <v>6776</v>
      </c>
      <c r="C129" t="s">
        <v>6777</v>
      </c>
      <c r="D129" t="s">
        <v>6778</v>
      </c>
      <c r="F129" t="s">
        <v>552</v>
      </c>
      <c r="G129">
        <v>5</v>
      </c>
      <c r="H129">
        <v>7</v>
      </c>
      <c r="I129" s="974" t="s">
        <v>690</v>
      </c>
      <c r="J129">
        <v>4</v>
      </c>
      <c r="K129" t="s">
        <v>737</v>
      </c>
      <c r="L129" t="s">
        <v>7030</v>
      </c>
      <c r="M129" s="601">
        <v>0</v>
      </c>
      <c r="N129" s="601">
        <v>0</v>
      </c>
      <c r="O129" s="601">
        <v>0</v>
      </c>
      <c r="P129" s="601">
        <v>0</v>
      </c>
      <c r="Q129" s="601">
        <v>0</v>
      </c>
    </row>
    <row r="130" spans="2:23" customFormat="1" ht="14" hidden="1">
      <c r="B130" t="s">
        <v>6800</v>
      </c>
      <c r="C130" t="s">
        <v>6801</v>
      </c>
      <c r="D130" t="s">
        <v>6802</v>
      </c>
      <c r="F130" t="s">
        <v>552</v>
      </c>
      <c r="G130">
        <v>3</v>
      </c>
      <c r="H130">
        <v>3</v>
      </c>
      <c r="I130" s="974" t="s">
        <v>690</v>
      </c>
      <c r="J130">
        <v>4</v>
      </c>
      <c r="K130" t="s">
        <v>737</v>
      </c>
      <c r="L130" t="s">
        <v>7030</v>
      </c>
      <c r="M130" s="601">
        <v>0</v>
      </c>
      <c r="N130" s="601">
        <v>0</v>
      </c>
      <c r="O130" s="601">
        <v>0</v>
      </c>
      <c r="P130" s="601">
        <v>0</v>
      </c>
      <c r="Q130" s="601">
        <v>0</v>
      </c>
    </row>
    <row r="131" spans="2:23" customFormat="1" ht="14" hidden="1">
      <c r="B131" t="s">
        <v>6803</v>
      </c>
      <c r="C131" t="s">
        <v>6804</v>
      </c>
      <c r="D131" t="s">
        <v>6805</v>
      </c>
      <c r="F131" t="s">
        <v>552</v>
      </c>
      <c r="G131">
        <v>5</v>
      </c>
      <c r="H131">
        <v>10</v>
      </c>
      <c r="I131" s="974" t="s">
        <v>690</v>
      </c>
      <c r="J131">
        <v>4</v>
      </c>
      <c r="K131" t="s">
        <v>737</v>
      </c>
      <c r="L131" t="s">
        <v>7030</v>
      </c>
      <c r="M131" s="601">
        <v>0</v>
      </c>
      <c r="N131" s="601">
        <v>0</v>
      </c>
      <c r="O131" s="601">
        <v>0</v>
      </c>
      <c r="P131" s="601">
        <v>0</v>
      </c>
      <c r="Q131" s="601">
        <v>0</v>
      </c>
    </row>
    <row r="132" spans="2:23" customFormat="1" ht="14">
      <c r="B132" t="s">
        <v>6864</v>
      </c>
      <c r="C132" t="s">
        <v>6865</v>
      </c>
      <c r="D132" t="s">
        <v>6866</v>
      </c>
      <c r="F132" t="s">
        <v>552</v>
      </c>
      <c r="G132">
        <v>4</v>
      </c>
      <c r="H132">
        <v>6</v>
      </c>
      <c r="I132" s="974" t="s">
        <v>690</v>
      </c>
      <c r="J132">
        <v>4</v>
      </c>
      <c r="K132" s="312" t="s">
        <v>3623</v>
      </c>
      <c r="L132" t="s">
        <v>7030</v>
      </c>
      <c r="M132">
        <v>1</v>
      </c>
      <c r="N132">
        <v>2</v>
      </c>
      <c r="O132">
        <v>1</v>
      </c>
      <c r="P132">
        <v>2</v>
      </c>
      <c r="Q132">
        <v>1</v>
      </c>
    </row>
    <row r="133" spans="2:23" customFormat="1" ht="14">
      <c r="B133" s="606" t="s">
        <v>7018</v>
      </c>
      <c r="C133" t="s">
        <v>6974</v>
      </c>
      <c r="D133" t="s">
        <v>6975</v>
      </c>
      <c r="F133" t="s">
        <v>552</v>
      </c>
      <c r="G133">
        <v>3</v>
      </c>
      <c r="H133">
        <v>3</v>
      </c>
      <c r="I133" s="974" t="s">
        <v>690</v>
      </c>
      <c r="J133">
        <v>4</v>
      </c>
      <c r="K133" s="312" t="s">
        <v>3606</v>
      </c>
      <c r="L133" t="s">
        <v>7030</v>
      </c>
      <c r="M133">
        <v>1</v>
      </c>
      <c r="N133" s="601">
        <v>0</v>
      </c>
      <c r="O133">
        <v>1</v>
      </c>
      <c r="P133">
        <v>1</v>
      </c>
      <c r="Q133" s="601">
        <v>0</v>
      </c>
    </row>
    <row r="134" spans="2:23" customFormat="1" ht="14">
      <c r="B134" t="s">
        <v>6978</v>
      </c>
      <c r="C134" t="s">
        <v>6979</v>
      </c>
      <c r="D134" t="s">
        <v>6980</v>
      </c>
      <c r="F134" t="s">
        <v>552</v>
      </c>
      <c r="G134">
        <v>3</v>
      </c>
      <c r="H134">
        <v>6</v>
      </c>
      <c r="I134" s="974" t="s">
        <v>690</v>
      </c>
      <c r="J134">
        <v>4</v>
      </c>
      <c r="K134" s="312" t="s">
        <v>3623</v>
      </c>
      <c r="L134" t="s">
        <v>7030</v>
      </c>
      <c r="M134">
        <v>1</v>
      </c>
      <c r="N134">
        <v>0</v>
      </c>
      <c r="O134">
        <v>2</v>
      </c>
      <c r="P134">
        <v>2</v>
      </c>
      <c r="Q134">
        <v>2</v>
      </c>
    </row>
    <row r="135" spans="2:23" customFormat="1" ht="14">
      <c r="B135" s="606" t="s">
        <v>7027</v>
      </c>
      <c r="C135" t="s">
        <v>7004</v>
      </c>
      <c r="D135" t="s">
        <v>7005</v>
      </c>
      <c r="F135" t="s">
        <v>552</v>
      </c>
      <c r="G135">
        <v>1</v>
      </c>
      <c r="H135">
        <v>6</v>
      </c>
      <c r="I135" s="974" t="s">
        <v>690</v>
      </c>
      <c r="J135">
        <v>4</v>
      </c>
      <c r="K135" s="312" t="s">
        <v>3606</v>
      </c>
      <c r="L135" t="s">
        <v>7030</v>
      </c>
      <c r="M135">
        <v>1</v>
      </c>
      <c r="N135">
        <v>1</v>
      </c>
      <c r="O135">
        <v>1</v>
      </c>
      <c r="P135" s="601">
        <v>0</v>
      </c>
      <c r="Q135">
        <v>1</v>
      </c>
    </row>
    <row r="136" spans="2:23" customFormat="1" ht="14" hidden="1">
      <c r="B136" t="s">
        <v>6788</v>
      </c>
      <c r="C136" t="s">
        <v>6789</v>
      </c>
      <c r="D136" t="s">
        <v>6790</v>
      </c>
      <c r="F136" t="s">
        <v>552</v>
      </c>
      <c r="G136">
        <v>3</v>
      </c>
      <c r="H136">
        <v>7</v>
      </c>
      <c r="I136" s="974" t="s">
        <v>690</v>
      </c>
      <c r="J136">
        <v>5</v>
      </c>
      <c r="K136" t="s">
        <v>737</v>
      </c>
      <c r="L136" t="s">
        <v>7030</v>
      </c>
      <c r="M136" s="601">
        <v>0</v>
      </c>
      <c r="N136" s="601">
        <v>0</v>
      </c>
      <c r="O136" s="601">
        <v>0</v>
      </c>
      <c r="P136" s="601">
        <v>0</v>
      </c>
      <c r="Q136" s="601">
        <v>0</v>
      </c>
    </row>
    <row r="137" spans="2:23" customFormat="1" ht="14">
      <c r="B137" t="s">
        <v>6794</v>
      </c>
      <c r="C137" t="s">
        <v>6795</v>
      </c>
      <c r="D137" t="s">
        <v>6796</v>
      </c>
      <c r="F137" t="s">
        <v>552</v>
      </c>
      <c r="G137">
        <v>1</v>
      </c>
      <c r="H137">
        <v>1</v>
      </c>
      <c r="I137" s="974" t="s">
        <v>690</v>
      </c>
      <c r="J137">
        <v>5</v>
      </c>
      <c r="K137" s="312" t="s">
        <v>3616</v>
      </c>
      <c r="L137" t="s">
        <v>7030</v>
      </c>
      <c r="M137" s="793">
        <v>0</v>
      </c>
      <c r="N137" s="793">
        <v>0</v>
      </c>
      <c r="O137" s="793">
        <v>0</v>
      </c>
      <c r="P137" s="793">
        <v>0</v>
      </c>
      <c r="Q137" s="793">
        <v>0</v>
      </c>
    </row>
    <row r="138" spans="2:23" customFormat="1" ht="14">
      <c r="B138" t="s">
        <v>6870</v>
      </c>
      <c r="C138" t="s">
        <v>6871</v>
      </c>
      <c r="D138" t="s">
        <v>6872</v>
      </c>
      <c r="F138" t="s">
        <v>552</v>
      </c>
      <c r="G138">
        <v>3</v>
      </c>
      <c r="H138">
        <v>5</v>
      </c>
      <c r="I138" s="974" t="s">
        <v>690</v>
      </c>
      <c r="J138">
        <v>5</v>
      </c>
      <c r="K138" s="312" t="s">
        <v>3623</v>
      </c>
      <c r="L138" t="s">
        <v>7030</v>
      </c>
      <c r="M138">
        <v>1</v>
      </c>
      <c r="N138">
        <v>1</v>
      </c>
      <c r="O138">
        <v>1</v>
      </c>
      <c r="P138">
        <v>1</v>
      </c>
      <c r="Q138">
        <v>2</v>
      </c>
    </row>
    <row r="139" spans="2:23" customFormat="1" ht="14" hidden="1">
      <c r="B139" t="s">
        <v>7001</v>
      </c>
      <c r="C139" t="s">
        <v>7002</v>
      </c>
      <c r="D139" t="s">
        <v>7003</v>
      </c>
      <c r="F139" t="s">
        <v>552</v>
      </c>
      <c r="G139">
        <v>5</v>
      </c>
      <c r="H139">
        <v>6</v>
      </c>
      <c r="I139" s="974" t="s">
        <v>690</v>
      </c>
      <c r="J139">
        <v>5</v>
      </c>
      <c r="K139" t="s">
        <v>737</v>
      </c>
      <c r="L139" t="s">
        <v>7030</v>
      </c>
      <c r="M139" s="601">
        <v>0</v>
      </c>
      <c r="N139" s="601">
        <v>0</v>
      </c>
      <c r="O139" s="601">
        <v>0</v>
      </c>
      <c r="P139" s="601">
        <v>0</v>
      </c>
      <c r="Q139" s="601">
        <v>0</v>
      </c>
    </row>
    <row r="140" spans="2:23" customFormat="1" ht="14">
      <c r="B140" t="s">
        <v>7006</v>
      </c>
      <c r="C140" t="s">
        <v>7007</v>
      </c>
      <c r="D140" t="s">
        <v>7008</v>
      </c>
      <c r="F140" t="s">
        <v>552</v>
      </c>
      <c r="G140">
        <v>3</v>
      </c>
      <c r="H140">
        <v>6</v>
      </c>
      <c r="I140" s="974" t="s">
        <v>690</v>
      </c>
      <c r="J140">
        <v>5</v>
      </c>
      <c r="K140" s="312" t="s">
        <v>3606</v>
      </c>
      <c r="L140" t="s">
        <v>7030</v>
      </c>
      <c r="M140">
        <v>1</v>
      </c>
      <c r="N140">
        <v>1</v>
      </c>
      <c r="O140">
        <v>1</v>
      </c>
      <c r="P140">
        <v>1</v>
      </c>
      <c r="Q140">
        <v>1</v>
      </c>
    </row>
    <row r="141" spans="2:23" customFormat="1" ht="14">
      <c r="B141" t="s">
        <v>6797</v>
      </c>
      <c r="C141" t="s">
        <v>6798</v>
      </c>
      <c r="D141" t="s">
        <v>6799</v>
      </c>
      <c r="F141" t="s">
        <v>552</v>
      </c>
      <c r="G141">
        <v>4</v>
      </c>
      <c r="H141">
        <v>8</v>
      </c>
      <c r="I141" s="974" t="s">
        <v>690</v>
      </c>
      <c r="J141">
        <v>6</v>
      </c>
      <c r="K141" s="312" t="s">
        <v>3616</v>
      </c>
      <c r="L141" t="s">
        <v>7030</v>
      </c>
      <c r="M141" s="793">
        <v>0</v>
      </c>
      <c r="N141" s="793">
        <v>0</v>
      </c>
      <c r="O141" s="793">
        <v>0</v>
      </c>
      <c r="P141" s="793">
        <v>0</v>
      </c>
      <c r="Q141" s="793">
        <v>0</v>
      </c>
    </row>
    <row r="142" spans="2:23" customFormat="1" ht="14">
      <c r="B142" t="s">
        <v>6858</v>
      </c>
      <c r="C142" t="s">
        <v>6859</v>
      </c>
      <c r="D142" t="s">
        <v>6860</v>
      </c>
      <c r="F142" t="s">
        <v>552</v>
      </c>
      <c r="G142">
        <v>5</v>
      </c>
      <c r="H142">
        <v>5</v>
      </c>
      <c r="I142" s="974" t="s">
        <v>690</v>
      </c>
      <c r="J142">
        <v>7</v>
      </c>
      <c r="K142" s="312" t="s">
        <v>3606</v>
      </c>
      <c r="L142" t="s">
        <v>7030</v>
      </c>
      <c r="M142">
        <v>1</v>
      </c>
      <c r="N142">
        <v>1</v>
      </c>
      <c r="O142">
        <v>1</v>
      </c>
      <c r="P142">
        <v>1</v>
      </c>
      <c r="Q142">
        <v>1</v>
      </c>
    </row>
    <row r="143" spans="2:23" customFormat="1" ht="14">
      <c r="B143" t="s">
        <v>6969</v>
      </c>
      <c r="C143" t="s">
        <v>6970</v>
      </c>
      <c r="D143" t="s">
        <v>6971</v>
      </c>
      <c r="E143" t="s">
        <v>5786</v>
      </c>
      <c r="F143" t="s">
        <v>552</v>
      </c>
      <c r="G143">
        <v>6</v>
      </c>
      <c r="H143">
        <v>6</v>
      </c>
      <c r="I143" s="974" t="s">
        <v>690</v>
      </c>
      <c r="J143">
        <v>8</v>
      </c>
      <c r="K143" s="312" t="s">
        <v>3623</v>
      </c>
      <c r="L143" t="s">
        <v>7030</v>
      </c>
      <c r="M143">
        <v>2</v>
      </c>
      <c r="N143">
        <v>2</v>
      </c>
      <c r="O143">
        <v>2</v>
      </c>
      <c r="P143">
        <v>2</v>
      </c>
      <c r="Q143">
        <v>2</v>
      </c>
    </row>
    <row r="144" spans="2:23" customFormat="1" ht="14">
      <c r="B144" s="606" t="s">
        <v>7033</v>
      </c>
      <c r="C144" t="s">
        <v>6511</v>
      </c>
      <c r="D144" t="s">
        <v>6512</v>
      </c>
      <c r="F144" t="s">
        <v>533</v>
      </c>
      <c r="I144" s="309" t="s">
        <v>3604</v>
      </c>
      <c r="J144">
        <v>2</v>
      </c>
      <c r="K144" s="312" t="s">
        <v>3623</v>
      </c>
      <c r="L144" s="606" t="s">
        <v>6531</v>
      </c>
      <c r="M144" s="601">
        <v>1</v>
      </c>
      <c r="N144">
        <v>1</v>
      </c>
      <c r="O144">
        <v>2</v>
      </c>
      <c r="P144">
        <v>2</v>
      </c>
      <c r="Q144">
        <v>2</v>
      </c>
      <c r="S144" s="260"/>
      <c r="T144" s="260"/>
      <c r="U144" s="260"/>
      <c r="V144" s="260"/>
      <c r="W144" s="260"/>
    </row>
    <row r="145" spans="2:23" customFormat="1" ht="14" hidden="1">
      <c r="B145" t="s">
        <v>6518</v>
      </c>
      <c r="C145" t="s">
        <v>6519</v>
      </c>
      <c r="D145" t="s">
        <v>6520</v>
      </c>
      <c r="F145" t="s">
        <v>533</v>
      </c>
      <c r="I145" s="309" t="s">
        <v>3604</v>
      </c>
      <c r="J145">
        <v>2</v>
      </c>
      <c r="K145" t="s">
        <v>737</v>
      </c>
      <c r="L145" t="s">
        <v>6530</v>
      </c>
      <c r="M145" s="601">
        <v>0</v>
      </c>
      <c r="N145" s="601">
        <v>0</v>
      </c>
      <c r="O145" s="601">
        <v>0</v>
      </c>
      <c r="P145" s="601">
        <v>0</v>
      </c>
      <c r="Q145" s="601">
        <v>0</v>
      </c>
      <c r="S145" s="260"/>
      <c r="T145" s="260"/>
      <c r="U145" s="260"/>
      <c r="V145" s="260"/>
      <c r="W145" s="260"/>
    </row>
    <row r="146" spans="2:23" customFormat="1" ht="14" hidden="1">
      <c r="B146" t="s">
        <v>6521</v>
      </c>
      <c r="C146" t="s">
        <v>6522</v>
      </c>
      <c r="D146" t="s">
        <v>6523</v>
      </c>
      <c r="F146" t="s">
        <v>533</v>
      </c>
      <c r="I146" s="309" t="s">
        <v>3604</v>
      </c>
      <c r="J146">
        <v>2</v>
      </c>
      <c r="K146" t="s">
        <v>737</v>
      </c>
      <c r="L146" t="s">
        <v>6530</v>
      </c>
      <c r="M146" s="601">
        <v>0</v>
      </c>
      <c r="N146" s="601">
        <v>0</v>
      </c>
      <c r="O146" s="601">
        <v>0</v>
      </c>
      <c r="P146" s="601">
        <v>0</v>
      </c>
      <c r="Q146" s="601">
        <v>0</v>
      </c>
      <c r="S146" s="260"/>
      <c r="T146" s="260"/>
      <c r="U146" s="260"/>
      <c r="V146" s="260"/>
      <c r="W146" s="260"/>
    </row>
    <row r="147" spans="2:23" customFormat="1" ht="14" hidden="1">
      <c r="B147" t="s">
        <v>6251</v>
      </c>
      <c r="C147" t="s">
        <v>6252</v>
      </c>
      <c r="D147" t="s">
        <v>6253</v>
      </c>
      <c r="F147" t="s">
        <v>552</v>
      </c>
      <c r="G147">
        <v>2</v>
      </c>
      <c r="H147">
        <v>2</v>
      </c>
      <c r="I147" s="309" t="s">
        <v>3604</v>
      </c>
      <c r="J147">
        <v>3</v>
      </c>
      <c r="K147" t="s">
        <v>737</v>
      </c>
      <c r="L147" t="s">
        <v>6530</v>
      </c>
      <c r="M147" s="601">
        <v>0</v>
      </c>
      <c r="N147" s="601">
        <v>0</v>
      </c>
      <c r="O147" s="601">
        <v>0</v>
      </c>
      <c r="P147" s="601">
        <v>0</v>
      </c>
      <c r="Q147" s="601">
        <v>0</v>
      </c>
      <c r="S147" s="260"/>
      <c r="T147" s="260"/>
      <c r="U147" s="260"/>
      <c r="V147" s="260"/>
      <c r="W147" s="260"/>
    </row>
    <row r="148" spans="2:23" customFormat="1" ht="14">
      <c r="B148" t="s">
        <v>6248</v>
      </c>
      <c r="C148" t="s">
        <v>6249</v>
      </c>
      <c r="D148" t="s">
        <v>6250</v>
      </c>
      <c r="F148" t="s">
        <v>533</v>
      </c>
      <c r="I148" s="309" t="s">
        <v>3604</v>
      </c>
      <c r="J148">
        <v>3</v>
      </c>
      <c r="K148" s="312" t="s">
        <v>3616</v>
      </c>
      <c r="L148" t="s">
        <v>6530</v>
      </c>
      <c r="M148" s="601">
        <v>0</v>
      </c>
      <c r="N148" s="601">
        <v>0</v>
      </c>
      <c r="O148" s="601">
        <v>0</v>
      </c>
      <c r="P148" s="601">
        <v>0</v>
      </c>
      <c r="Q148" s="601">
        <v>0</v>
      </c>
      <c r="S148" s="260"/>
      <c r="T148" s="260"/>
      <c r="U148" s="260"/>
      <c r="V148" s="260"/>
      <c r="W148" s="260"/>
    </row>
    <row r="149" spans="2:23" customFormat="1" ht="14">
      <c r="B149" s="606" t="s">
        <v>6568</v>
      </c>
      <c r="C149" t="s">
        <v>6516</v>
      </c>
      <c r="D149" t="s">
        <v>6517</v>
      </c>
      <c r="F149" t="s">
        <v>552</v>
      </c>
      <c r="G149">
        <v>2</v>
      </c>
      <c r="H149">
        <v>2</v>
      </c>
      <c r="I149" s="309" t="s">
        <v>3604</v>
      </c>
      <c r="J149">
        <v>4</v>
      </c>
      <c r="K149" s="312" t="s">
        <v>3606</v>
      </c>
      <c r="L149" s="606" t="s">
        <v>6531</v>
      </c>
      <c r="M149" s="601">
        <v>0</v>
      </c>
      <c r="N149" s="601">
        <v>0</v>
      </c>
      <c r="O149">
        <v>1</v>
      </c>
      <c r="P149">
        <v>1</v>
      </c>
      <c r="Q149">
        <v>1</v>
      </c>
      <c r="S149" s="260"/>
      <c r="T149" s="260"/>
      <c r="U149" s="260"/>
      <c r="V149" s="260"/>
      <c r="W149" s="260"/>
    </row>
    <row r="150" spans="2:23" customFormat="1" ht="14">
      <c r="B150" s="606" t="s">
        <v>6544</v>
      </c>
      <c r="C150" t="s">
        <v>6419</v>
      </c>
      <c r="D150" t="s">
        <v>6420</v>
      </c>
      <c r="F150" t="s">
        <v>552</v>
      </c>
      <c r="G150">
        <v>4</v>
      </c>
      <c r="H150">
        <v>6</v>
      </c>
      <c r="I150" s="309" t="s">
        <v>3604</v>
      </c>
      <c r="J150">
        <v>5</v>
      </c>
      <c r="K150" s="312" t="s">
        <v>3606</v>
      </c>
      <c r="L150" s="606" t="s">
        <v>6531</v>
      </c>
      <c r="M150">
        <v>1</v>
      </c>
      <c r="N150">
        <v>1</v>
      </c>
      <c r="O150">
        <v>1</v>
      </c>
      <c r="P150">
        <v>1</v>
      </c>
      <c r="Q150" s="601">
        <v>0</v>
      </c>
      <c r="S150" s="260"/>
      <c r="T150" s="260"/>
      <c r="U150" s="260"/>
      <c r="V150" s="260"/>
      <c r="W150" s="260"/>
    </row>
    <row r="151" spans="2:23" customFormat="1" ht="14">
      <c r="B151" t="s">
        <v>6254</v>
      </c>
      <c r="C151" t="s">
        <v>6255</v>
      </c>
      <c r="D151" t="s">
        <v>6256</v>
      </c>
      <c r="E151" t="s">
        <v>5654</v>
      </c>
      <c r="F151" t="s">
        <v>552</v>
      </c>
      <c r="G151">
        <v>4</v>
      </c>
      <c r="H151">
        <v>4</v>
      </c>
      <c r="I151" s="309" t="s">
        <v>3604</v>
      </c>
      <c r="J151">
        <v>7</v>
      </c>
      <c r="K151" s="312" t="s">
        <v>3616</v>
      </c>
      <c r="L151" t="s">
        <v>6530</v>
      </c>
      <c r="M151" s="601">
        <v>0</v>
      </c>
      <c r="N151" s="601">
        <v>0</v>
      </c>
      <c r="O151" s="601">
        <v>0</v>
      </c>
      <c r="P151" s="601">
        <v>0</v>
      </c>
      <c r="Q151" s="601">
        <v>0</v>
      </c>
      <c r="S151" s="260"/>
      <c r="T151" s="260"/>
      <c r="U151" s="260"/>
      <c r="V151" s="260"/>
      <c r="W151" s="260"/>
    </row>
    <row r="152" spans="2:23" customFormat="1" ht="14">
      <c r="B152" t="s">
        <v>6406</v>
      </c>
      <c r="C152" t="s">
        <v>6407</v>
      </c>
      <c r="D152" t="s">
        <v>6408</v>
      </c>
      <c r="F152" t="s">
        <v>533</v>
      </c>
      <c r="I152" s="309" t="s">
        <v>3604</v>
      </c>
      <c r="J152">
        <v>8</v>
      </c>
      <c r="K152" s="312" t="s">
        <v>3623</v>
      </c>
      <c r="L152" t="s">
        <v>6530</v>
      </c>
      <c r="M152">
        <v>0</v>
      </c>
      <c r="N152">
        <v>2</v>
      </c>
      <c r="O152">
        <v>2</v>
      </c>
      <c r="P152">
        <v>2</v>
      </c>
      <c r="Q152">
        <v>2</v>
      </c>
      <c r="R152" s="606" t="s">
        <v>6573</v>
      </c>
      <c r="S152" s="260"/>
      <c r="T152" s="260"/>
      <c r="U152" s="260"/>
      <c r="V152" s="260"/>
      <c r="W152" s="260"/>
    </row>
    <row r="153" spans="2:23" customFormat="1" ht="14">
      <c r="B153" t="s">
        <v>6369</v>
      </c>
      <c r="C153" t="s">
        <v>6370</v>
      </c>
      <c r="D153" t="s">
        <v>6371</v>
      </c>
      <c r="E153" t="s">
        <v>5786</v>
      </c>
      <c r="F153" t="s">
        <v>552</v>
      </c>
      <c r="G153">
        <v>10</v>
      </c>
      <c r="H153">
        <v>10</v>
      </c>
      <c r="I153" s="309" t="s">
        <v>3604</v>
      </c>
      <c r="J153">
        <v>9</v>
      </c>
      <c r="K153" s="312" t="s">
        <v>3616</v>
      </c>
      <c r="L153" t="s">
        <v>6530</v>
      </c>
      <c r="M153" s="601">
        <v>0</v>
      </c>
      <c r="N153" s="601">
        <v>0</v>
      </c>
      <c r="O153" s="601">
        <v>0</v>
      </c>
      <c r="P153" s="601">
        <v>0</v>
      </c>
      <c r="Q153" s="601">
        <v>0</v>
      </c>
      <c r="S153" s="260"/>
      <c r="T153" s="260"/>
      <c r="U153" s="260"/>
      <c r="V153" s="260"/>
      <c r="W153" s="260"/>
    </row>
    <row r="154" spans="2:23" customFormat="1" ht="14">
      <c r="B154" t="s">
        <v>6348</v>
      </c>
      <c r="C154" t="s">
        <v>6349</v>
      </c>
      <c r="D154" t="s">
        <v>6350</v>
      </c>
      <c r="F154" t="s">
        <v>533</v>
      </c>
      <c r="I154" s="963" t="s">
        <v>5537</v>
      </c>
      <c r="J154">
        <v>1</v>
      </c>
      <c r="K154" s="312" t="s">
        <v>3616</v>
      </c>
      <c r="L154" t="s">
        <v>6530</v>
      </c>
      <c r="M154" s="601">
        <v>0</v>
      </c>
      <c r="N154" s="601">
        <v>0</v>
      </c>
      <c r="O154" s="601">
        <v>0</v>
      </c>
      <c r="P154" s="601">
        <v>0</v>
      </c>
      <c r="Q154" s="601">
        <v>0</v>
      </c>
      <c r="S154" s="260"/>
      <c r="T154" s="260"/>
      <c r="U154" s="260"/>
      <c r="V154" s="260"/>
      <c r="W154" s="260"/>
    </row>
    <row r="155" spans="2:23" customFormat="1" ht="14" hidden="1">
      <c r="B155" t="s">
        <v>6354</v>
      </c>
      <c r="C155" t="s">
        <v>6355</v>
      </c>
      <c r="D155" t="s">
        <v>6356</v>
      </c>
      <c r="F155" t="s">
        <v>533</v>
      </c>
      <c r="I155" s="963" t="s">
        <v>5537</v>
      </c>
      <c r="J155">
        <v>1</v>
      </c>
      <c r="K155" t="s">
        <v>737</v>
      </c>
      <c r="L155" t="s">
        <v>6530</v>
      </c>
      <c r="M155" s="601">
        <v>0</v>
      </c>
      <c r="N155" s="601">
        <v>0</v>
      </c>
      <c r="O155" s="601">
        <v>0</v>
      </c>
      <c r="P155" s="601">
        <v>0</v>
      </c>
      <c r="Q155" s="601">
        <v>0</v>
      </c>
      <c r="S155" s="260"/>
      <c r="T155" s="260"/>
      <c r="U155" s="260"/>
      <c r="V155" s="260"/>
      <c r="W155" s="260"/>
    </row>
    <row r="156" spans="2:23" customFormat="1" ht="14" hidden="1">
      <c r="B156" t="s">
        <v>6351</v>
      </c>
      <c r="C156" t="s">
        <v>6352</v>
      </c>
      <c r="D156" t="s">
        <v>6353</v>
      </c>
      <c r="F156" t="s">
        <v>552</v>
      </c>
      <c r="G156">
        <v>2</v>
      </c>
      <c r="H156">
        <v>3</v>
      </c>
      <c r="I156" s="963" t="s">
        <v>5537</v>
      </c>
      <c r="J156">
        <v>2</v>
      </c>
      <c r="K156" t="s">
        <v>737</v>
      </c>
      <c r="L156" t="s">
        <v>6530</v>
      </c>
      <c r="M156" s="601">
        <v>0</v>
      </c>
      <c r="N156" s="601">
        <v>0</v>
      </c>
      <c r="O156" s="601">
        <v>0</v>
      </c>
      <c r="P156" s="601">
        <v>0</v>
      </c>
      <c r="Q156" s="601">
        <v>0</v>
      </c>
      <c r="S156" s="260"/>
      <c r="T156" s="260"/>
      <c r="U156" s="260"/>
      <c r="V156" s="260"/>
      <c r="W156" s="260"/>
    </row>
    <row r="157" spans="2:23" customFormat="1" ht="14">
      <c r="B157" s="606" t="s">
        <v>6550</v>
      </c>
      <c r="C157" t="s">
        <v>6478</v>
      </c>
      <c r="D157" t="s">
        <v>6479</v>
      </c>
      <c r="F157" t="s">
        <v>552</v>
      </c>
      <c r="G157">
        <v>4</v>
      </c>
      <c r="H157">
        <v>1</v>
      </c>
      <c r="I157" s="963" t="s">
        <v>5537</v>
      </c>
      <c r="J157">
        <v>3</v>
      </c>
      <c r="K157" s="312" t="s">
        <v>3623</v>
      </c>
      <c r="L157" t="s">
        <v>6530</v>
      </c>
      <c r="M157" s="601">
        <v>0</v>
      </c>
      <c r="N157">
        <v>2</v>
      </c>
      <c r="O157" s="601">
        <v>0</v>
      </c>
      <c r="P157">
        <v>1</v>
      </c>
      <c r="Q157" s="601">
        <v>0</v>
      </c>
      <c r="S157" s="260"/>
      <c r="T157" s="260"/>
      <c r="U157" s="260"/>
      <c r="V157" s="260"/>
      <c r="W157" s="260"/>
    </row>
    <row r="158" spans="2:23" customFormat="1" ht="14">
      <c r="B158" t="s">
        <v>6395</v>
      </c>
      <c r="C158" t="s">
        <v>6396</v>
      </c>
      <c r="D158" t="s">
        <v>6397</v>
      </c>
      <c r="E158" t="s">
        <v>5786</v>
      </c>
      <c r="F158" t="s">
        <v>552</v>
      </c>
      <c r="G158">
        <v>4</v>
      </c>
      <c r="H158">
        <v>3</v>
      </c>
      <c r="I158" s="963" t="s">
        <v>5537</v>
      </c>
      <c r="J158">
        <v>3</v>
      </c>
      <c r="K158" s="312" t="s">
        <v>3623</v>
      </c>
      <c r="L158" t="s">
        <v>6530</v>
      </c>
      <c r="M158">
        <v>1</v>
      </c>
      <c r="N158">
        <v>2</v>
      </c>
      <c r="O158" s="601">
        <v>0</v>
      </c>
      <c r="P158">
        <v>2</v>
      </c>
      <c r="Q158">
        <v>1</v>
      </c>
      <c r="S158" s="260"/>
      <c r="T158" s="260"/>
      <c r="U158" s="260"/>
      <c r="V158" s="260"/>
      <c r="W158" s="260"/>
    </row>
    <row r="159" spans="2:23" customFormat="1" ht="14" hidden="1">
      <c r="B159" t="s">
        <v>6360</v>
      </c>
      <c r="C159" t="s">
        <v>6361</v>
      </c>
      <c r="D159" t="s">
        <v>6362</v>
      </c>
      <c r="F159" t="s">
        <v>552</v>
      </c>
      <c r="G159">
        <v>3</v>
      </c>
      <c r="H159">
        <v>4</v>
      </c>
      <c r="I159" s="963" t="s">
        <v>5537</v>
      </c>
      <c r="J159">
        <v>3</v>
      </c>
      <c r="K159" t="s">
        <v>737</v>
      </c>
      <c r="L159" t="s">
        <v>6530</v>
      </c>
      <c r="M159" s="601">
        <v>0</v>
      </c>
      <c r="N159" s="601">
        <v>0</v>
      </c>
      <c r="O159" s="601">
        <v>0</v>
      </c>
      <c r="P159" s="601">
        <v>0</v>
      </c>
      <c r="Q159" s="601">
        <v>0</v>
      </c>
      <c r="S159" s="260"/>
      <c r="T159" s="260"/>
      <c r="U159" s="260"/>
      <c r="V159" s="260"/>
      <c r="W159" s="260"/>
    </row>
    <row r="160" spans="2:23" customFormat="1" ht="14" hidden="1">
      <c r="B160" t="s">
        <v>6398</v>
      </c>
      <c r="C160" t="s">
        <v>6399</v>
      </c>
      <c r="D160" t="s">
        <v>6400</v>
      </c>
      <c r="E160" t="s">
        <v>5589</v>
      </c>
      <c r="F160" t="s">
        <v>552</v>
      </c>
      <c r="G160">
        <v>2</v>
      </c>
      <c r="H160">
        <v>5</v>
      </c>
      <c r="I160" s="963" t="s">
        <v>5537</v>
      </c>
      <c r="J160">
        <v>3</v>
      </c>
      <c r="K160" t="s">
        <v>737</v>
      </c>
      <c r="L160" t="s">
        <v>6530</v>
      </c>
      <c r="M160" s="601">
        <v>0</v>
      </c>
      <c r="N160" s="601">
        <v>0</v>
      </c>
      <c r="O160" s="601">
        <v>0</v>
      </c>
      <c r="P160" s="601">
        <v>0</v>
      </c>
      <c r="Q160" s="601">
        <v>0</v>
      </c>
      <c r="S160" s="260"/>
      <c r="T160" s="260"/>
      <c r="U160" s="260"/>
      <c r="V160" s="260"/>
      <c r="W160" s="260"/>
    </row>
    <row r="161" spans="2:23" customFormat="1" ht="14" hidden="1">
      <c r="B161" t="s">
        <v>6274</v>
      </c>
      <c r="C161" t="s">
        <v>6275</v>
      </c>
      <c r="D161" t="s">
        <v>6276</v>
      </c>
      <c r="F161" t="s">
        <v>533</v>
      </c>
      <c r="I161" s="963" t="s">
        <v>5537</v>
      </c>
      <c r="J161">
        <v>3</v>
      </c>
      <c r="K161" t="s">
        <v>737</v>
      </c>
      <c r="L161" t="s">
        <v>6530</v>
      </c>
      <c r="M161" s="601">
        <v>0</v>
      </c>
      <c r="N161" s="601">
        <v>0</v>
      </c>
      <c r="O161" s="601">
        <v>0</v>
      </c>
      <c r="P161" s="601">
        <v>0</v>
      </c>
      <c r="Q161" s="601">
        <v>0</v>
      </c>
      <c r="S161" s="260"/>
      <c r="T161" s="260"/>
      <c r="U161" s="260"/>
      <c r="V161" s="260"/>
      <c r="W161" s="260"/>
    </row>
    <row r="162" spans="2:23" customFormat="1" ht="14" hidden="1">
      <c r="B162" t="s">
        <v>6345</v>
      </c>
      <c r="C162" t="s">
        <v>6346</v>
      </c>
      <c r="D162" t="s">
        <v>6347</v>
      </c>
      <c r="F162" t="s">
        <v>5610</v>
      </c>
      <c r="G162">
        <v>3</v>
      </c>
      <c r="I162" s="963" t="s">
        <v>5537</v>
      </c>
      <c r="J162">
        <v>3</v>
      </c>
      <c r="K162" t="s">
        <v>737</v>
      </c>
      <c r="L162" t="s">
        <v>6530</v>
      </c>
      <c r="M162" s="601">
        <v>0</v>
      </c>
      <c r="N162" s="601">
        <v>0</v>
      </c>
      <c r="O162" s="601">
        <v>0</v>
      </c>
      <c r="P162" s="601">
        <v>0</v>
      </c>
      <c r="Q162" s="601">
        <v>0</v>
      </c>
      <c r="S162" s="260"/>
      <c r="T162" s="260"/>
      <c r="U162" s="260"/>
      <c r="V162" s="260"/>
      <c r="W162" s="260"/>
    </row>
    <row r="163" spans="2:23" customFormat="1" ht="14" hidden="1">
      <c r="B163" t="s">
        <v>6357</v>
      </c>
      <c r="C163" t="s">
        <v>6358</v>
      </c>
      <c r="D163" t="s">
        <v>6359</v>
      </c>
      <c r="F163" t="s">
        <v>533</v>
      </c>
      <c r="I163" s="963" t="s">
        <v>5537</v>
      </c>
      <c r="J163">
        <v>3</v>
      </c>
      <c r="K163" t="s">
        <v>737</v>
      </c>
      <c r="L163" t="s">
        <v>6530</v>
      </c>
      <c r="M163" s="601">
        <v>0</v>
      </c>
      <c r="N163" s="601">
        <v>0</v>
      </c>
      <c r="O163" s="601">
        <v>0</v>
      </c>
      <c r="P163" s="601">
        <v>0</v>
      </c>
      <c r="Q163" s="601">
        <v>0</v>
      </c>
      <c r="S163" s="260"/>
      <c r="T163" s="260"/>
      <c r="U163" s="260"/>
      <c r="V163" s="260"/>
      <c r="W163" s="260"/>
    </row>
    <row r="164" spans="2:23" customFormat="1" ht="14" hidden="1">
      <c r="B164" t="s">
        <v>6503</v>
      </c>
      <c r="C164" t="s">
        <v>6504</v>
      </c>
      <c r="D164" t="s">
        <v>6505</v>
      </c>
      <c r="F164" t="s">
        <v>552</v>
      </c>
      <c r="G164">
        <v>3</v>
      </c>
      <c r="H164">
        <v>3</v>
      </c>
      <c r="I164" s="963" t="s">
        <v>5537</v>
      </c>
      <c r="J164">
        <v>4</v>
      </c>
      <c r="K164" t="s">
        <v>737</v>
      </c>
      <c r="L164" t="s">
        <v>6530</v>
      </c>
      <c r="M164" s="601">
        <v>0</v>
      </c>
      <c r="N164" s="601">
        <v>0</v>
      </c>
      <c r="O164" s="601">
        <v>0</v>
      </c>
      <c r="P164" s="601">
        <v>0</v>
      </c>
      <c r="Q164" s="601">
        <v>0</v>
      </c>
      <c r="S164" s="260"/>
      <c r="T164" s="260"/>
      <c r="U164" s="260"/>
      <c r="V164" s="260"/>
      <c r="W164" s="260"/>
    </row>
    <row r="165" spans="2:23" customFormat="1" ht="14">
      <c r="B165" s="606" t="s">
        <v>6536</v>
      </c>
      <c r="C165" t="s">
        <v>6498</v>
      </c>
      <c r="D165" t="s">
        <v>6499</v>
      </c>
      <c r="F165" t="s">
        <v>552</v>
      </c>
      <c r="G165">
        <v>2</v>
      </c>
      <c r="H165">
        <v>6</v>
      </c>
      <c r="I165" s="963" t="s">
        <v>5537</v>
      </c>
      <c r="J165">
        <v>4</v>
      </c>
      <c r="K165" s="312" t="s">
        <v>3606</v>
      </c>
      <c r="L165" t="s">
        <v>6530</v>
      </c>
      <c r="M165">
        <v>1</v>
      </c>
      <c r="N165">
        <v>1</v>
      </c>
      <c r="O165">
        <v>1</v>
      </c>
      <c r="P165" s="601">
        <v>0</v>
      </c>
      <c r="Q165">
        <v>1</v>
      </c>
      <c r="S165" s="260"/>
      <c r="T165" s="260"/>
      <c r="U165" s="260"/>
      <c r="V165" s="260"/>
      <c r="W165" s="260"/>
    </row>
    <row r="166" spans="2:23" customFormat="1" ht="14">
      <c r="B166" s="606" t="s">
        <v>6552</v>
      </c>
      <c r="C166" t="s">
        <v>6434</v>
      </c>
      <c r="D166" t="s">
        <v>6435</v>
      </c>
      <c r="F166" t="s">
        <v>552</v>
      </c>
      <c r="G166">
        <v>5</v>
      </c>
      <c r="H166">
        <v>3</v>
      </c>
      <c r="I166" s="963" t="s">
        <v>5537</v>
      </c>
      <c r="J166">
        <v>5</v>
      </c>
      <c r="K166" s="312" t="s">
        <v>3606</v>
      </c>
      <c r="L166" t="s">
        <v>6530</v>
      </c>
      <c r="M166">
        <v>1</v>
      </c>
      <c r="N166" s="601">
        <v>0</v>
      </c>
      <c r="O166">
        <v>1</v>
      </c>
      <c r="P166">
        <v>1</v>
      </c>
      <c r="Q166">
        <v>1</v>
      </c>
      <c r="S166" s="260"/>
      <c r="T166" s="260"/>
      <c r="U166" s="260"/>
      <c r="V166" s="260"/>
      <c r="W166" s="260"/>
    </row>
    <row r="167" spans="2:23" customFormat="1" ht="14">
      <c r="B167" t="s">
        <v>6439</v>
      </c>
      <c r="C167" t="s">
        <v>6440</v>
      </c>
      <c r="D167" t="s">
        <v>6441</v>
      </c>
      <c r="E167" t="s">
        <v>5589</v>
      </c>
      <c r="F167" t="s">
        <v>552</v>
      </c>
      <c r="G167">
        <v>6</v>
      </c>
      <c r="H167">
        <v>6</v>
      </c>
      <c r="I167" s="963" t="s">
        <v>5537</v>
      </c>
      <c r="J167">
        <v>6</v>
      </c>
      <c r="K167" s="312" t="s">
        <v>3616</v>
      </c>
      <c r="L167" t="s">
        <v>6530</v>
      </c>
      <c r="M167" s="601">
        <v>0</v>
      </c>
      <c r="N167" s="601">
        <v>0</v>
      </c>
      <c r="O167" s="601">
        <v>0</v>
      </c>
      <c r="P167" s="601">
        <v>0</v>
      </c>
      <c r="Q167" s="601">
        <v>0</v>
      </c>
      <c r="S167" s="260"/>
      <c r="T167" s="260"/>
      <c r="U167" s="260"/>
      <c r="V167" s="260"/>
      <c r="W167" s="260"/>
    </row>
    <row r="168" spans="2:23" customFormat="1" ht="14">
      <c r="B168" t="s">
        <v>6500</v>
      </c>
      <c r="C168" t="s">
        <v>6501</v>
      </c>
      <c r="D168" t="s">
        <v>6502</v>
      </c>
      <c r="F168" t="s">
        <v>533</v>
      </c>
      <c r="I168" s="963" t="s">
        <v>5537</v>
      </c>
      <c r="J168">
        <v>7</v>
      </c>
      <c r="K168" s="312" t="s">
        <v>3623</v>
      </c>
      <c r="L168" t="s">
        <v>6530</v>
      </c>
      <c r="M168" s="601">
        <v>0</v>
      </c>
      <c r="N168">
        <v>2</v>
      </c>
      <c r="O168">
        <v>1</v>
      </c>
      <c r="P168">
        <v>1</v>
      </c>
      <c r="Q168">
        <v>2</v>
      </c>
      <c r="S168" s="260"/>
      <c r="T168" s="260"/>
      <c r="U168" s="260"/>
      <c r="V168" s="260"/>
      <c r="W168" s="260"/>
    </row>
    <row r="169" spans="2:23" customFormat="1" ht="14" hidden="1">
      <c r="B169" t="s">
        <v>6333</v>
      </c>
      <c r="C169" t="s">
        <v>6334</v>
      </c>
      <c r="D169" t="s">
        <v>6335</v>
      </c>
      <c r="E169" t="s">
        <v>5786</v>
      </c>
      <c r="F169" t="s">
        <v>552</v>
      </c>
      <c r="G169">
        <v>3</v>
      </c>
      <c r="H169">
        <v>2</v>
      </c>
      <c r="I169" s="970" t="s">
        <v>555</v>
      </c>
      <c r="J169">
        <v>2</v>
      </c>
      <c r="K169" t="s">
        <v>737</v>
      </c>
      <c r="L169" t="s">
        <v>6530</v>
      </c>
      <c r="M169" s="601">
        <v>0</v>
      </c>
      <c r="N169" s="601">
        <v>0</v>
      </c>
      <c r="O169" s="601">
        <v>0</v>
      </c>
      <c r="P169" s="601">
        <v>0</v>
      </c>
      <c r="Q169" s="601">
        <v>0</v>
      </c>
      <c r="S169" s="260"/>
      <c r="T169" s="260"/>
      <c r="U169" s="260"/>
      <c r="V169" s="260"/>
      <c r="W169" s="260"/>
    </row>
    <row r="170" spans="2:23" customFormat="1" ht="14" hidden="1">
      <c r="B170" t="s">
        <v>6327</v>
      </c>
      <c r="C170" t="s">
        <v>6328</v>
      </c>
      <c r="D170" t="s">
        <v>6329</v>
      </c>
      <c r="F170" t="s">
        <v>552</v>
      </c>
      <c r="G170">
        <v>2</v>
      </c>
      <c r="H170">
        <v>3</v>
      </c>
      <c r="I170" s="970" t="s">
        <v>555</v>
      </c>
      <c r="J170">
        <v>2</v>
      </c>
      <c r="K170" t="s">
        <v>737</v>
      </c>
      <c r="L170" t="s">
        <v>6530</v>
      </c>
      <c r="M170" s="601">
        <v>0</v>
      </c>
      <c r="N170" s="601">
        <v>0</v>
      </c>
      <c r="O170" s="601">
        <v>0</v>
      </c>
      <c r="P170" s="601">
        <v>0</v>
      </c>
      <c r="Q170" s="601">
        <v>0</v>
      </c>
      <c r="S170" s="260"/>
      <c r="T170" s="260"/>
      <c r="U170" s="260"/>
      <c r="V170" s="260"/>
      <c r="W170" s="260"/>
    </row>
    <row r="171" spans="2:23" customFormat="1" ht="14">
      <c r="B171" s="606" t="s">
        <v>6548</v>
      </c>
      <c r="C171" t="s">
        <v>6417</v>
      </c>
      <c r="D171" t="s">
        <v>6418</v>
      </c>
      <c r="F171" t="s">
        <v>533</v>
      </c>
      <c r="I171" s="970" t="s">
        <v>555</v>
      </c>
      <c r="J171">
        <v>2</v>
      </c>
      <c r="K171" s="312" t="s">
        <v>3606</v>
      </c>
      <c r="L171" t="s">
        <v>6530</v>
      </c>
      <c r="M171" s="601">
        <v>0</v>
      </c>
      <c r="N171" s="601">
        <v>0</v>
      </c>
      <c r="O171">
        <v>1</v>
      </c>
      <c r="P171" s="601">
        <v>0</v>
      </c>
      <c r="Q171" s="601">
        <v>0</v>
      </c>
      <c r="S171" s="260"/>
      <c r="T171" s="260"/>
      <c r="U171" s="260"/>
      <c r="V171" s="260"/>
      <c r="W171" s="260"/>
    </row>
    <row r="172" spans="2:23" customFormat="1" ht="14">
      <c r="B172" t="s">
        <v>6451</v>
      </c>
      <c r="C172" t="s">
        <v>6452</v>
      </c>
      <c r="D172" t="s">
        <v>6453</v>
      </c>
      <c r="F172" t="s">
        <v>533</v>
      </c>
      <c r="I172" s="970" t="s">
        <v>555</v>
      </c>
      <c r="J172">
        <v>3</v>
      </c>
      <c r="K172" s="312" t="s">
        <v>3623</v>
      </c>
      <c r="L172" t="s">
        <v>6530</v>
      </c>
      <c r="M172">
        <v>1</v>
      </c>
      <c r="N172">
        <v>2</v>
      </c>
      <c r="O172">
        <v>2</v>
      </c>
      <c r="P172">
        <v>2</v>
      </c>
      <c r="Q172">
        <v>2</v>
      </c>
      <c r="S172" s="260"/>
      <c r="T172" s="260"/>
      <c r="U172" s="260"/>
      <c r="V172" s="260"/>
      <c r="W172" s="260"/>
    </row>
    <row r="173" spans="2:23" customFormat="1" ht="14">
      <c r="B173" t="s">
        <v>6442</v>
      </c>
      <c r="C173" t="s">
        <v>6443</v>
      </c>
      <c r="D173" t="s">
        <v>6444</v>
      </c>
      <c r="F173" t="s">
        <v>552</v>
      </c>
      <c r="G173">
        <v>4</v>
      </c>
      <c r="H173">
        <v>4</v>
      </c>
      <c r="I173" s="970" t="s">
        <v>555</v>
      </c>
      <c r="J173">
        <v>4</v>
      </c>
      <c r="K173" s="312" t="s">
        <v>3623</v>
      </c>
      <c r="L173" t="s">
        <v>6530</v>
      </c>
      <c r="M173">
        <v>2</v>
      </c>
      <c r="N173">
        <v>2</v>
      </c>
      <c r="O173">
        <v>0</v>
      </c>
      <c r="P173">
        <v>2</v>
      </c>
      <c r="Q173">
        <v>2</v>
      </c>
      <c r="S173" s="260"/>
      <c r="T173" s="260"/>
      <c r="U173" s="260"/>
      <c r="V173" s="260"/>
      <c r="W173" s="260"/>
    </row>
    <row r="174" spans="2:23" customFormat="1" ht="14">
      <c r="B174" t="s">
        <v>6489</v>
      </c>
      <c r="C174" t="s">
        <v>6490</v>
      </c>
      <c r="D174" t="s">
        <v>6491</v>
      </c>
      <c r="F174" t="s">
        <v>533</v>
      </c>
      <c r="I174" s="970" t="s">
        <v>555</v>
      </c>
      <c r="J174">
        <v>4</v>
      </c>
      <c r="K174" s="312" t="s">
        <v>3616</v>
      </c>
      <c r="L174" t="s">
        <v>6530</v>
      </c>
      <c r="M174" s="601">
        <v>0</v>
      </c>
      <c r="N174" s="601">
        <v>0</v>
      </c>
      <c r="O174" s="601">
        <v>0</v>
      </c>
      <c r="P174" s="601">
        <v>0</v>
      </c>
      <c r="Q174" s="601">
        <v>0</v>
      </c>
      <c r="S174" s="260"/>
      <c r="T174" s="260"/>
      <c r="U174" s="260"/>
      <c r="V174" s="260"/>
      <c r="W174" s="260"/>
    </row>
    <row r="175" spans="2:23" customFormat="1" ht="14" hidden="1">
      <c r="B175" t="s">
        <v>6330</v>
      </c>
      <c r="C175" t="s">
        <v>6331</v>
      </c>
      <c r="D175" t="s">
        <v>6332</v>
      </c>
      <c r="E175" t="s">
        <v>5786</v>
      </c>
      <c r="F175" t="s">
        <v>552</v>
      </c>
      <c r="G175">
        <v>3</v>
      </c>
      <c r="H175">
        <v>5</v>
      </c>
      <c r="I175" s="970" t="s">
        <v>555</v>
      </c>
      <c r="J175">
        <v>5</v>
      </c>
      <c r="K175" t="s">
        <v>737</v>
      </c>
      <c r="L175" t="s">
        <v>6530</v>
      </c>
      <c r="M175" s="601">
        <v>0</v>
      </c>
      <c r="N175" s="601">
        <v>0</v>
      </c>
      <c r="O175" s="601">
        <v>0</v>
      </c>
      <c r="P175" s="601">
        <v>0</v>
      </c>
      <c r="Q175" s="601">
        <v>0</v>
      </c>
      <c r="S175" s="260"/>
      <c r="T175" s="260"/>
      <c r="U175" s="260"/>
      <c r="V175" s="260"/>
      <c r="W175" s="260"/>
    </row>
    <row r="176" spans="2:23" customFormat="1" ht="14">
      <c r="B176" s="606" t="s">
        <v>6551</v>
      </c>
      <c r="C176" t="s">
        <v>6415</v>
      </c>
      <c r="D176" t="s">
        <v>6416</v>
      </c>
      <c r="F176" t="s">
        <v>552</v>
      </c>
      <c r="G176">
        <v>5</v>
      </c>
      <c r="H176">
        <v>5</v>
      </c>
      <c r="I176" s="970" t="s">
        <v>555</v>
      </c>
      <c r="J176">
        <v>6</v>
      </c>
      <c r="K176" s="312" t="s">
        <v>3606</v>
      </c>
      <c r="L176" t="s">
        <v>6530</v>
      </c>
      <c r="M176">
        <v>1</v>
      </c>
      <c r="N176" s="601">
        <v>0</v>
      </c>
      <c r="O176">
        <v>1</v>
      </c>
      <c r="P176">
        <v>1</v>
      </c>
      <c r="Q176" s="601">
        <v>0</v>
      </c>
      <c r="S176" s="260"/>
      <c r="T176" s="260"/>
      <c r="U176" s="260"/>
      <c r="V176" s="260"/>
      <c r="W176" s="260"/>
    </row>
    <row r="177" spans="2:23" customFormat="1" ht="14">
      <c r="B177" t="s">
        <v>6324</v>
      </c>
      <c r="C177" t="s">
        <v>6325</v>
      </c>
      <c r="D177" t="s">
        <v>6326</v>
      </c>
      <c r="F177" t="s">
        <v>533</v>
      </c>
      <c r="I177" s="970" t="s">
        <v>555</v>
      </c>
      <c r="J177">
        <v>7</v>
      </c>
      <c r="K177" s="312" t="s">
        <v>3616</v>
      </c>
      <c r="L177" t="s">
        <v>6530</v>
      </c>
      <c r="M177" s="601">
        <v>0</v>
      </c>
      <c r="N177" s="601">
        <v>0</v>
      </c>
      <c r="O177" s="601">
        <v>0</v>
      </c>
      <c r="P177" s="601">
        <v>0</v>
      </c>
      <c r="Q177" s="601">
        <v>0</v>
      </c>
      <c r="S177" s="260"/>
      <c r="T177" s="260"/>
      <c r="U177" s="260"/>
      <c r="V177" s="260"/>
      <c r="W177" s="260"/>
    </row>
    <row r="178" spans="2:23" customFormat="1" ht="14">
      <c r="B178" t="s">
        <v>6363</v>
      </c>
      <c r="C178" t="s">
        <v>6364</v>
      </c>
      <c r="D178" t="s">
        <v>6365</v>
      </c>
      <c r="F178" t="s">
        <v>533</v>
      </c>
      <c r="I178" s="970" t="s">
        <v>555</v>
      </c>
      <c r="J178">
        <v>8</v>
      </c>
      <c r="K178" s="312" t="s">
        <v>3616</v>
      </c>
      <c r="L178" t="s">
        <v>6530</v>
      </c>
      <c r="M178" s="601">
        <v>0</v>
      </c>
      <c r="N178" s="601">
        <v>0</v>
      </c>
      <c r="O178" s="601">
        <v>0</v>
      </c>
      <c r="P178" s="601">
        <v>0</v>
      </c>
      <c r="Q178" s="601">
        <v>0</v>
      </c>
      <c r="S178" s="260"/>
      <c r="T178" s="260"/>
      <c r="U178" s="260"/>
      <c r="V178" s="260"/>
      <c r="W178" s="260"/>
    </row>
    <row r="179" spans="2:23" customFormat="1" ht="14" hidden="1">
      <c r="B179" t="s">
        <v>6242</v>
      </c>
      <c r="C179" t="s">
        <v>6243</v>
      </c>
      <c r="D179" t="s">
        <v>6244</v>
      </c>
      <c r="F179" t="s">
        <v>552</v>
      </c>
      <c r="G179">
        <v>1</v>
      </c>
      <c r="H179">
        <v>1</v>
      </c>
      <c r="I179" s="971" t="s">
        <v>576</v>
      </c>
      <c r="J179">
        <v>1</v>
      </c>
      <c r="K179" t="s">
        <v>737</v>
      </c>
      <c r="L179" t="s">
        <v>6530</v>
      </c>
      <c r="M179" s="601">
        <v>0</v>
      </c>
      <c r="N179" s="601">
        <v>0</v>
      </c>
      <c r="O179" s="601">
        <v>0</v>
      </c>
      <c r="P179" s="601">
        <v>0</v>
      </c>
      <c r="Q179" s="601">
        <v>0</v>
      </c>
      <c r="S179" s="260"/>
      <c r="T179" s="260"/>
      <c r="U179" s="260"/>
      <c r="V179" s="260"/>
      <c r="W179" s="260"/>
    </row>
    <row r="180" spans="2:23" customFormat="1" ht="14" hidden="1">
      <c r="B180" t="s">
        <v>6245</v>
      </c>
      <c r="C180" t="s">
        <v>6246</v>
      </c>
      <c r="D180" t="s">
        <v>6247</v>
      </c>
      <c r="E180" t="s">
        <v>5654</v>
      </c>
      <c r="F180" t="s">
        <v>552</v>
      </c>
      <c r="G180">
        <v>1</v>
      </c>
      <c r="H180">
        <v>5</v>
      </c>
      <c r="I180" s="971" t="s">
        <v>576</v>
      </c>
      <c r="J180">
        <v>2</v>
      </c>
      <c r="K180" t="s">
        <v>737</v>
      </c>
      <c r="L180" t="s">
        <v>6530</v>
      </c>
      <c r="M180" s="601">
        <v>0</v>
      </c>
      <c r="N180" s="601">
        <v>0</v>
      </c>
      <c r="O180" s="601">
        <v>0</v>
      </c>
      <c r="P180" s="601">
        <v>0</v>
      </c>
      <c r="Q180" s="601">
        <v>0</v>
      </c>
      <c r="S180" s="260"/>
      <c r="T180" s="260"/>
      <c r="U180" s="260"/>
      <c r="V180" s="260"/>
      <c r="W180" s="260"/>
    </row>
    <row r="181" spans="2:23" customFormat="1" ht="14" hidden="1">
      <c r="B181" t="s">
        <v>6239</v>
      </c>
      <c r="C181" t="s">
        <v>6240</v>
      </c>
      <c r="D181" t="s">
        <v>6241</v>
      </c>
      <c r="F181" t="s">
        <v>533</v>
      </c>
      <c r="I181" s="971" t="s">
        <v>576</v>
      </c>
      <c r="J181">
        <v>2</v>
      </c>
      <c r="K181" t="s">
        <v>737</v>
      </c>
      <c r="L181" t="s">
        <v>6530</v>
      </c>
      <c r="M181" s="601">
        <v>0</v>
      </c>
      <c r="N181" s="601">
        <v>0</v>
      </c>
      <c r="O181" s="601">
        <v>0</v>
      </c>
      <c r="P181" s="601">
        <v>0</v>
      </c>
      <c r="Q181" s="601">
        <v>0</v>
      </c>
      <c r="S181" s="260"/>
      <c r="T181" s="260"/>
      <c r="U181" s="260"/>
      <c r="V181" s="260"/>
      <c r="W181" s="260"/>
    </row>
    <row r="182" spans="2:23" customFormat="1" ht="14">
      <c r="B182" t="s">
        <v>6483</v>
      </c>
      <c r="C182" t="s">
        <v>6484</v>
      </c>
      <c r="D182" t="s">
        <v>6485</v>
      </c>
      <c r="F182" t="s">
        <v>533</v>
      </c>
      <c r="I182" s="971" t="s">
        <v>576</v>
      </c>
      <c r="J182">
        <v>2</v>
      </c>
      <c r="K182" s="312" t="s">
        <v>3623</v>
      </c>
      <c r="L182" t="s">
        <v>6530</v>
      </c>
      <c r="M182">
        <v>2</v>
      </c>
      <c r="N182">
        <v>2</v>
      </c>
      <c r="O182">
        <v>2</v>
      </c>
      <c r="P182">
        <v>2</v>
      </c>
      <c r="Q182">
        <v>2</v>
      </c>
      <c r="S182" s="260"/>
      <c r="T182" s="260"/>
      <c r="U182" s="260"/>
      <c r="V182" s="260"/>
      <c r="W182" s="260"/>
    </row>
    <row r="183" spans="2:23" customFormat="1" ht="14">
      <c r="B183" t="s">
        <v>6486</v>
      </c>
      <c r="C183" t="s">
        <v>6487</v>
      </c>
      <c r="D183" t="s">
        <v>6488</v>
      </c>
      <c r="F183" t="s">
        <v>533</v>
      </c>
      <c r="I183" s="971" t="s">
        <v>576</v>
      </c>
      <c r="J183">
        <v>3</v>
      </c>
      <c r="K183" s="312" t="s">
        <v>3616</v>
      </c>
      <c r="L183" t="s">
        <v>6530</v>
      </c>
      <c r="M183" s="601">
        <v>0</v>
      </c>
      <c r="N183" s="601">
        <v>0</v>
      </c>
      <c r="O183" s="601">
        <v>0</v>
      </c>
      <c r="P183" s="601">
        <v>0</v>
      </c>
      <c r="Q183" s="601">
        <v>0</v>
      </c>
      <c r="S183" s="260"/>
      <c r="T183" s="260"/>
      <c r="U183" s="260"/>
      <c r="V183" s="260"/>
      <c r="W183" s="260"/>
    </row>
    <row r="184" spans="2:23" customFormat="1" ht="14">
      <c r="B184" s="606" t="s">
        <v>6570</v>
      </c>
      <c r="C184" t="s">
        <v>6421</v>
      </c>
      <c r="D184" t="s">
        <v>6422</v>
      </c>
      <c r="F184" t="s">
        <v>5610</v>
      </c>
      <c r="G184">
        <v>2</v>
      </c>
      <c r="I184" s="971" t="s">
        <v>576</v>
      </c>
      <c r="J184">
        <v>4</v>
      </c>
      <c r="K184" s="312" t="s">
        <v>3606</v>
      </c>
      <c r="L184" t="s">
        <v>6530</v>
      </c>
      <c r="M184">
        <v>1</v>
      </c>
      <c r="N184">
        <v>1</v>
      </c>
      <c r="O184" s="967">
        <v>0</v>
      </c>
      <c r="P184" s="967">
        <v>0</v>
      </c>
      <c r="Q184">
        <v>1</v>
      </c>
      <c r="S184" s="260"/>
      <c r="T184" s="260"/>
      <c r="U184" s="260"/>
      <c r="V184" s="260"/>
      <c r="W184" s="260"/>
    </row>
    <row r="185" spans="2:23" customFormat="1" ht="14">
      <c r="B185" t="s">
        <v>6236</v>
      </c>
      <c r="C185" t="s">
        <v>6237</v>
      </c>
      <c r="D185" t="s">
        <v>6238</v>
      </c>
      <c r="E185" t="s">
        <v>5654</v>
      </c>
      <c r="F185" t="s">
        <v>552</v>
      </c>
      <c r="G185">
        <v>5</v>
      </c>
      <c r="H185">
        <v>5</v>
      </c>
      <c r="I185" s="971" t="s">
        <v>576</v>
      </c>
      <c r="J185">
        <v>5</v>
      </c>
      <c r="K185" s="312" t="s">
        <v>3616</v>
      </c>
      <c r="L185" t="s">
        <v>6530</v>
      </c>
      <c r="M185" s="601">
        <v>0</v>
      </c>
      <c r="N185" s="601">
        <v>0</v>
      </c>
      <c r="O185" s="601">
        <v>0</v>
      </c>
      <c r="P185" s="601">
        <v>0</v>
      </c>
      <c r="Q185" s="601">
        <v>0</v>
      </c>
      <c r="S185" s="260"/>
      <c r="T185" s="260"/>
      <c r="U185" s="260"/>
      <c r="V185" s="260"/>
      <c r="W185" s="260"/>
    </row>
    <row r="186" spans="2:23" customFormat="1" ht="14">
      <c r="B186" s="606" t="s">
        <v>6542</v>
      </c>
      <c r="C186" t="s">
        <v>6506</v>
      </c>
      <c r="D186" t="s">
        <v>6507</v>
      </c>
      <c r="F186" t="s">
        <v>552</v>
      </c>
      <c r="G186">
        <v>4</v>
      </c>
      <c r="H186">
        <v>4</v>
      </c>
      <c r="I186" s="971" t="s">
        <v>576</v>
      </c>
      <c r="J186">
        <v>6</v>
      </c>
      <c r="K186" s="312" t="s">
        <v>3606</v>
      </c>
      <c r="L186" t="s">
        <v>6530</v>
      </c>
      <c r="M186">
        <v>1</v>
      </c>
      <c r="N186">
        <v>1</v>
      </c>
      <c r="O186" s="967">
        <v>0</v>
      </c>
      <c r="P186" s="601">
        <v>0</v>
      </c>
      <c r="Q186">
        <v>1</v>
      </c>
      <c r="S186" s="260"/>
      <c r="T186" s="260"/>
      <c r="U186" s="260"/>
      <c r="V186" s="260"/>
      <c r="W186" s="260"/>
    </row>
    <row r="187" spans="2:23" customFormat="1" ht="14">
      <c r="B187" t="s">
        <v>6508</v>
      </c>
      <c r="C187" t="s">
        <v>6509</v>
      </c>
      <c r="D187" t="s">
        <v>6510</v>
      </c>
      <c r="E187" t="s">
        <v>6163</v>
      </c>
      <c r="F187" t="s">
        <v>552</v>
      </c>
      <c r="G187">
        <v>8</v>
      </c>
      <c r="H187">
        <v>5</v>
      </c>
      <c r="I187" s="971" t="s">
        <v>576</v>
      </c>
      <c r="J187">
        <v>7</v>
      </c>
      <c r="K187" s="312" t="s">
        <v>3616</v>
      </c>
      <c r="L187" t="s">
        <v>6530</v>
      </c>
      <c r="M187" s="601">
        <v>0</v>
      </c>
      <c r="N187" s="601">
        <v>0</v>
      </c>
      <c r="O187" s="601">
        <v>0</v>
      </c>
      <c r="P187" s="601">
        <v>0</v>
      </c>
      <c r="Q187" s="601">
        <v>0</v>
      </c>
      <c r="S187" s="260"/>
      <c r="T187" s="260"/>
      <c r="U187" s="260"/>
      <c r="V187" s="260"/>
      <c r="W187" s="260"/>
    </row>
    <row r="188" spans="2:23" customFormat="1" ht="14">
      <c r="B188" t="s">
        <v>6387</v>
      </c>
      <c r="C188" t="s">
        <v>6388</v>
      </c>
      <c r="D188" t="s">
        <v>6389</v>
      </c>
      <c r="F188" t="s">
        <v>533</v>
      </c>
      <c r="I188" s="971" t="s">
        <v>576</v>
      </c>
      <c r="J188">
        <v>8</v>
      </c>
      <c r="K188" s="312" t="s">
        <v>3623</v>
      </c>
      <c r="L188" t="s">
        <v>6530</v>
      </c>
      <c r="M188">
        <v>2</v>
      </c>
      <c r="N188">
        <v>1</v>
      </c>
      <c r="O188">
        <v>2</v>
      </c>
      <c r="P188">
        <v>2</v>
      </c>
      <c r="Q188">
        <v>1</v>
      </c>
      <c r="S188" s="260"/>
      <c r="T188" s="260"/>
      <c r="U188" s="260"/>
      <c r="V188" s="260"/>
      <c r="W188" s="260"/>
    </row>
    <row r="189" spans="2:23" customFormat="1" ht="14" hidden="1">
      <c r="B189" t="s">
        <v>6259</v>
      </c>
      <c r="C189" t="s">
        <v>6260</v>
      </c>
      <c r="D189" t="s">
        <v>6261</v>
      </c>
      <c r="F189" t="s">
        <v>533</v>
      </c>
      <c r="I189" s="972" t="s">
        <v>591</v>
      </c>
      <c r="J189">
        <v>2</v>
      </c>
      <c r="K189" t="s">
        <v>737</v>
      </c>
      <c r="L189" t="s">
        <v>6530</v>
      </c>
      <c r="M189" s="601">
        <v>0</v>
      </c>
      <c r="N189" s="601">
        <v>0</v>
      </c>
      <c r="O189" s="601">
        <v>0</v>
      </c>
      <c r="P189" s="601">
        <v>0</v>
      </c>
      <c r="Q189" s="601">
        <v>0</v>
      </c>
      <c r="S189" s="260"/>
      <c r="T189" s="260"/>
      <c r="U189" s="260"/>
      <c r="V189" s="260"/>
      <c r="W189" s="260"/>
    </row>
    <row r="190" spans="2:23" customFormat="1" ht="14" hidden="1">
      <c r="B190" t="s">
        <v>6277</v>
      </c>
      <c r="C190" t="s">
        <v>6278</v>
      </c>
      <c r="D190" t="s">
        <v>6279</v>
      </c>
      <c r="F190" t="s">
        <v>552</v>
      </c>
      <c r="G190">
        <v>4</v>
      </c>
      <c r="H190">
        <v>3</v>
      </c>
      <c r="I190" s="972" t="s">
        <v>591</v>
      </c>
      <c r="J190">
        <v>3</v>
      </c>
      <c r="K190" t="s">
        <v>737</v>
      </c>
      <c r="L190" t="s">
        <v>6530</v>
      </c>
      <c r="M190" s="601">
        <v>0</v>
      </c>
      <c r="N190" s="601">
        <v>0</v>
      </c>
      <c r="O190" s="601">
        <v>0</v>
      </c>
      <c r="P190" s="601">
        <v>0</v>
      </c>
      <c r="Q190" s="601">
        <v>0</v>
      </c>
      <c r="S190" s="260"/>
      <c r="T190" s="260"/>
      <c r="U190" s="260"/>
      <c r="V190" s="260"/>
      <c r="W190" s="260"/>
    </row>
    <row r="191" spans="2:23" customFormat="1" ht="14">
      <c r="B191" t="s">
        <v>6366</v>
      </c>
      <c r="C191" t="s">
        <v>6367</v>
      </c>
      <c r="D191" t="s">
        <v>6368</v>
      </c>
      <c r="F191" t="s">
        <v>552</v>
      </c>
      <c r="G191">
        <v>2</v>
      </c>
      <c r="H191">
        <v>5</v>
      </c>
      <c r="I191" s="972" t="s">
        <v>591</v>
      </c>
      <c r="J191">
        <v>3</v>
      </c>
      <c r="K191" s="312" t="s">
        <v>3616</v>
      </c>
      <c r="L191" t="s">
        <v>6530</v>
      </c>
      <c r="M191" s="601">
        <v>0</v>
      </c>
      <c r="N191" s="601">
        <v>0</v>
      </c>
      <c r="O191" s="601">
        <v>0</v>
      </c>
      <c r="P191" s="601">
        <v>0</v>
      </c>
      <c r="Q191" s="601">
        <v>0</v>
      </c>
      <c r="S191" s="260"/>
      <c r="T191" s="260"/>
      <c r="U191" s="260"/>
      <c r="V191" s="260"/>
      <c r="W191" s="260"/>
    </row>
    <row r="192" spans="2:23" customFormat="1" ht="14">
      <c r="B192" t="s">
        <v>6375</v>
      </c>
      <c r="C192" t="s">
        <v>6376</v>
      </c>
      <c r="D192" t="s">
        <v>6377</v>
      </c>
      <c r="F192" t="s">
        <v>533</v>
      </c>
      <c r="I192" s="972" t="s">
        <v>591</v>
      </c>
      <c r="J192">
        <v>3</v>
      </c>
      <c r="K192" s="312" t="s">
        <v>3616</v>
      </c>
      <c r="L192" t="s">
        <v>6530</v>
      </c>
      <c r="M192" s="601">
        <v>0</v>
      </c>
      <c r="N192" s="601">
        <v>0</v>
      </c>
      <c r="O192" s="601">
        <v>0</v>
      </c>
      <c r="P192" s="601">
        <v>0</v>
      </c>
      <c r="Q192" s="601">
        <v>0</v>
      </c>
      <c r="S192" s="260"/>
      <c r="T192" s="260"/>
      <c r="U192" s="260"/>
      <c r="V192" s="260"/>
      <c r="W192" s="260"/>
    </row>
    <row r="193" spans="2:23" customFormat="1" ht="14">
      <c r="B193" s="606" t="s">
        <v>6540</v>
      </c>
      <c r="C193" t="s">
        <v>6473</v>
      </c>
      <c r="D193" t="s">
        <v>6474</v>
      </c>
      <c r="F193" t="s">
        <v>552</v>
      </c>
      <c r="G193">
        <v>4</v>
      </c>
      <c r="H193">
        <v>4</v>
      </c>
      <c r="I193" s="972" t="s">
        <v>591</v>
      </c>
      <c r="J193">
        <v>4</v>
      </c>
      <c r="K193" s="312" t="s">
        <v>3606</v>
      </c>
      <c r="L193" t="s">
        <v>6530</v>
      </c>
      <c r="M193">
        <v>1</v>
      </c>
      <c r="N193" s="601">
        <v>0</v>
      </c>
      <c r="O193" s="601">
        <v>0</v>
      </c>
      <c r="P193">
        <v>1</v>
      </c>
      <c r="Q193">
        <v>1</v>
      </c>
      <c r="S193" s="260"/>
      <c r="T193" s="260"/>
      <c r="U193" s="260"/>
      <c r="V193" s="260"/>
      <c r="W193" s="260"/>
    </row>
    <row r="194" spans="2:23" customFormat="1" ht="14">
      <c r="B194" t="s">
        <v>6392</v>
      </c>
      <c r="C194" t="s">
        <v>6393</v>
      </c>
      <c r="D194" t="s">
        <v>6394</v>
      </c>
      <c r="F194" t="s">
        <v>533</v>
      </c>
      <c r="I194" s="972" t="s">
        <v>591</v>
      </c>
      <c r="J194">
        <v>4</v>
      </c>
      <c r="K194" s="312" t="s">
        <v>3616</v>
      </c>
      <c r="L194" t="s">
        <v>6530</v>
      </c>
      <c r="M194" s="601">
        <v>0</v>
      </c>
      <c r="N194" s="601">
        <v>0</v>
      </c>
      <c r="O194" s="601">
        <v>0</v>
      </c>
      <c r="P194" s="601">
        <v>0</v>
      </c>
      <c r="Q194" s="601">
        <v>0</v>
      </c>
      <c r="S194" s="260"/>
      <c r="T194" s="260"/>
      <c r="U194" s="260"/>
      <c r="V194" s="260"/>
      <c r="W194" s="260"/>
    </row>
    <row r="195" spans="2:23" customFormat="1" ht="14" hidden="1">
      <c r="B195" t="s">
        <v>6513</v>
      </c>
      <c r="C195" t="s">
        <v>6514</v>
      </c>
      <c r="D195" t="s">
        <v>6515</v>
      </c>
      <c r="E195" t="s">
        <v>6163</v>
      </c>
      <c r="F195" t="s">
        <v>552</v>
      </c>
      <c r="G195">
        <v>3</v>
      </c>
      <c r="H195">
        <v>3</v>
      </c>
      <c r="I195" s="972" t="s">
        <v>591</v>
      </c>
      <c r="J195">
        <v>5</v>
      </c>
      <c r="K195" t="s">
        <v>737</v>
      </c>
      <c r="L195" t="s">
        <v>6530</v>
      </c>
      <c r="M195" s="601">
        <v>0</v>
      </c>
      <c r="N195" s="601">
        <v>0</v>
      </c>
      <c r="O195" s="601">
        <v>0</v>
      </c>
      <c r="P195" s="601">
        <v>0</v>
      </c>
      <c r="Q195" s="601">
        <v>0</v>
      </c>
      <c r="S195" s="260"/>
      <c r="T195" s="260"/>
      <c r="U195" s="260"/>
      <c r="V195" s="260"/>
      <c r="W195" s="260"/>
    </row>
    <row r="196" spans="2:23" customFormat="1" ht="14">
      <c r="B196" s="606" t="s">
        <v>6535</v>
      </c>
      <c r="C196" t="s">
        <v>6257</v>
      </c>
      <c r="D196" t="s">
        <v>6258</v>
      </c>
      <c r="F196" t="s">
        <v>552</v>
      </c>
      <c r="G196">
        <v>8</v>
      </c>
      <c r="H196">
        <v>8</v>
      </c>
      <c r="I196" s="972" t="s">
        <v>591</v>
      </c>
      <c r="J196">
        <v>8</v>
      </c>
      <c r="K196" s="312" t="s">
        <v>3606</v>
      </c>
      <c r="L196" t="s">
        <v>6530</v>
      </c>
      <c r="M196" s="601">
        <v>0</v>
      </c>
      <c r="N196">
        <v>1</v>
      </c>
      <c r="O196">
        <v>1</v>
      </c>
      <c r="P196" s="601">
        <v>0</v>
      </c>
      <c r="Q196">
        <v>1</v>
      </c>
      <c r="S196" s="260"/>
      <c r="T196" s="260"/>
      <c r="U196" s="260"/>
      <c r="V196" s="260"/>
      <c r="W196" s="260"/>
    </row>
    <row r="197" spans="2:23" customFormat="1" ht="14">
      <c r="B197" t="s">
        <v>6372</v>
      </c>
      <c r="C197" t="s">
        <v>6373</v>
      </c>
      <c r="D197" t="s">
        <v>6374</v>
      </c>
      <c r="F197" t="s">
        <v>533</v>
      </c>
      <c r="I197" s="972" t="s">
        <v>591</v>
      </c>
      <c r="J197">
        <v>8</v>
      </c>
      <c r="K197" s="312" t="s">
        <v>3623</v>
      </c>
      <c r="L197" t="s">
        <v>6530</v>
      </c>
      <c r="M197" s="601">
        <v>0</v>
      </c>
      <c r="N197" s="601">
        <v>0</v>
      </c>
      <c r="O197" s="601">
        <v>0</v>
      </c>
      <c r="P197">
        <v>2</v>
      </c>
      <c r="Q197">
        <v>1</v>
      </c>
      <c r="S197" s="260"/>
      <c r="T197" s="260"/>
      <c r="U197" s="260"/>
      <c r="V197" s="260"/>
      <c r="W197" s="260"/>
    </row>
    <row r="198" spans="2:23" customFormat="1" ht="14">
      <c r="B198" t="s">
        <v>6262</v>
      </c>
      <c r="C198" t="s">
        <v>6263</v>
      </c>
      <c r="D198" t="s">
        <v>6264</v>
      </c>
      <c r="E198" t="s">
        <v>5786</v>
      </c>
      <c r="F198" t="s">
        <v>552</v>
      </c>
      <c r="G198">
        <v>8</v>
      </c>
      <c r="H198">
        <v>8</v>
      </c>
      <c r="I198" s="972" t="s">
        <v>591</v>
      </c>
      <c r="J198">
        <v>9</v>
      </c>
      <c r="K198" s="312" t="s">
        <v>3623</v>
      </c>
      <c r="L198" t="s">
        <v>6530</v>
      </c>
      <c r="M198">
        <v>2</v>
      </c>
      <c r="N198">
        <v>2</v>
      </c>
      <c r="O198">
        <v>1</v>
      </c>
      <c r="P198">
        <v>2</v>
      </c>
      <c r="Q198">
        <v>2</v>
      </c>
      <c r="S198" s="260"/>
      <c r="T198" s="260"/>
      <c r="U198" s="260"/>
      <c r="V198" s="260"/>
      <c r="W198" s="260"/>
    </row>
    <row r="199" spans="2:23" customFormat="1" ht="14">
      <c r="B199" t="s">
        <v>6495</v>
      </c>
      <c r="C199" t="s">
        <v>6496</v>
      </c>
      <c r="D199" t="s">
        <v>6497</v>
      </c>
      <c r="E199" t="s">
        <v>6295</v>
      </c>
      <c r="F199" t="s">
        <v>552</v>
      </c>
      <c r="G199">
        <v>2</v>
      </c>
      <c r="H199">
        <v>1</v>
      </c>
      <c r="I199" s="309" t="s">
        <v>3673</v>
      </c>
      <c r="J199">
        <v>1</v>
      </c>
      <c r="K199" s="312" t="s">
        <v>3616</v>
      </c>
      <c r="L199" t="s">
        <v>6530</v>
      </c>
      <c r="M199" s="601">
        <v>0</v>
      </c>
      <c r="N199" s="601">
        <v>0</v>
      </c>
      <c r="O199" s="601">
        <v>0</v>
      </c>
      <c r="P199" s="601">
        <v>0</v>
      </c>
      <c r="Q199" s="601">
        <v>0</v>
      </c>
      <c r="S199" s="260"/>
      <c r="T199" s="260"/>
      <c r="U199" s="260"/>
      <c r="V199" s="260"/>
      <c r="W199" s="260"/>
    </row>
    <row r="200" spans="2:23" customFormat="1" ht="14" hidden="1">
      <c r="B200" t="s">
        <v>6336</v>
      </c>
      <c r="C200" t="s">
        <v>6337</v>
      </c>
      <c r="D200" t="s">
        <v>6338</v>
      </c>
      <c r="F200" t="s">
        <v>552</v>
      </c>
      <c r="G200">
        <v>3</v>
      </c>
      <c r="H200">
        <v>2</v>
      </c>
      <c r="I200" s="309" t="s">
        <v>3673</v>
      </c>
      <c r="J200">
        <v>2</v>
      </c>
      <c r="K200" t="s">
        <v>737</v>
      </c>
      <c r="L200" t="s">
        <v>6530</v>
      </c>
      <c r="M200" s="601">
        <v>0</v>
      </c>
      <c r="N200" s="601">
        <v>0</v>
      </c>
      <c r="O200" s="601">
        <v>0</v>
      </c>
      <c r="P200" s="601">
        <v>0</v>
      </c>
      <c r="Q200" s="601">
        <v>0</v>
      </c>
      <c r="S200" s="260"/>
      <c r="T200" s="260"/>
      <c r="U200" s="260"/>
      <c r="V200" s="260"/>
      <c r="W200" s="260"/>
    </row>
    <row r="201" spans="2:23" customFormat="1" ht="14" hidden="1">
      <c r="B201" t="s">
        <v>6342</v>
      </c>
      <c r="C201" t="s">
        <v>6343</v>
      </c>
      <c r="D201" t="s">
        <v>6344</v>
      </c>
      <c r="F201" t="s">
        <v>552</v>
      </c>
      <c r="G201">
        <v>3</v>
      </c>
      <c r="H201">
        <v>2</v>
      </c>
      <c r="I201" s="309" t="s">
        <v>3673</v>
      </c>
      <c r="J201">
        <v>2</v>
      </c>
      <c r="K201" t="s">
        <v>737</v>
      </c>
      <c r="L201" t="s">
        <v>6530</v>
      </c>
      <c r="M201" s="601">
        <v>0</v>
      </c>
      <c r="N201" s="601">
        <v>0</v>
      </c>
      <c r="O201" s="601">
        <v>0</v>
      </c>
      <c r="P201" s="601">
        <v>0</v>
      </c>
      <c r="Q201" s="601">
        <v>0</v>
      </c>
      <c r="S201" s="260"/>
      <c r="T201" s="260"/>
      <c r="U201" s="260"/>
      <c r="V201" s="260"/>
      <c r="W201" s="260"/>
    </row>
    <row r="202" spans="2:23" customFormat="1" ht="14">
      <c r="B202" t="s">
        <v>6423</v>
      </c>
      <c r="C202" t="s">
        <v>6424</v>
      </c>
      <c r="D202" t="s">
        <v>6425</v>
      </c>
      <c r="F202" t="s">
        <v>552</v>
      </c>
      <c r="G202">
        <v>3</v>
      </c>
      <c r="H202">
        <v>2</v>
      </c>
      <c r="I202" s="309" t="s">
        <v>3673</v>
      </c>
      <c r="J202">
        <v>2</v>
      </c>
      <c r="K202" s="312" t="s">
        <v>3606</v>
      </c>
      <c r="L202" t="s">
        <v>6530</v>
      </c>
      <c r="M202">
        <v>1</v>
      </c>
      <c r="N202">
        <v>1</v>
      </c>
      <c r="O202">
        <v>1</v>
      </c>
      <c r="P202">
        <v>1</v>
      </c>
      <c r="Q202">
        <v>1</v>
      </c>
      <c r="S202" s="260"/>
      <c r="T202" s="260"/>
      <c r="U202" s="260"/>
      <c r="V202" s="260"/>
      <c r="W202" s="260"/>
    </row>
    <row r="203" spans="2:23" customFormat="1" ht="14" hidden="1">
      <c r="B203" t="s">
        <v>6339</v>
      </c>
      <c r="C203" t="s">
        <v>6340</v>
      </c>
      <c r="D203" t="s">
        <v>6341</v>
      </c>
      <c r="F203" t="s">
        <v>533</v>
      </c>
      <c r="I203" s="309" t="s">
        <v>3673</v>
      </c>
      <c r="J203">
        <v>2</v>
      </c>
      <c r="K203" t="s">
        <v>737</v>
      </c>
      <c r="L203" t="s">
        <v>6530</v>
      </c>
      <c r="M203" s="601">
        <v>0</v>
      </c>
      <c r="N203" s="601">
        <v>0</v>
      </c>
      <c r="O203" s="601">
        <v>0</v>
      </c>
      <c r="P203" s="601">
        <v>0</v>
      </c>
      <c r="Q203" s="601">
        <v>0</v>
      </c>
      <c r="S203" s="260"/>
      <c r="T203" s="260"/>
      <c r="U203" s="260"/>
      <c r="V203" s="260"/>
      <c r="W203" s="260"/>
    </row>
    <row r="204" spans="2:23" customFormat="1" ht="14">
      <c r="B204" t="s">
        <v>6412</v>
      </c>
      <c r="C204" t="s">
        <v>6413</v>
      </c>
      <c r="D204" t="s">
        <v>6414</v>
      </c>
      <c r="F204" t="s">
        <v>533</v>
      </c>
      <c r="I204" s="309" t="s">
        <v>3673</v>
      </c>
      <c r="J204">
        <v>2</v>
      </c>
      <c r="K204" s="312" t="s">
        <v>3616</v>
      </c>
      <c r="L204" t="s">
        <v>6530</v>
      </c>
      <c r="M204" s="601">
        <v>0</v>
      </c>
      <c r="N204" s="601">
        <v>0</v>
      </c>
      <c r="O204" s="601">
        <v>0</v>
      </c>
      <c r="P204" s="601">
        <v>0</v>
      </c>
      <c r="Q204" s="601">
        <v>0</v>
      </c>
      <c r="S204" s="260"/>
      <c r="T204" s="260"/>
      <c r="U204" s="260"/>
      <c r="V204" s="260"/>
      <c r="W204" s="260"/>
    </row>
    <row r="205" spans="2:23" customFormat="1" ht="14">
      <c r="B205" t="s">
        <v>6475</v>
      </c>
      <c r="C205" t="s">
        <v>6476</v>
      </c>
      <c r="D205" t="s">
        <v>6477</v>
      </c>
      <c r="F205" t="s">
        <v>552</v>
      </c>
      <c r="G205">
        <v>4</v>
      </c>
      <c r="H205">
        <v>3</v>
      </c>
      <c r="I205" s="309" t="s">
        <v>3673</v>
      </c>
      <c r="J205">
        <v>3</v>
      </c>
      <c r="K205" s="312" t="s">
        <v>3616</v>
      </c>
      <c r="L205" t="s">
        <v>6530</v>
      </c>
      <c r="M205" s="601">
        <v>0</v>
      </c>
      <c r="N205" s="601">
        <v>0</v>
      </c>
      <c r="O205" s="601">
        <v>0</v>
      </c>
      <c r="P205" s="601">
        <v>0</v>
      </c>
      <c r="Q205" s="601">
        <v>0</v>
      </c>
      <c r="S205" s="260"/>
      <c r="T205" s="260"/>
      <c r="U205" s="260"/>
      <c r="V205" s="260"/>
      <c r="W205" s="260"/>
    </row>
    <row r="206" spans="2:23" customFormat="1" ht="14">
      <c r="B206" t="s">
        <v>6378</v>
      </c>
      <c r="C206" t="s">
        <v>6379</v>
      </c>
      <c r="D206" t="s">
        <v>6380</v>
      </c>
      <c r="F206" t="s">
        <v>533</v>
      </c>
      <c r="I206" s="309" t="s">
        <v>3673</v>
      </c>
      <c r="J206">
        <v>3</v>
      </c>
      <c r="K206" s="312" t="s">
        <v>3623</v>
      </c>
      <c r="L206" t="s">
        <v>6530</v>
      </c>
      <c r="M206">
        <v>2</v>
      </c>
      <c r="N206">
        <v>1</v>
      </c>
      <c r="O206">
        <v>2</v>
      </c>
      <c r="P206">
        <v>1</v>
      </c>
      <c r="Q206">
        <v>1</v>
      </c>
      <c r="S206" s="260"/>
      <c r="T206" s="260"/>
      <c r="U206" s="260"/>
      <c r="V206" s="260"/>
      <c r="W206" s="260"/>
    </row>
    <row r="207" spans="2:23" customFormat="1" ht="14">
      <c r="B207" t="s">
        <v>6431</v>
      </c>
      <c r="C207" t="s">
        <v>6432</v>
      </c>
      <c r="D207" t="s">
        <v>6433</v>
      </c>
      <c r="F207" t="s">
        <v>533</v>
      </c>
      <c r="I207" s="309" t="s">
        <v>3673</v>
      </c>
      <c r="J207">
        <v>5</v>
      </c>
      <c r="K207" s="312" t="s">
        <v>3623</v>
      </c>
      <c r="L207" t="s">
        <v>6530</v>
      </c>
      <c r="M207" s="601">
        <v>0</v>
      </c>
      <c r="N207">
        <v>1</v>
      </c>
      <c r="O207">
        <v>2</v>
      </c>
      <c r="P207">
        <v>2</v>
      </c>
      <c r="Q207">
        <v>1</v>
      </c>
      <c r="S207" s="260"/>
      <c r="T207" s="260"/>
      <c r="U207" s="260"/>
      <c r="V207" s="260"/>
      <c r="W207" s="260"/>
    </row>
    <row r="208" spans="2:23" customFormat="1" ht="14">
      <c r="B208" t="s">
        <v>6448</v>
      </c>
      <c r="C208" t="s">
        <v>6449</v>
      </c>
      <c r="D208" t="s">
        <v>6450</v>
      </c>
      <c r="F208" t="s">
        <v>552</v>
      </c>
      <c r="G208">
        <v>5</v>
      </c>
      <c r="H208">
        <v>7</v>
      </c>
      <c r="I208" s="309" t="s">
        <v>3673</v>
      </c>
      <c r="J208">
        <v>6</v>
      </c>
      <c r="K208" s="312" t="s">
        <v>3606</v>
      </c>
      <c r="L208" t="s">
        <v>6530</v>
      </c>
      <c r="M208">
        <v>1</v>
      </c>
      <c r="N208">
        <v>1</v>
      </c>
      <c r="O208">
        <v>1</v>
      </c>
      <c r="P208">
        <v>1</v>
      </c>
      <c r="Q208">
        <v>1</v>
      </c>
      <c r="S208" s="260"/>
      <c r="T208" s="260"/>
      <c r="U208" s="260"/>
      <c r="V208" s="260"/>
      <c r="W208" s="260"/>
    </row>
    <row r="209" spans="2:23" customFormat="1" ht="14" hidden="1">
      <c r="B209" t="s">
        <v>6310</v>
      </c>
      <c r="C209" t="s">
        <v>6311</v>
      </c>
      <c r="D209" t="s">
        <v>6312</v>
      </c>
      <c r="F209" t="s">
        <v>533</v>
      </c>
      <c r="I209" s="309" t="s">
        <v>3691</v>
      </c>
      <c r="J209">
        <v>1</v>
      </c>
      <c r="K209" t="s">
        <v>737</v>
      </c>
      <c r="L209" t="s">
        <v>6530</v>
      </c>
      <c r="M209" s="601">
        <v>0</v>
      </c>
      <c r="N209" s="601">
        <v>0</v>
      </c>
      <c r="O209" s="601">
        <v>0</v>
      </c>
      <c r="P209" s="601">
        <v>0</v>
      </c>
      <c r="Q209" s="601">
        <v>0</v>
      </c>
      <c r="S209" s="260"/>
      <c r="T209" s="260"/>
      <c r="U209" s="260"/>
      <c r="V209" s="260"/>
      <c r="W209" s="260"/>
    </row>
    <row r="210" spans="2:23" customFormat="1" ht="14" hidden="1">
      <c r="B210" t="s">
        <v>6301</v>
      </c>
      <c r="C210" t="s">
        <v>6302</v>
      </c>
      <c r="D210" t="s">
        <v>6303</v>
      </c>
      <c r="E210" t="s">
        <v>5786</v>
      </c>
      <c r="F210" t="s">
        <v>552</v>
      </c>
      <c r="G210">
        <v>2</v>
      </c>
      <c r="H210">
        <v>2</v>
      </c>
      <c r="I210" s="309" t="s">
        <v>3691</v>
      </c>
      <c r="J210">
        <v>2</v>
      </c>
      <c r="K210" t="s">
        <v>737</v>
      </c>
      <c r="L210" t="s">
        <v>6530</v>
      </c>
      <c r="M210" s="601">
        <v>0</v>
      </c>
      <c r="N210" s="601">
        <v>0</v>
      </c>
      <c r="O210" s="601">
        <v>0</v>
      </c>
      <c r="P210" s="601">
        <v>0</v>
      </c>
      <c r="Q210" s="601">
        <v>0</v>
      </c>
      <c r="S210" s="260"/>
      <c r="T210" s="260"/>
      <c r="U210" s="260"/>
      <c r="V210" s="260"/>
      <c r="W210" s="260"/>
    </row>
    <row r="211" spans="2:23" customFormat="1" ht="14">
      <c r="B211" t="s">
        <v>6409</v>
      </c>
      <c r="C211" t="s">
        <v>6410</v>
      </c>
      <c r="D211" t="s">
        <v>6411</v>
      </c>
      <c r="F211" t="s">
        <v>533</v>
      </c>
      <c r="I211" s="309" t="s">
        <v>3691</v>
      </c>
      <c r="J211">
        <v>2</v>
      </c>
      <c r="K211" s="312" t="s">
        <v>3623</v>
      </c>
      <c r="L211" t="s">
        <v>6530</v>
      </c>
      <c r="M211">
        <v>2</v>
      </c>
      <c r="N211">
        <v>1</v>
      </c>
      <c r="O211" s="601">
        <v>0</v>
      </c>
      <c r="P211">
        <v>2</v>
      </c>
      <c r="Q211">
        <v>1</v>
      </c>
      <c r="S211" s="260"/>
      <c r="T211" s="260"/>
      <c r="U211" s="260"/>
      <c r="V211" s="260"/>
      <c r="W211" s="260"/>
    </row>
    <row r="212" spans="2:23" customFormat="1" ht="14">
      <c r="B212" t="s">
        <v>6304</v>
      </c>
      <c r="C212" t="s">
        <v>6305</v>
      </c>
      <c r="D212" t="s">
        <v>6306</v>
      </c>
      <c r="F212" t="s">
        <v>552</v>
      </c>
      <c r="G212">
        <v>1</v>
      </c>
      <c r="H212">
        <v>2</v>
      </c>
      <c r="I212" s="309" t="s">
        <v>3691</v>
      </c>
      <c r="J212">
        <v>3</v>
      </c>
      <c r="K212" s="312" t="s">
        <v>3616</v>
      </c>
      <c r="L212" t="s">
        <v>6530</v>
      </c>
      <c r="M212" s="601">
        <v>0</v>
      </c>
      <c r="N212" s="601">
        <v>0</v>
      </c>
      <c r="O212" s="601">
        <v>0</v>
      </c>
      <c r="P212" s="601">
        <v>0</v>
      </c>
      <c r="Q212" s="601">
        <v>0</v>
      </c>
      <c r="S212" s="260"/>
      <c r="T212" s="260"/>
      <c r="U212" s="260"/>
      <c r="V212" s="260"/>
      <c r="W212" s="260"/>
    </row>
    <row r="213" spans="2:23" customFormat="1" ht="14">
      <c r="B213" t="s">
        <v>6381</v>
      </c>
      <c r="C213" t="s">
        <v>6382</v>
      </c>
      <c r="D213" t="s">
        <v>6383</v>
      </c>
      <c r="E213" t="s">
        <v>5811</v>
      </c>
      <c r="F213" t="s">
        <v>552</v>
      </c>
      <c r="G213">
        <v>3</v>
      </c>
      <c r="H213">
        <v>4</v>
      </c>
      <c r="I213" s="309" t="s">
        <v>3691</v>
      </c>
      <c r="J213">
        <v>3</v>
      </c>
      <c r="K213" s="312" t="s">
        <v>3623</v>
      </c>
      <c r="L213" t="s">
        <v>6530</v>
      </c>
      <c r="M213">
        <v>1</v>
      </c>
      <c r="N213">
        <v>0</v>
      </c>
      <c r="O213">
        <v>2</v>
      </c>
      <c r="P213">
        <v>2</v>
      </c>
      <c r="Q213">
        <v>2</v>
      </c>
      <c r="S213" s="260"/>
      <c r="T213" s="260"/>
      <c r="U213" s="260"/>
      <c r="V213" s="260"/>
      <c r="W213" s="260"/>
    </row>
    <row r="214" spans="2:23" customFormat="1" ht="14">
      <c r="B214" s="606" t="s">
        <v>6539</v>
      </c>
      <c r="C214" t="s">
        <v>6404</v>
      </c>
      <c r="D214" t="s">
        <v>6405</v>
      </c>
      <c r="E214" t="s">
        <v>5670</v>
      </c>
      <c r="F214" t="s">
        <v>552</v>
      </c>
      <c r="G214">
        <v>0</v>
      </c>
      <c r="H214">
        <v>4</v>
      </c>
      <c r="I214" s="309" t="s">
        <v>3691</v>
      </c>
      <c r="J214">
        <v>3</v>
      </c>
      <c r="K214" s="312" t="s">
        <v>3606</v>
      </c>
      <c r="L214" t="s">
        <v>6530</v>
      </c>
      <c r="M214" s="601">
        <v>0</v>
      </c>
      <c r="N214" s="601">
        <v>0</v>
      </c>
      <c r="O214" s="601">
        <v>0</v>
      </c>
      <c r="P214">
        <v>1</v>
      </c>
      <c r="Q214">
        <v>1</v>
      </c>
      <c r="S214" s="260"/>
      <c r="T214" s="260"/>
      <c r="U214" s="260"/>
      <c r="V214" s="260"/>
      <c r="W214" s="260"/>
    </row>
    <row r="215" spans="2:23" customFormat="1" ht="14">
      <c r="B215" t="s">
        <v>6298</v>
      </c>
      <c r="C215" t="s">
        <v>6299</v>
      </c>
      <c r="D215" t="s">
        <v>6300</v>
      </c>
      <c r="F215" t="s">
        <v>5610</v>
      </c>
      <c r="G215">
        <v>3</v>
      </c>
      <c r="I215" s="309" t="s">
        <v>3691</v>
      </c>
      <c r="J215">
        <v>3</v>
      </c>
      <c r="K215" s="312" t="s">
        <v>3616</v>
      </c>
      <c r="L215" t="s">
        <v>6530</v>
      </c>
      <c r="M215" s="601">
        <v>0</v>
      </c>
      <c r="N215" s="601">
        <v>0</v>
      </c>
      <c r="O215" s="601">
        <v>0</v>
      </c>
      <c r="P215" s="601">
        <v>0</v>
      </c>
      <c r="Q215" s="601">
        <v>0</v>
      </c>
      <c r="S215" s="260"/>
      <c r="T215" s="260"/>
      <c r="U215" s="260"/>
      <c r="V215" s="260"/>
      <c r="W215" s="260"/>
    </row>
    <row r="216" spans="2:23" customFormat="1" ht="14" hidden="1">
      <c r="B216" t="s">
        <v>6307</v>
      </c>
      <c r="C216" t="s">
        <v>6308</v>
      </c>
      <c r="D216" t="s">
        <v>6309</v>
      </c>
      <c r="F216" t="s">
        <v>533</v>
      </c>
      <c r="I216" s="309" t="s">
        <v>3691</v>
      </c>
      <c r="J216">
        <v>3</v>
      </c>
      <c r="K216" t="s">
        <v>737</v>
      </c>
      <c r="L216" t="s">
        <v>6530</v>
      </c>
      <c r="M216" s="601">
        <v>0</v>
      </c>
      <c r="N216" s="601">
        <v>0</v>
      </c>
      <c r="O216" s="601">
        <v>0</v>
      </c>
      <c r="P216" s="601">
        <v>0</v>
      </c>
      <c r="Q216" s="601">
        <v>0</v>
      </c>
      <c r="S216" s="260"/>
      <c r="T216" s="260"/>
      <c r="U216" s="260"/>
      <c r="V216" s="260"/>
      <c r="W216" s="260"/>
    </row>
    <row r="217" spans="2:23" customFormat="1" ht="14">
      <c r="B217" t="s">
        <v>6524</v>
      </c>
      <c r="C217" t="s">
        <v>6525</v>
      </c>
      <c r="D217" t="s">
        <v>6526</v>
      </c>
      <c r="F217" t="s">
        <v>533</v>
      </c>
      <c r="I217" s="309" t="s">
        <v>3691</v>
      </c>
      <c r="J217">
        <v>4</v>
      </c>
      <c r="K217" s="312" t="s">
        <v>3616</v>
      </c>
      <c r="L217" t="s">
        <v>6530</v>
      </c>
      <c r="M217" s="601">
        <v>0</v>
      </c>
      <c r="N217" s="601">
        <v>0</v>
      </c>
      <c r="O217" s="601">
        <v>0</v>
      </c>
      <c r="P217" s="601">
        <v>0</v>
      </c>
      <c r="Q217" s="601">
        <v>0</v>
      </c>
      <c r="S217" s="260"/>
      <c r="T217" s="260"/>
      <c r="U217" s="260"/>
      <c r="V217" s="260"/>
      <c r="W217" s="260"/>
    </row>
    <row r="218" spans="2:23" customFormat="1" ht="14">
      <c r="B218" s="606" t="s">
        <v>6533</v>
      </c>
      <c r="C218" t="s">
        <v>6296</v>
      </c>
      <c r="D218" t="s">
        <v>6297</v>
      </c>
      <c r="F218" t="s">
        <v>552</v>
      </c>
      <c r="G218">
        <v>4</v>
      </c>
      <c r="H218">
        <v>5</v>
      </c>
      <c r="I218" s="309" t="s">
        <v>3691</v>
      </c>
      <c r="J218">
        <v>5</v>
      </c>
      <c r="K218" s="312" t="s">
        <v>3606</v>
      </c>
      <c r="L218" t="s">
        <v>6530</v>
      </c>
      <c r="M218" s="601">
        <v>0</v>
      </c>
      <c r="N218">
        <v>1</v>
      </c>
      <c r="O218">
        <v>1</v>
      </c>
      <c r="P218" s="601">
        <v>0</v>
      </c>
      <c r="Q218">
        <v>1</v>
      </c>
      <c r="S218" s="260"/>
      <c r="T218" s="260"/>
      <c r="U218" s="260"/>
      <c r="V218" s="260"/>
      <c r="W218" s="260"/>
    </row>
    <row r="219" spans="2:23" customFormat="1" ht="14">
      <c r="B219" t="s">
        <v>6384</v>
      </c>
      <c r="C219" t="s">
        <v>6385</v>
      </c>
      <c r="D219" t="s">
        <v>6386</v>
      </c>
      <c r="F219" t="s">
        <v>533</v>
      </c>
      <c r="I219" s="734" t="s">
        <v>3706</v>
      </c>
      <c r="J219">
        <v>1</v>
      </c>
      <c r="K219" s="312" t="s">
        <v>3623</v>
      </c>
      <c r="L219" t="s">
        <v>6530</v>
      </c>
      <c r="M219">
        <v>2</v>
      </c>
      <c r="N219">
        <v>2</v>
      </c>
      <c r="O219">
        <v>1</v>
      </c>
      <c r="P219">
        <v>2</v>
      </c>
      <c r="Q219">
        <v>0</v>
      </c>
      <c r="S219" s="260"/>
      <c r="T219" s="260"/>
      <c r="U219" s="260"/>
      <c r="V219" s="260"/>
      <c r="W219" s="260"/>
    </row>
    <row r="220" spans="2:23" customFormat="1" ht="14" hidden="1">
      <c r="B220" t="s">
        <v>6271</v>
      </c>
      <c r="C220" t="s">
        <v>6272</v>
      </c>
      <c r="D220" t="s">
        <v>6273</v>
      </c>
      <c r="E220" t="s">
        <v>5811</v>
      </c>
      <c r="F220" t="s">
        <v>552</v>
      </c>
      <c r="G220">
        <v>2</v>
      </c>
      <c r="H220">
        <v>3</v>
      </c>
      <c r="I220" s="734" t="s">
        <v>3706</v>
      </c>
      <c r="J220">
        <v>2</v>
      </c>
      <c r="K220" t="s">
        <v>737</v>
      </c>
      <c r="L220" t="s">
        <v>6530</v>
      </c>
      <c r="M220" s="601">
        <v>0</v>
      </c>
      <c r="N220" s="601">
        <v>0</v>
      </c>
      <c r="O220" s="601">
        <v>0</v>
      </c>
      <c r="P220" s="601">
        <v>0</v>
      </c>
      <c r="Q220" s="601">
        <v>0</v>
      </c>
      <c r="S220" s="260"/>
      <c r="T220" s="260"/>
      <c r="U220" s="260"/>
      <c r="V220" s="260"/>
      <c r="W220" s="260"/>
    </row>
    <row r="221" spans="2:23" customFormat="1" ht="14">
      <c r="B221" t="s">
        <v>6268</v>
      </c>
      <c r="C221" t="s">
        <v>6269</v>
      </c>
      <c r="D221" t="s">
        <v>6270</v>
      </c>
      <c r="F221" t="s">
        <v>533</v>
      </c>
      <c r="I221" s="734" t="s">
        <v>3706</v>
      </c>
      <c r="J221">
        <v>2</v>
      </c>
      <c r="K221" s="312" t="s">
        <v>3616</v>
      </c>
      <c r="L221" t="s">
        <v>6530</v>
      </c>
      <c r="M221" s="601">
        <v>0</v>
      </c>
      <c r="N221" s="601">
        <v>0</v>
      </c>
      <c r="O221" s="601">
        <v>0</v>
      </c>
      <c r="P221" s="601">
        <v>0</v>
      </c>
      <c r="Q221" s="601">
        <v>0</v>
      </c>
      <c r="S221" s="260"/>
      <c r="T221" s="260"/>
      <c r="U221" s="260"/>
      <c r="V221" s="260"/>
      <c r="W221" s="260"/>
    </row>
    <row r="222" spans="2:23" customFormat="1" ht="14">
      <c r="B222" t="s">
        <v>6321</v>
      </c>
      <c r="C222" t="s">
        <v>6322</v>
      </c>
      <c r="D222" t="s">
        <v>6323</v>
      </c>
      <c r="F222" t="s">
        <v>552</v>
      </c>
      <c r="G222">
        <v>3</v>
      </c>
      <c r="H222">
        <v>2</v>
      </c>
      <c r="I222" s="734" t="s">
        <v>3706</v>
      </c>
      <c r="J222">
        <v>3</v>
      </c>
      <c r="K222" s="312" t="s">
        <v>3616</v>
      </c>
      <c r="L222" t="s">
        <v>6530</v>
      </c>
      <c r="M222" s="601">
        <v>0</v>
      </c>
      <c r="N222" s="601">
        <v>0</v>
      </c>
      <c r="O222" s="601">
        <v>0</v>
      </c>
      <c r="P222" s="601">
        <v>0</v>
      </c>
      <c r="Q222" s="601">
        <v>0</v>
      </c>
      <c r="S222" s="260"/>
      <c r="T222" s="260"/>
      <c r="U222" s="260"/>
      <c r="V222" s="260"/>
      <c r="W222" s="260"/>
    </row>
    <row r="223" spans="2:23" customFormat="1" ht="14" hidden="1">
      <c r="B223" t="s">
        <v>6527</v>
      </c>
      <c r="C223" t="s">
        <v>6528</v>
      </c>
      <c r="D223" t="s">
        <v>6529</v>
      </c>
      <c r="F223" t="s">
        <v>533</v>
      </c>
      <c r="I223" s="734" t="s">
        <v>3706</v>
      </c>
      <c r="J223">
        <v>3</v>
      </c>
      <c r="K223" t="s">
        <v>737</v>
      </c>
      <c r="L223" t="s">
        <v>6530</v>
      </c>
      <c r="M223" s="601">
        <v>0</v>
      </c>
      <c r="N223" s="601">
        <v>0</v>
      </c>
      <c r="O223" s="601">
        <v>0</v>
      </c>
      <c r="P223" s="601">
        <v>0</v>
      </c>
      <c r="Q223" s="601">
        <v>0</v>
      </c>
      <c r="S223" s="260"/>
      <c r="T223" s="260"/>
      <c r="U223" s="260"/>
      <c r="V223" s="260"/>
      <c r="W223" s="260"/>
    </row>
    <row r="224" spans="2:23" customFormat="1" ht="14">
      <c r="B224" t="s">
        <v>6456</v>
      </c>
      <c r="C224" t="s">
        <v>6457</v>
      </c>
      <c r="D224" t="s">
        <v>6458</v>
      </c>
      <c r="F224" t="s">
        <v>552</v>
      </c>
      <c r="G224">
        <v>3</v>
      </c>
      <c r="H224">
        <v>5</v>
      </c>
      <c r="I224" s="734" t="s">
        <v>3706</v>
      </c>
      <c r="J224">
        <v>4</v>
      </c>
      <c r="K224" s="312" t="s">
        <v>3616</v>
      </c>
      <c r="L224" t="s">
        <v>6530</v>
      </c>
      <c r="M224" s="601">
        <v>0</v>
      </c>
      <c r="N224" s="601">
        <v>0</v>
      </c>
      <c r="O224" s="601">
        <v>0</v>
      </c>
      <c r="P224" s="601">
        <v>0</v>
      </c>
      <c r="Q224" s="601">
        <v>0</v>
      </c>
      <c r="S224" s="260"/>
      <c r="T224" s="260"/>
      <c r="U224" s="260"/>
      <c r="V224" s="260"/>
      <c r="W224" s="260"/>
    </row>
    <row r="225" spans="2:23" customFormat="1" ht="14">
      <c r="B225" t="s">
        <v>6428</v>
      </c>
      <c r="C225" t="s">
        <v>6429</v>
      </c>
      <c r="D225" t="s">
        <v>6430</v>
      </c>
      <c r="E225" t="s">
        <v>5589</v>
      </c>
      <c r="F225" t="s">
        <v>552</v>
      </c>
      <c r="G225">
        <v>5</v>
      </c>
      <c r="H225">
        <v>5</v>
      </c>
      <c r="I225" s="734" t="s">
        <v>3706</v>
      </c>
      <c r="J225">
        <v>5</v>
      </c>
      <c r="K225" s="312" t="s">
        <v>3606</v>
      </c>
      <c r="L225" t="s">
        <v>6530</v>
      </c>
      <c r="M225">
        <v>1</v>
      </c>
      <c r="N225">
        <v>1</v>
      </c>
      <c r="O225">
        <v>1</v>
      </c>
      <c r="P225">
        <v>1</v>
      </c>
      <c r="Q225">
        <v>1</v>
      </c>
      <c r="S225" s="260"/>
      <c r="T225" s="260"/>
      <c r="U225" s="260"/>
      <c r="V225" s="629" t="s">
        <v>6545</v>
      </c>
      <c r="W225" s="260"/>
    </row>
    <row r="226" spans="2:23" customFormat="1" ht="14" hidden="1">
      <c r="B226" t="s">
        <v>6467</v>
      </c>
      <c r="C226" t="s">
        <v>6468</v>
      </c>
      <c r="D226" t="s">
        <v>6469</v>
      </c>
      <c r="E226" t="s">
        <v>6163</v>
      </c>
      <c r="F226" t="s">
        <v>552</v>
      </c>
      <c r="G226">
        <v>5</v>
      </c>
      <c r="H226">
        <v>5</v>
      </c>
      <c r="I226" s="734" t="s">
        <v>3706</v>
      </c>
      <c r="J226">
        <v>5</v>
      </c>
      <c r="K226" t="s">
        <v>737</v>
      </c>
      <c r="L226" t="s">
        <v>6530</v>
      </c>
      <c r="M226" s="601">
        <v>0</v>
      </c>
      <c r="N226" s="601">
        <v>0</v>
      </c>
      <c r="O226" s="601">
        <v>0</v>
      </c>
      <c r="P226" s="601">
        <v>0</v>
      </c>
      <c r="Q226" s="601">
        <v>0</v>
      </c>
      <c r="S226" s="260"/>
      <c r="T226" s="260"/>
      <c r="U226" s="260"/>
      <c r="V226" s="260"/>
      <c r="W226" s="260"/>
    </row>
    <row r="227" spans="2:23" customFormat="1" ht="14">
      <c r="B227" t="s">
        <v>6492</v>
      </c>
      <c r="C227" t="s">
        <v>6493</v>
      </c>
      <c r="D227" t="s">
        <v>6494</v>
      </c>
      <c r="F227" t="s">
        <v>5610</v>
      </c>
      <c r="G227">
        <v>3</v>
      </c>
      <c r="I227" s="734" t="s">
        <v>3706</v>
      </c>
      <c r="J227">
        <v>6</v>
      </c>
      <c r="K227" s="312" t="s">
        <v>3623</v>
      </c>
      <c r="L227" t="s">
        <v>6530</v>
      </c>
      <c r="M227">
        <v>1</v>
      </c>
      <c r="N227">
        <v>2</v>
      </c>
      <c r="O227">
        <v>2</v>
      </c>
      <c r="P227">
        <v>2</v>
      </c>
      <c r="Q227">
        <v>2</v>
      </c>
      <c r="S227" s="260"/>
      <c r="T227" s="260"/>
      <c r="U227" s="260"/>
      <c r="V227" s="260"/>
      <c r="W227" s="260"/>
    </row>
    <row r="228" spans="2:23" customFormat="1" ht="14">
      <c r="B228" s="606" t="s">
        <v>6547</v>
      </c>
      <c r="C228" t="s">
        <v>6454</v>
      </c>
      <c r="D228" t="s">
        <v>6455</v>
      </c>
      <c r="F228" t="s">
        <v>552</v>
      </c>
      <c r="G228">
        <v>7</v>
      </c>
      <c r="H228">
        <v>5</v>
      </c>
      <c r="I228" s="734" t="s">
        <v>3706</v>
      </c>
      <c r="J228">
        <v>8</v>
      </c>
      <c r="K228" s="312" t="s">
        <v>3606</v>
      </c>
      <c r="L228" t="s">
        <v>6530</v>
      </c>
      <c r="M228">
        <v>1</v>
      </c>
      <c r="N228" s="601">
        <v>0</v>
      </c>
      <c r="O228" s="601">
        <v>0</v>
      </c>
      <c r="P228">
        <v>1</v>
      </c>
      <c r="Q228" s="601">
        <v>0</v>
      </c>
      <c r="S228" s="260"/>
      <c r="T228" s="260"/>
      <c r="U228" s="260"/>
      <c r="V228" s="260"/>
      <c r="W228" s="260"/>
    </row>
    <row r="229" spans="2:23" customFormat="1" ht="14">
      <c r="B229" t="s">
        <v>6464</v>
      </c>
      <c r="C229" t="s">
        <v>6465</v>
      </c>
      <c r="D229" t="s">
        <v>6466</v>
      </c>
      <c r="F229" t="s">
        <v>533</v>
      </c>
      <c r="I229" s="309" t="s">
        <v>3723</v>
      </c>
      <c r="J229">
        <v>1</v>
      </c>
      <c r="K229" s="312" t="s">
        <v>3616</v>
      </c>
      <c r="L229" t="s">
        <v>6530</v>
      </c>
      <c r="M229" s="601">
        <v>0</v>
      </c>
      <c r="N229" s="601">
        <v>0</v>
      </c>
      <c r="O229" s="601">
        <v>0</v>
      </c>
      <c r="P229" s="601">
        <v>0</v>
      </c>
      <c r="Q229" s="601">
        <v>0</v>
      </c>
      <c r="S229" s="260"/>
      <c r="T229" s="260"/>
      <c r="U229" s="260"/>
      <c r="V229" s="260"/>
      <c r="W229" s="260"/>
    </row>
    <row r="230" spans="2:23" customFormat="1" ht="14" hidden="1">
      <c r="B230" t="s">
        <v>6313</v>
      </c>
      <c r="C230" t="s">
        <v>6314</v>
      </c>
      <c r="D230" t="s">
        <v>6184</v>
      </c>
      <c r="E230" t="s">
        <v>5589</v>
      </c>
      <c r="F230" t="s">
        <v>552</v>
      </c>
      <c r="G230">
        <v>1</v>
      </c>
      <c r="H230">
        <v>5</v>
      </c>
      <c r="I230" s="309" t="s">
        <v>3723</v>
      </c>
      <c r="J230">
        <v>2</v>
      </c>
      <c r="K230" t="s">
        <v>737</v>
      </c>
      <c r="L230" t="s">
        <v>6530</v>
      </c>
      <c r="M230" s="601">
        <v>0</v>
      </c>
      <c r="N230" s="601">
        <v>0</v>
      </c>
      <c r="O230" s="601">
        <v>0</v>
      </c>
      <c r="P230" s="601">
        <v>0</v>
      </c>
      <c r="Q230" s="601">
        <v>0</v>
      </c>
      <c r="S230" s="260"/>
      <c r="T230" s="260"/>
      <c r="U230" s="260"/>
      <c r="V230" s="260"/>
      <c r="W230" s="260"/>
    </row>
    <row r="231" spans="2:23" customFormat="1" ht="14">
      <c r="B231" t="s">
        <v>6480</v>
      </c>
      <c r="C231" t="s">
        <v>6481</v>
      </c>
      <c r="D231" t="s">
        <v>6482</v>
      </c>
      <c r="F231" t="s">
        <v>552</v>
      </c>
      <c r="G231">
        <v>3</v>
      </c>
      <c r="H231">
        <v>3</v>
      </c>
      <c r="I231" s="309" t="s">
        <v>3723</v>
      </c>
      <c r="J231">
        <v>3</v>
      </c>
      <c r="K231" s="312" t="s">
        <v>3623</v>
      </c>
      <c r="L231" t="s">
        <v>6530</v>
      </c>
      <c r="M231">
        <v>2</v>
      </c>
      <c r="N231">
        <v>2</v>
      </c>
      <c r="O231" s="601">
        <v>0</v>
      </c>
      <c r="P231">
        <v>2</v>
      </c>
      <c r="Q231">
        <v>1</v>
      </c>
      <c r="S231" s="260"/>
      <c r="T231" s="260"/>
      <c r="U231" s="260"/>
      <c r="V231" s="260"/>
      <c r="W231" s="260"/>
    </row>
    <row r="232" spans="2:23" customFormat="1" ht="14" hidden="1">
      <c r="B232" t="s">
        <v>6318</v>
      </c>
      <c r="C232" t="s">
        <v>6319</v>
      </c>
      <c r="D232" t="s">
        <v>6320</v>
      </c>
      <c r="E232" t="s">
        <v>5589</v>
      </c>
      <c r="F232" t="s">
        <v>552</v>
      </c>
      <c r="G232">
        <v>3</v>
      </c>
      <c r="H232">
        <v>4</v>
      </c>
      <c r="I232" s="309" t="s">
        <v>3723</v>
      </c>
      <c r="J232">
        <v>3</v>
      </c>
      <c r="K232" t="s">
        <v>737</v>
      </c>
      <c r="L232" t="s">
        <v>6530</v>
      </c>
      <c r="M232" s="601">
        <v>0</v>
      </c>
      <c r="N232" s="601">
        <v>0</v>
      </c>
      <c r="O232" s="601">
        <v>0</v>
      </c>
      <c r="P232" s="601">
        <v>0</v>
      </c>
      <c r="Q232" s="601">
        <v>0</v>
      </c>
      <c r="S232" s="260"/>
      <c r="T232" s="260"/>
      <c r="U232" s="260"/>
      <c r="V232" s="260"/>
      <c r="W232" s="260"/>
    </row>
    <row r="233" spans="2:23" customFormat="1" ht="14">
      <c r="B233" t="s">
        <v>6315</v>
      </c>
      <c r="C233" t="s">
        <v>6316</v>
      </c>
      <c r="D233" t="s">
        <v>6317</v>
      </c>
      <c r="F233" t="s">
        <v>533</v>
      </c>
      <c r="I233" s="309" t="s">
        <v>3723</v>
      </c>
      <c r="J233">
        <v>3</v>
      </c>
      <c r="K233" s="312" t="s">
        <v>3616</v>
      </c>
      <c r="L233" t="s">
        <v>6530</v>
      </c>
      <c r="M233" s="601">
        <v>0</v>
      </c>
      <c r="N233" s="601">
        <v>0</v>
      </c>
      <c r="O233" s="601">
        <v>0</v>
      </c>
      <c r="P233" s="601">
        <v>0</v>
      </c>
      <c r="Q233" s="601">
        <v>0</v>
      </c>
      <c r="S233" s="260"/>
      <c r="T233" s="260"/>
      <c r="U233" s="260"/>
      <c r="V233" s="260"/>
      <c r="W233" s="260"/>
    </row>
    <row r="234" spans="2:23" customFormat="1" ht="14">
      <c r="B234" t="s">
        <v>6436</v>
      </c>
      <c r="C234" t="s">
        <v>6437</v>
      </c>
      <c r="D234" t="s">
        <v>6438</v>
      </c>
      <c r="E234" t="s">
        <v>5589</v>
      </c>
      <c r="F234" t="s">
        <v>552</v>
      </c>
      <c r="G234">
        <v>4</v>
      </c>
      <c r="H234">
        <v>3</v>
      </c>
      <c r="I234" s="309" t="s">
        <v>3723</v>
      </c>
      <c r="J234">
        <v>4</v>
      </c>
      <c r="K234" s="312" t="s">
        <v>3616</v>
      </c>
      <c r="L234" t="s">
        <v>6530</v>
      </c>
      <c r="M234" s="601">
        <v>0</v>
      </c>
      <c r="N234" s="601">
        <v>0</v>
      </c>
      <c r="O234" s="601">
        <v>0</v>
      </c>
      <c r="P234" s="601">
        <v>0</v>
      </c>
      <c r="Q234" s="601">
        <v>0</v>
      </c>
      <c r="S234" s="260"/>
      <c r="T234" s="260"/>
      <c r="U234" s="260"/>
      <c r="V234" s="260"/>
      <c r="W234" s="260"/>
    </row>
    <row r="235" spans="2:23" customFormat="1" ht="14">
      <c r="B235" t="s">
        <v>6401</v>
      </c>
      <c r="C235" t="s">
        <v>6402</v>
      </c>
      <c r="D235" t="s">
        <v>6403</v>
      </c>
      <c r="F235" t="s">
        <v>533</v>
      </c>
      <c r="I235" s="309" t="s">
        <v>3723</v>
      </c>
      <c r="J235">
        <v>4</v>
      </c>
      <c r="K235" s="312" t="s">
        <v>3623</v>
      </c>
      <c r="L235" t="s">
        <v>6530</v>
      </c>
      <c r="M235">
        <v>1</v>
      </c>
      <c r="N235">
        <v>2</v>
      </c>
      <c r="O235">
        <v>2</v>
      </c>
      <c r="P235">
        <v>2</v>
      </c>
      <c r="Q235">
        <v>2</v>
      </c>
      <c r="S235" s="260"/>
      <c r="T235" s="260"/>
      <c r="U235" s="260"/>
      <c r="V235" s="260"/>
      <c r="W235" s="260"/>
    </row>
    <row r="236" spans="2:23" customFormat="1" ht="14" hidden="1">
      <c r="B236" t="s">
        <v>6233</v>
      </c>
      <c r="C236" t="s">
        <v>6234</v>
      </c>
      <c r="D236" t="s">
        <v>6235</v>
      </c>
      <c r="E236" t="s">
        <v>5589</v>
      </c>
      <c r="F236" t="s">
        <v>552</v>
      </c>
      <c r="G236">
        <v>6</v>
      </c>
      <c r="H236">
        <v>4</v>
      </c>
      <c r="I236" s="309" t="s">
        <v>3723</v>
      </c>
      <c r="J236">
        <v>6</v>
      </c>
      <c r="K236" t="s">
        <v>737</v>
      </c>
      <c r="L236" t="s">
        <v>6530</v>
      </c>
      <c r="M236" s="601">
        <v>0</v>
      </c>
      <c r="N236" s="601">
        <v>0</v>
      </c>
      <c r="O236" s="601">
        <v>0</v>
      </c>
      <c r="P236" s="601">
        <v>0</v>
      </c>
      <c r="Q236" s="601">
        <v>0</v>
      </c>
      <c r="S236" s="260"/>
      <c r="T236" s="260"/>
      <c r="U236" s="260"/>
      <c r="V236" s="260"/>
      <c r="W236" s="260"/>
    </row>
    <row r="237" spans="2:23" customFormat="1" ht="14">
      <c r="B237" s="606" t="s">
        <v>6541</v>
      </c>
      <c r="C237" t="s">
        <v>6390</v>
      </c>
      <c r="D237" t="s">
        <v>6391</v>
      </c>
      <c r="E237" t="s">
        <v>5589</v>
      </c>
      <c r="F237" t="s">
        <v>552</v>
      </c>
      <c r="G237">
        <v>8</v>
      </c>
      <c r="H237">
        <v>8</v>
      </c>
      <c r="I237" s="309" t="s">
        <v>3723</v>
      </c>
      <c r="J237">
        <v>6</v>
      </c>
      <c r="K237" s="312" t="s">
        <v>3606</v>
      </c>
      <c r="L237" t="s">
        <v>6530</v>
      </c>
      <c r="M237">
        <v>1</v>
      </c>
      <c r="N237">
        <v>1</v>
      </c>
      <c r="O237" s="601">
        <v>0</v>
      </c>
      <c r="P237">
        <v>1</v>
      </c>
      <c r="Q237" s="601">
        <v>0</v>
      </c>
      <c r="S237" s="260"/>
      <c r="T237" s="260"/>
      <c r="U237" s="260"/>
      <c r="V237" s="260"/>
      <c r="W237" s="260"/>
    </row>
    <row r="238" spans="2:23" customFormat="1" ht="14">
      <c r="B238" s="606" t="s">
        <v>6549</v>
      </c>
      <c r="C238" t="s">
        <v>6426</v>
      </c>
      <c r="D238" t="s">
        <v>6427</v>
      </c>
      <c r="F238" t="s">
        <v>533</v>
      </c>
      <c r="I238" s="309" t="s">
        <v>3723</v>
      </c>
      <c r="J238">
        <v>6</v>
      </c>
      <c r="K238" s="312" t="s">
        <v>3606</v>
      </c>
      <c r="L238" t="s">
        <v>6530</v>
      </c>
      <c r="M238">
        <v>1</v>
      </c>
      <c r="N238">
        <v>1</v>
      </c>
      <c r="O238">
        <v>1</v>
      </c>
      <c r="P238">
        <v>1</v>
      </c>
      <c r="Q238" s="967">
        <v>0</v>
      </c>
      <c r="S238" s="260"/>
      <c r="T238" s="260"/>
      <c r="U238" s="260"/>
      <c r="V238" s="260"/>
      <c r="W238" s="260"/>
    </row>
    <row r="239" spans="2:23" customFormat="1" ht="14">
      <c r="B239" t="s">
        <v>6283</v>
      </c>
      <c r="C239" t="s">
        <v>6284</v>
      </c>
      <c r="D239" t="s">
        <v>6285</v>
      </c>
      <c r="F239" t="s">
        <v>533</v>
      </c>
      <c r="I239" s="309" t="s">
        <v>3737</v>
      </c>
      <c r="J239">
        <v>1</v>
      </c>
      <c r="K239" s="312" t="s">
        <v>3616</v>
      </c>
      <c r="L239" t="s">
        <v>6530</v>
      </c>
      <c r="M239" s="601">
        <v>0</v>
      </c>
      <c r="N239" s="601">
        <v>0</v>
      </c>
      <c r="O239" s="601">
        <v>0</v>
      </c>
      <c r="P239" s="601">
        <v>0</v>
      </c>
      <c r="Q239" s="601">
        <v>0</v>
      </c>
      <c r="S239" s="260"/>
      <c r="T239" s="260"/>
      <c r="U239" s="260"/>
      <c r="V239" s="260"/>
      <c r="W239" s="260"/>
    </row>
    <row r="240" spans="2:23" customFormat="1" ht="14" hidden="1">
      <c r="B240" t="s">
        <v>6265</v>
      </c>
      <c r="C240" t="s">
        <v>6266</v>
      </c>
      <c r="D240" t="s">
        <v>6267</v>
      </c>
      <c r="E240" t="s">
        <v>6163</v>
      </c>
      <c r="F240" t="s">
        <v>552</v>
      </c>
      <c r="G240">
        <v>3</v>
      </c>
      <c r="H240">
        <v>2</v>
      </c>
      <c r="I240" s="309" t="s">
        <v>3737</v>
      </c>
      <c r="J240">
        <v>2</v>
      </c>
      <c r="K240" t="s">
        <v>737</v>
      </c>
      <c r="L240" t="s">
        <v>6530</v>
      </c>
      <c r="M240" s="601">
        <v>0</v>
      </c>
      <c r="N240" s="601">
        <v>0</v>
      </c>
      <c r="O240" s="601">
        <v>0</v>
      </c>
      <c r="P240" s="601">
        <v>0</v>
      </c>
      <c r="Q240" s="601">
        <v>0</v>
      </c>
      <c r="S240" s="260"/>
      <c r="T240" s="260"/>
      <c r="U240" s="260"/>
      <c r="V240" s="260"/>
      <c r="W240" s="260"/>
    </row>
    <row r="241" spans="2:23" customFormat="1" ht="14">
      <c r="B241" t="s">
        <v>6286</v>
      </c>
      <c r="C241" t="s">
        <v>6287</v>
      </c>
      <c r="D241" t="s">
        <v>6288</v>
      </c>
      <c r="E241" t="s">
        <v>6163</v>
      </c>
      <c r="F241" t="s">
        <v>552</v>
      </c>
      <c r="G241">
        <v>1</v>
      </c>
      <c r="H241">
        <v>3</v>
      </c>
      <c r="I241" s="309" t="s">
        <v>3737</v>
      </c>
      <c r="J241">
        <v>2</v>
      </c>
      <c r="K241" s="312" t="s">
        <v>3616</v>
      </c>
      <c r="L241" t="s">
        <v>6530</v>
      </c>
      <c r="M241" s="601">
        <v>0</v>
      </c>
      <c r="N241" s="601">
        <v>0</v>
      </c>
      <c r="O241" s="601">
        <v>0</v>
      </c>
      <c r="P241" s="601">
        <v>0</v>
      </c>
      <c r="Q241" s="601">
        <v>0</v>
      </c>
      <c r="S241" s="260"/>
      <c r="T241" s="260"/>
      <c r="U241" s="260"/>
      <c r="V241" s="260"/>
      <c r="W241" s="260"/>
    </row>
    <row r="242" spans="2:23" customFormat="1" ht="14">
      <c r="B242" t="s">
        <v>6470</v>
      </c>
      <c r="C242" t="s">
        <v>6471</v>
      </c>
      <c r="D242" t="s">
        <v>6472</v>
      </c>
      <c r="F242" t="s">
        <v>552</v>
      </c>
      <c r="G242">
        <v>1</v>
      </c>
      <c r="H242">
        <v>4</v>
      </c>
      <c r="I242" s="309" t="s">
        <v>3737</v>
      </c>
      <c r="J242">
        <v>2</v>
      </c>
      <c r="K242" s="312" t="s">
        <v>3606</v>
      </c>
      <c r="L242" t="s">
        <v>6530</v>
      </c>
      <c r="M242">
        <v>1</v>
      </c>
      <c r="N242">
        <v>1</v>
      </c>
      <c r="O242">
        <v>1</v>
      </c>
      <c r="P242">
        <v>1</v>
      </c>
      <c r="Q242">
        <v>1</v>
      </c>
      <c r="S242" s="260"/>
      <c r="T242" s="260"/>
      <c r="U242" s="260"/>
      <c r="V242" s="260"/>
      <c r="W242" s="260"/>
    </row>
    <row r="243" spans="2:23" customFormat="1" ht="14" hidden="1">
      <c r="B243" t="s">
        <v>6289</v>
      </c>
      <c r="C243" t="s">
        <v>6290</v>
      </c>
      <c r="D243" t="s">
        <v>6291</v>
      </c>
      <c r="F243" t="s">
        <v>533</v>
      </c>
      <c r="I243" s="309" t="s">
        <v>3737</v>
      </c>
      <c r="J243">
        <v>2</v>
      </c>
      <c r="K243" t="s">
        <v>737</v>
      </c>
      <c r="L243" t="s">
        <v>6530</v>
      </c>
      <c r="M243" s="601">
        <v>0</v>
      </c>
      <c r="N243" s="601">
        <v>0</v>
      </c>
      <c r="O243" s="601">
        <v>0</v>
      </c>
      <c r="P243" s="601">
        <v>0</v>
      </c>
      <c r="Q243" s="601">
        <v>0</v>
      </c>
      <c r="S243" s="260"/>
      <c r="T243" s="260"/>
      <c r="U243" s="260"/>
      <c r="V243" s="260"/>
      <c r="W243" s="260"/>
    </row>
    <row r="244" spans="2:23" customFormat="1" ht="14">
      <c r="B244" t="s">
        <v>6461</v>
      </c>
      <c r="C244" t="s">
        <v>6462</v>
      </c>
      <c r="D244" t="s">
        <v>6463</v>
      </c>
      <c r="F244" t="s">
        <v>5610</v>
      </c>
      <c r="G244">
        <v>1</v>
      </c>
      <c r="I244" s="309" t="s">
        <v>3737</v>
      </c>
      <c r="J244">
        <v>2</v>
      </c>
      <c r="K244" s="312" t="s">
        <v>3623</v>
      </c>
      <c r="L244" t="s">
        <v>6530</v>
      </c>
      <c r="M244">
        <v>1</v>
      </c>
      <c r="N244">
        <v>1</v>
      </c>
      <c r="O244">
        <v>2</v>
      </c>
      <c r="P244">
        <v>2</v>
      </c>
      <c r="Q244">
        <v>2</v>
      </c>
      <c r="S244" s="260"/>
      <c r="T244" s="260"/>
      <c r="U244" s="260"/>
      <c r="V244" s="260"/>
      <c r="W244" s="260"/>
    </row>
    <row r="245" spans="2:23" customFormat="1" ht="14">
      <c r="B245" t="s">
        <v>6280</v>
      </c>
      <c r="C245" t="s">
        <v>6281</v>
      </c>
      <c r="D245" t="s">
        <v>6282</v>
      </c>
      <c r="F245" t="s">
        <v>533</v>
      </c>
      <c r="I245" s="309" t="s">
        <v>3737</v>
      </c>
      <c r="J245">
        <v>3</v>
      </c>
      <c r="K245" s="312" t="s">
        <v>3616</v>
      </c>
      <c r="L245" t="s">
        <v>6530</v>
      </c>
      <c r="M245" s="601">
        <v>0</v>
      </c>
      <c r="N245" s="601">
        <v>0</v>
      </c>
      <c r="O245" s="601">
        <v>0</v>
      </c>
      <c r="P245" s="601">
        <v>0</v>
      </c>
      <c r="Q245" s="601">
        <v>0</v>
      </c>
      <c r="S245" s="260"/>
      <c r="T245" s="260"/>
      <c r="U245" s="260"/>
      <c r="V245" s="260"/>
      <c r="W245" s="260"/>
    </row>
    <row r="246" spans="2:23" customFormat="1" ht="14" hidden="1">
      <c r="B246" t="s">
        <v>6292</v>
      </c>
      <c r="C246" t="s">
        <v>6293</v>
      </c>
      <c r="D246" t="s">
        <v>6294</v>
      </c>
      <c r="E246" t="s">
        <v>6295</v>
      </c>
      <c r="F246" t="s">
        <v>552</v>
      </c>
      <c r="G246">
        <v>2</v>
      </c>
      <c r="H246">
        <v>5</v>
      </c>
      <c r="I246" s="309" t="s">
        <v>3737</v>
      </c>
      <c r="J246">
        <v>4</v>
      </c>
      <c r="K246" t="s">
        <v>737</v>
      </c>
      <c r="L246" t="s">
        <v>6530</v>
      </c>
      <c r="M246" s="601">
        <v>0</v>
      </c>
      <c r="N246" s="601">
        <v>0</v>
      </c>
      <c r="O246" s="601">
        <v>0</v>
      </c>
      <c r="P246" s="601">
        <v>0</v>
      </c>
      <c r="Q246" s="601">
        <v>0</v>
      </c>
      <c r="S246" s="260"/>
      <c r="T246" s="260"/>
      <c r="U246" s="260"/>
      <c r="V246" s="260"/>
      <c r="W246" s="260"/>
    </row>
    <row r="247" spans="2:23" customFormat="1" ht="14">
      <c r="B247" t="s">
        <v>6445</v>
      </c>
      <c r="C247" t="s">
        <v>6446</v>
      </c>
      <c r="D247" t="s">
        <v>6447</v>
      </c>
      <c r="E247" t="s">
        <v>5802</v>
      </c>
      <c r="F247" t="s">
        <v>552</v>
      </c>
      <c r="G247">
        <v>5</v>
      </c>
      <c r="H247">
        <v>5</v>
      </c>
      <c r="I247" s="309" t="s">
        <v>3737</v>
      </c>
      <c r="J247">
        <v>5</v>
      </c>
      <c r="K247" s="312" t="s">
        <v>3623</v>
      </c>
      <c r="L247" t="s">
        <v>6530</v>
      </c>
      <c r="M247">
        <v>2</v>
      </c>
      <c r="N247">
        <v>2</v>
      </c>
      <c r="O247">
        <v>1</v>
      </c>
      <c r="P247">
        <v>2</v>
      </c>
      <c r="Q247">
        <v>1</v>
      </c>
      <c r="S247" s="260"/>
      <c r="T247" s="260"/>
      <c r="U247" s="260"/>
      <c r="V247" s="260"/>
      <c r="W247" s="260"/>
    </row>
    <row r="248" spans="2:23" customFormat="1" ht="14">
      <c r="B248" s="606" t="s">
        <v>6543</v>
      </c>
      <c r="C248" t="s">
        <v>6459</v>
      </c>
      <c r="D248" t="s">
        <v>6460</v>
      </c>
      <c r="F248" t="s">
        <v>552</v>
      </c>
      <c r="G248">
        <v>3</v>
      </c>
      <c r="H248">
        <v>5</v>
      </c>
      <c r="I248" s="309" t="s">
        <v>3737</v>
      </c>
      <c r="J248">
        <v>5</v>
      </c>
      <c r="K248" s="312" t="s">
        <v>3606</v>
      </c>
      <c r="L248" t="s">
        <v>6530</v>
      </c>
      <c r="M248">
        <v>1</v>
      </c>
      <c r="N248">
        <v>1</v>
      </c>
      <c r="O248" s="601">
        <v>0</v>
      </c>
      <c r="P248">
        <v>1</v>
      </c>
      <c r="Q248">
        <v>1</v>
      </c>
      <c r="S248" s="260"/>
      <c r="T248" s="260"/>
      <c r="U248" s="260"/>
      <c r="V248" s="260"/>
      <c r="W248" s="260"/>
    </row>
    <row r="249" spans="2:23" customFormat="1" ht="14">
      <c r="B249" t="s">
        <v>6145</v>
      </c>
      <c r="C249" t="s">
        <v>6146</v>
      </c>
      <c r="D249" t="s">
        <v>6147</v>
      </c>
      <c r="F249" t="s">
        <v>552</v>
      </c>
      <c r="G249">
        <v>1</v>
      </c>
      <c r="H249">
        <v>3</v>
      </c>
      <c r="I249" s="974" t="s">
        <v>690</v>
      </c>
      <c r="J249">
        <v>1</v>
      </c>
      <c r="K249" s="312" t="s">
        <v>3616</v>
      </c>
      <c r="L249" t="s">
        <v>6530</v>
      </c>
      <c r="M249" s="601">
        <v>0</v>
      </c>
      <c r="N249" s="601">
        <v>0</v>
      </c>
      <c r="O249" s="601">
        <v>0</v>
      </c>
      <c r="P249" s="601">
        <v>0</v>
      </c>
      <c r="Q249" s="601">
        <v>0</v>
      </c>
      <c r="S249" s="260"/>
      <c r="T249" s="260"/>
      <c r="U249" s="260"/>
      <c r="V249" s="260"/>
      <c r="W249" s="260"/>
    </row>
    <row r="250" spans="2:23" customFormat="1" ht="14" hidden="1">
      <c r="B250" t="s">
        <v>6148</v>
      </c>
      <c r="C250" t="s">
        <v>6149</v>
      </c>
      <c r="D250" t="s">
        <v>6150</v>
      </c>
      <c r="F250" t="s">
        <v>552</v>
      </c>
      <c r="G250">
        <v>2</v>
      </c>
      <c r="H250">
        <v>1</v>
      </c>
      <c r="I250" s="974" t="s">
        <v>690</v>
      </c>
      <c r="J250">
        <v>2</v>
      </c>
      <c r="K250" t="s">
        <v>737</v>
      </c>
      <c r="L250" t="s">
        <v>6530</v>
      </c>
      <c r="M250" s="601">
        <v>0</v>
      </c>
      <c r="N250" s="601">
        <v>0</v>
      </c>
      <c r="O250" s="601">
        <v>0</v>
      </c>
      <c r="P250" s="601">
        <v>0</v>
      </c>
      <c r="Q250" s="601">
        <v>0</v>
      </c>
      <c r="S250" s="260"/>
      <c r="T250" s="260"/>
      <c r="U250" s="260"/>
      <c r="V250" s="260"/>
      <c r="W250" s="260"/>
    </row>
    <row r="251" spans="2:23" customFormat="1" ht="14" hidden="1">
      <c r="B251" t="s">
        <v>6182</v>
      </c>
      <c r="C251" t="s">
        <v>6183</v>
      </c>
      <c r="D251" t="s">
        <v>6184</v>
      </c>
      <c r="E251" t="s">
        <v>5786</v>
      </c>
      <c r="F251" t="s">
        <v>552</v>
      </c>
      <c r="G251">
        <v>5</v>
      </c>
      <c r="H251">
        <v>1</v>
      </c>
      <c r="I251" s="974" t="s">
        <v>690</v>
      </c>
      <c r="J251">
        <v>2</v>
      </c>
      <c r="K251" t="s">
        <v>737</v>
      </c>
      <c r="L251" t="s">
        <v>6530</v>
      </c>
      <c r="M251" s="601">
        <v>0</v>
      </c>
      <c r="N251" s="601">
        <v>0</v>
      </c>
      <c r="O251" s="601">
        <v>0</v>
      </c>
      <c r="P251" s="601">
        <v>0</v>
      </c>
      <c r="Q251" s="601">
        <v>0</v>
      </c>
      <c r="S251" s="260"/>
      <c r="T251" s="260"/>
      <c r="U251" s="260"/>
      <c r="V251" s="260"/>
      <c r="W251" s="260"/>
    </row>
    <row r="252" spans="2:23" customFormat="1" ht="14" hidden="1">
      <c r="B252" t="s">
        <v>6173</v>
      </c>
      <c r="C252" t="s">
        <v>6174</v>
      </c>
      <c r="D252" t="s">
        <v>6175</v>
      </c>
      <c r="F252" t="s">
        <v>552</v>
      </c>
      <c r="G252">
        <v>3</v>
      </c>
      <c r="H252">
        <v>2</v>
      </c>
      <c r="I252" s="974" t="s">
        <v>690</v>
      </c>
      <c r="J252">
        <v>2</v>
      </c>
      <c r="K252" t="s">
        <v>737</v>
      </c>
      <c r="L252" t="s">
        <v>6530</v>
      </c>
      <c r="M252" s="601">
        <v>0</v>
      </c>
      <c r="N252" s="601">
        <v>0</v>
      </c>
      <c r="O252" s="601">
        <v>0</v>
      </c>
      <c r="P252" s="601">
        <v>0</v>
      </c>
      <c r="Q252" s="601">
        <v>0</v>
      </c>
      <c r="S252" s="260"/>
      <c r="T252" s="260"/>
      <c r="U252" s="260"/>
      <c r="V252" s="260"/>
      <c r="W252" s="260"/>
    </row>
    <row r="253" spans="2:23" customFormat="1" ht="14" hidden="1">
      <c r="B253" t="s">
        <v>6176</v>
      </c>
      <c r="C253" t="s">
        <v>6177</v>
      </c>
      <c r="D253" t="s">
        <v>6178</v>
      </c>
      <c r="F253" t="s">
        <v>552</v>
      </c>
      <c r="G253">
        <v>1</v>
      </c>
      <c r="H253">
        <v>2</v>
      </c>
      <c r="I253" s="974" t="s">
        <v>690</v>
      </c>
      <c r="J253">
        <v>2</v>
      </c>
      <c r="K253" t="s">
        <v>737</v>
      </c>
      <c r="L253" t="s">
        <v>6530</v>
      </c>
      <c r="M253" s="601">
        <v>0</v>
      </c>
      <c r="N253" s="601">
        <v>0</v>
      </c>
      <c r="O253" s="601">
        <v>0</v>
      </c>
      <c r="P253" s="601">
        <v>0</v>
      </c>
      <c r="Q253" s="601">
        <v>0</v>
      </c>
      <c r="S253" s="260"/>
      <c r="T253" s="260"/>
      <c r="U253" s="260"/>
      <c r="V253" s="260"/>
      <c r="W253" s="260"/>
    </row>
    <row r="254" spans="2:23" customFormat="1" ht="14">
      <c r="B254" t="s">
        <v>6213</v>
      </c>
      <c r="C254" t="s">
        <v>6214</v>
      </c>
      <c r="D254" t="s">
        <v>6215</v>
      </c>
      <c r="F254" t="s">
        <v>552</v>
      </c>
      <c r="G254">
        <v>2</v>
      </c>
      <c r="H254">
        <v>2</v>
      </c>
      <c r="I254" s="974" t="s">
        <v>690</v>
      </c>
      <c r="J254">
        <v>2</v>
      </c>
      <c r="K254" s="312" t="s">
        <v>3623</v>
      </c>
      <c r="L254" t="s">
        <v>6530</v>
      </c>
      <c r="M254">
        <v>1</v>
      </c>
      <c r="N254" s="601">
        <v>0</v>
      </c>
      <c r="O254">
        <v>1</v>
      </c>
      <c r="P254">
        <v>1</v>
      </c>
      <c r="Q254">
        <v>2</v>
      </c>
      <c r="S254" s="260"/>
      <c r="T254" s="260"/>
      <c r="U254" s="260"/>
      <c r="V254" s="260"/>
      <c r="W254" s="260"/>
    </row>
    <row r="255" spans="2:23" customFormat="1" ht="14" hidden="1">
      <c r="B255" t="s">
        <v>6164</v>
      </c>
      <c r="C255" t="s">
        <v>6165</v>
      </c>
      <c r="D255" t="s">
        <v>6166</v>
      </c>
      <c r="E255" t="s">
        <v>5811</v>
      </c>
      <c r="F255" t="s">
        <v>552</v>
      </c>
      <c r="G255">
        <v>2</v>
      </c>
      <c r="H255">
        <v>3</v>
      </c>
      <c r="I255" s="974" t="s">
        <v>690</v>
      </c>
      <c r="J255">
        <v>2</v>
      </c>
      <c r="K255" t="s">
        <v>737</v>
      </c>
      <c r="L255" t="s">
        <v>6530</v>
      </c>
      <c r="M255" s="601">
        <v>0</v>
      </c>
      <c r="N255" s="601">
        <v>0</v>
      </c>
      <c r="O255" s="601">
        <v>0</v>
      </c>
      <c r="P255" s="601">
        <v>0</v>
      </c>
      <c r="Q255" s="601">
        <v>0</v>
      </c>
      <c r="S255" s="260"/>
      <c r="T255" s="260"/>
      <c r="U255" s="260"/>
      <c r="V255" s="260"/>
      <c r="W255" s="260"/>
    </row>
    <row r="256" spans="2:23" customFormat="1" ht="14" hidden="1">
      <c r="B256" t="s">
        <v>6179</v>
      </c>
      <c r="C256" t="s">
        <v>6180</v>
      </c>
      <c r="D256" t="s">
        <v>6181</v>
      </c>
      <c r="F256" t="s">
        <v>552</v>
      </c>
      <c r="G256">
        <v>2</v>
      </c>
      <c r="H256">
        <v>3</v>
      </c>
      <c r="I256" s="974" t="s">
        <v>690</v>
      </c>
      <c r="J256">
        <v>2</v>
      </c>
      <c r="K256" t="s">
        <v>737</v>
      </c>
      <c r="L256" t="s">
        <v>6530</v>
      </c>
      <c r="M256" s="601">
        <v>0</v>
      </c>
      <c r="N256" s="601">
        <v>0</v>
      </c>
      <c r="O256" s="601">
        <v>0</v>
      </c>
      <c r="P256" s="601">
        <v>0</v>
      </c>
      <c r="Q256" s="601">
        <v>0</v>
      </c>
      <c r="S256" s="260"/>
      <c r="T256" s="260"/>
      <c r="U256" s="260"/>
      <c r="V256" s="260"/>
      <c r="W256" s="260"/>
    </row>
    <row r="257" spans="2:23" customFormat="1" ht="14" hidden="1">
      <c r="B257" t="s">
        <v>6157</v>
      </c>
      <c r="C257" t="s">
        <v>6158</v>
      </c>
      <c r="D257" t="s">
        <v>6159</v>
      </c>
      <c r="F257" t="s">
        <v>552</v>
      </c>
      <c r="G257">
        <v>2</v>
      </c>
      <c r="H257">
        <v>2</v>
      </c>
      <c r="I257" s="974" t="s">
        <v>690</v>
      </c>
      <c r="J257">
        <v>3</v>
      </c>
      <c r="K257" t="s">
        <v>737</v>
      </c>
      <c r="L257" t="s">
        <v>6530</v>
      </c>
      <c r="M257" s="601">
        <v>0</v>
      </c>
      <c r="N257" s="601">
        <v>0</v>
      </c>
      <c r="O257" s="601">
        <v>0</v>
      </c>
      <c r="P257" s="601">
        <v>0</v>
      </c>
      <c r="Q257" s="601">
        <v>0</v>
      </c>
      <c r="S257" s="260"/>
      <c r="T257" s="260"/>
      <c r="U257" s="260"/>
      <c r="V257" s="260"/>
      <c r="W257" s="260"/>
    </row>
    <row r="258" spans="2:23" customFormat="1" ht="14" hidden="1">
      <c r="B258" t="s">
        <v>6160</v>
      </c>
      <c r="C258" t="s">
        <v>6161</v>
      </c>
      <c r="D258" t="s">
        <v>6162</v>
      </c>
      <c r="E258" t="s">
        <v>6163</v>
      </c>
      <c r="F258" t="s">
        <v>552</v>
      </c>
      <c r="G258">
        <v>3</v>
      </c>
      <c r="H258">
        <v>2</v>
      </c>
      <c r="I258" s="974" t="s">
        <v>690</v>
      </c>
      <c r="J258">
        <v>3</v>
      </c>
      <c r="K258" t="s">
        <v>737</v>
      </c>
      <c r="L258" t="s">
        <v>6530</v>
      </c>
      <c r="M258" s="601">
        <v>0</v>
      </c>
      <c r="N258" s="601">
        <v>0</v>
      </c>
      <c r="O258" s="601">
        <v>0</v>
      </c>
      <c r="P258" s="601">
        <v>0</v>
      </c>
      <c r="Q258" s="601">
        <v>0</v>
      </c>
      <c r="S258" s="260"/>
      <c r="T258" s="260"/>
      <c r="U258" s="260"/>
      <c r="V258" s="260"/>
      <c r="W258" s="260"/>
    </row>
    <row r="259" spans="2:23" customFormat="1" ht="14" hidden="1">
      <c r="B259" t="s">
        <v>6170</v>
      </c>
      <c r="C259" t="s">
        <v>6171</v>
      </c>
      <c r="D259" t="s">
        <v>6172</v>
      </c>
      <c r="E259" t="s">
        <v>5786</v>
      </c>
      <c r="F259" t="s">
        <v>552</v>
      </c>
      <c r="G259">
        <v>3</v>
      </c>
      <c r="H259">
        <v>2</v>
      </c>
      <c r="I259" s="974" t="s">
        <v>690</v>
      </c>
      <c r="J259">
        <v>3</v>
      </c>
      <c r="K259" t="s">
        <v>737</v>
      </c>
      <c r="L259" t="s">
        <v>6530</v>
      </c>
      <c r="M259" s="601">
        <v>0</v>
      </c>
      <c r="N259" s="601">
        <v>0</v>
      </c>
      <c r="O259" s="601">
        <v>0</v>
      </c>
      <c r="P259" s="601">
        <v>0</v>
      </c>
      <c r="Q259" s="601">
        <v>0</v>
      </c>
      <c r="S259" s="260"/>
      <c r="T259" s="260"/>
      <c r="U259" s="260"/>
      <c r="V259" s="260"/>
      <c r="W259" s="260"/>
    </row>
    <row r="260" spans="2:23" customFormat="1" ht="14">
      <c r="B260" t="s">
        <v>6154</v>
      </c>
      <c r="C260" t="s">
        <v>6155</v>
      </c>
      <c r="D260" t="s">
        <v>6156</v>
      </c>
      <c r="F260" t="s">
        <v>552</v>
      </c>
      <c r="G260">
        <v>4</v>
      </c>
      <c r="H260">
        <v>4</v>
      </c>
      <c r="I260" s="974" t="s">
        <v>690</v>
      </c>
      <c r="J260">
        <v>3</v>
      </c>
      <c r="K260" s="312" t="s">
        <v>3616</v>
      </c>
      <c r="L260" t="s">
        <v>6530</v>
      </c>
      <c r="M260" s="601">
        <v>0</v>
      </c>
      <c r="N260" s="601">
        <v>0</v>
      </c>
      <c r="O260" s="601">
        <v>0</v>
      </c>
      <c r="P260" s="601">
        <v>0</v>
      </c>
      <c r="Q260" s="601">
        <v>0</v>
      </c>
      <c r="S260" s="260"/>
      <c r="T260" s="260"/>
      <c r="U260" s="260"/>
      <c r="V260" s="260"/>
      <c r="W260" s="260"/>
    </row>
    <row r="261" spans="2:23" customFormat="1" ht="14" hidden="1">
      <c r="B261" t="s">
        <v>6167</v>
      </c>
      <c r="C261" t="s">
        <v>6168</v>
      </c>
      <c r="D261" t="s">
        <v>6169</v>
      </c>
      <c r="F261" t="s">
        <v>552</v>
      </c>
      <c r="G261">
        <v>2</v>
      </c>
      <c r="H261">
        <v>4</v>
      </c>
      <c r="I261" s="974" t="s">
        <v>690</v>
      </c>
      <c r="J261">
        <v>3</v>
      </c>
      <c r="K261" t="s">
        <v>737</v>
      </c>
      <c r="L261" t="s">
        <v>6530</v>
      </c>
      <c r="M261" s="601">
        <v>0</v>
      </c>
      <c r="N261" s="601">
        <v>0</v>
      </c>
      <c r="O261" s="601">
        <v>0</v>
      </c>
      <c r="P261" s="601">
        <v>0</v>
      </c>
      <c r="Q261" s="601">
        <v>0</v>
      </c>
      <c r="S261" s="260"/>
      <c r="T261" s="260"/>
      <c r="U261" s="260"/>
      <c r="V261" s="260"/>
      <c r="W261" s="260"/>
    </row>
    <row r="262" spans="2:23" customFormat="1" ht="14" hidden="1">
      <c r="B262" t="s">
        <v>6151</v>
      </c>
      <c r="C262" t="s">
        <v>6152</v>
      </c>
      <c r="D262" t="s">
        <v>6153</v>
      </c>
      <c r="F262" t="s">
        <v>552</v>
      </c>
      <c r="G262">
        <v>0</v>
      </c>
      <c r="H262">
        <v>5</v>
      </c>
      <c r="I262" s="974" t="s">
        <v>690</v>
      </c>
      <c r="J262">
        <v>3</v>
      </c>
      <c r="K262" t="s">
        <v>737</v>
      </c>
      <c r="L262" t="s">
        <v>6530</v>
      </c>
      <c r="M262" s="601">
        <v>0</v>
      </c>
      <c r="N262" s="601">
        <v>0</v>
      </c>
      <c r="O262" s="601">
        <v>0</v>
      </c>
      <c r="P262" s="601">
        <v>0</v>
      </c>
      <c r="Q262" s="601">
        <v>0</v>
      </c>
      <c r="S262" s="260"/>
      <c r="T262" s="260"/>
      <c r="U262" s="260"/>
      <c r="V262" s="260"/>
      <c r="W262" s="260"/>
    </row>
    <row r="263" spans="2:23" customFormat="1" ht="14" hidden="1">
      <c r="B263" t="s">
        <v>6185</v>
      </c>
      <c r="C263" t="s">
        <v>6186</v>
      </c>
      <c r="D263" t="s">
        <v>6187</v>
      </c>
      <c r="F263" t="s">
        <v>552</v>
      </c>
      <c r="G263">
        <v>3</v>
      </c>
      <c r="H263">
        <v>4</v>
      </c>
      <c r="I263" s="974" t="s">
        <v>690</v>
      </c>
      <c r="J263">
        <v>4</v>
      </c>
      <c r="K263" t="s">
        <v>737</v>
      </c>
      <c r="L263" t="s">
        <v>6530</v>
      </c>
      <c r="M263" s="601">
        <v>0</v>
      </c>
      <c r="N263" s="601">
        <v>0</v>
      </c>
      <c r="O263" s="601">
        <v>0</v>
      </c>
      <c r="P263" s="601">
        <v>0</v>
      </c>
      <c r="Q263" s="601">
        <v>0</v>
      </c>
      <c r="S263" s="260"/>
      <c r="T263" s="260"/>
      <c r="U263" s="260"/>
      <c r="V263" s="260"/>
      <c r="W263" s="260"/>
    </row>
    <row r="264" spans="2:23" customFormat="1" ht="14" hidden="1">
      <c r="B264" t="s">
        <v>6195</v>
      </c>
      <c r="C264" t="s">
        <v>6196</v>
      </c>
      <c r="D264" t="s">
        <v>6197</v>
      </c>
      <c r="F264" t="s">
        <v>552</v>
      </c>
      <c r="G264">
        <v>3</v>
      </c>
      <c r="H264">
        <v>4</v>
      </c>
      <c r="I264" s="974" t="s">
        <v>690</v>
      </c>
      <c r="J264">
        <v>4</v>
      </c>
      <c r="K264" t="s">
        <v>737</v>
      </c>
      <c r="L264" t="s">
        <v>6530</v>
      </c>
      <c r="M264" s="601">
        <v>0</v>
      </c>
      <c r="N264" s="601">
        <v>0</v>
      </c>
      <c r="O264" s="601">
        <v>0</v>
      </c>
      <c r="P264" s="601">
        <v>0</v>
      </c>
      <c r="Q264" s="601">
        <v>0</v>
      </c>
      <c r="S264" s="260"/>
      <c r="T264" s="260"/>
      <c r="U264" s="260"/>
      <c r="V264" s="260"/>
      <c r="W264" s="260"/>
    </row>
    <row r="265" spans="2:23" customFormat="1" ht="14" hidden="1">
      <c r="B265" t="s">
        <v>6188</v>
      </c>
      <c r="C265" t="s">
        <v>6189</v>
      </c>
      <c r="D265" t="s">
        <v>6190</v>
      </c>
      <c r="E265" t="s">
        <v>6191</v>
      </c>
      <c r="F265" t="s">
        <v>552</v>
      </c>
      <c r="G265">
        <v>4</v>
      </c>
      <c r="H265">
        <v>5</v>
      </c>
      <c r="I265" s="974" t="s">
        <v>690</v>
      </c>
      <c r="J265">
        <v>4</v>
      </c>
      <c r="K265" t="s">
        <v>737</v>
      </c>
      <c r="L265" t="s">
        <v>6530</v>
      </c>
      <c r="M265" s="601">
        <v>0</v>
      </c>
      <c r="N265" s="601">
        <v>0</v>
      </c>
      <c r="O265" s="601">
        <v>0</v>
      </c>
      <c r="P265" s="601">
        <v>0</v>
      </c>
      <c r="Q265" s="601">
        <v>0</v>
      </c>
      <c r="S265" s="260"/>
      <c r="T265" s="260"/>
      <c r="U265" s="260"/>
      <c r="V265" s="260"/>
      <c r="W265" s="260"/>
    </row>
    <row r="266" spans="2:23" customFormat="1" ht="14" hidden="1">
      <c r="B266" t="s">
        <v>6192</v>
      </c>
      <c r="C266" t="s">
        <v>6193</v>
      </c>
      <c r="D266" t="s">
        <v>6194</v>
      </c>
      <c r="E266" t="s">
        <v>5786</v>
      </c>
      <c r="F266" t="s">
        <v>552</v>
      </c>
      <c r="G266">
        <v>3</v>
      </c>
      <c r="H266">
        <v>5</v>
      </c>
      <c r="I266" s="974" t="s">
        <v>690</v>
      </c>
      <c r="J266">
        <v>4</v>
      </c>
      <c r="K266" t="s">
        <v>737</v>
      </c>
      <c r="L266" t="s">
        <v>6530</v>
      </c>
      <c r="M266" s="601">
        <v>0</v>
      </c>
      <c r="N266" s="601">
        <v>0</v>
      </c>
      <c r="O266" s="601">
        <v>0</v>
      </c>
      <c r="P266" s="601">
        <v>0</v>
      </c>
      <c r="Q266" s="601">
        <v>0</v>
      </c>
      <c r="S266" s="260"/>
      <c r="T266" s="260"/>
      <c r="U266" s="260"/>
      <c r="V266" s="260"/>
      <c r="W266" s="260"/>
    </row>
    <row r="267" spans="2:23" customFormat="1" ht="14">
      <c r="B267" t="s">
        <v>6201</v>
      </c>
      <c r="C267" t="s">
        <v>6202</v>
      </c>
      <c r="D267" t="s">
        <v>6203</v>
      </c>
      <c r="F267" t="s">
        <v>552</v>
      </c>
      <c r="G267">
        <v>3</v>
      </c>
      <c r="H267">
        <v>2</v>
      </c>
      <c r="I267" s="974" t="s">
        <v>690</v>
      </c>
      <c r="J267">
        <v>5</v>
      </c>
      <c r="K267" s="312" t="s">
        <v>3616</v>
      </c>
      <c r="L267" t="s">
        <v>6530</v>
      </c>
      <c r="M267" s="601">
        <v>0</v>
      </c>
      <c r="N267" s="601">
        <v>0</v>
      </c>
      <c r="O267" s="601">
        <v>0</v>
      </c>
      <c r="P267" s="601">
        <v>0</v>
      </c>
      <c r="Q267" s="601">
        <v>0</v>
      </c>
      <c r="S267" s="260"/>
      <c r="T267" s="260"/>
      <c r="U267" s="260"/>
      <c r="V267" s="260"/>
      <c r="W267" s="260"/>
    </row>
    <row r="268" spans="2:23" customFormat="1" ht="14" hidden="1">
      <c r="B268" t="s">
        <v>6216</v>
      </c>
      <c r="C268" t="s">
        <v>6217</v>
      </c>
      <c r="D268" t="s">
        <v>6218</v>
      </c>
      <c r="E268" t="s">
        <v>5654</v>
      </c>
      <c r="F268" t="s">
        <v>552</v>
      </c>
      <c r="G268">
        <v>4</v>
      </c>
      <c r="H268">
        <v>4</v>
      </c>
      <c r="I268" s="974" t="s">
        <v>690</v>
      </c>
      <c r="J268">
        <v>5</v>
      </c>
      <c r="K268" t="s">
        <v>737</v>
      </c>
      <c r="L268" t="s">
        <v>6530</v>
      </c>
      <c r="M268" s="601">
        <v>0</v>
      </c>
      <c r="N268" s="601">
        <v>0</v>
      </c>
      <c r="O268" s="601">
        <v>0</v>
      </c>
      <c r="P268" s="601">
        <v>0</v>
      </c>
      <c r="Q268" s="601">
        <v>0</v>
      </c>
      <c r="S268" s="260"/>
      <c r="T268" s="260"/>
      <c r="U268" s="260"/>
      <c r="V268" s="260"/>
      <c r="W268" s="260"/>
    </row>
    <row r="269" spans="2:23" customFormat="1" ht="14" hidden="1">
      <c r="B269" t="s">
        <v>6210</v>
      </c>
      <c r="C269" t="s">
        <v>6211</v>
      </c>
      <c r="D269" t="s">
        <v>6212</v>
      </c>
      <c r="F269" t="s">
        <v>552</v>
      </c>
      <c r="G269">
        <v>6</v>
      </c>
      <c r="H269">
        <v>7</v>
      </c>
      <c r="I269" s="974" t="s">
        <v>690</v>
      </c>
      <c r="J269">
        <v>5</v>
      </c>
      <c r="K269" t="s">
        <v>737</v>
      </c>
      <c r="L269" t="s">
        <v>6530</v>
      </c>
      <c r="M269" s="601">
        <v>0</v>
      </c>
      <c r="N269" s="601">
        <v>0</v>
      </c>
      <c r="O269" s="601">
        <v>0</v>
      </c>
      <c r="P269" s="601">
        <v>0</v>
      </c>
      <c r="Q269" s="601">
        <v>0</v>
      </c>
      <c r="S269" s="260"/>
      <c r="T269" s="260"/>
      <c r="U269" s="260"/>
      <c r="V269" s="260"/>
      <c r="W269" s="260"/>
    </row>
    <row r="270" spans="2:23" customFormat="1" ht="14" hidden="1">
      <c r="B270" t="s">
        <v>6204</v>
      </c>
      <c r="C270" t="s">
        <v>6205</v>
      </c>
      <c r="D270" t="s">
        <v>6206</v>
      </c>
      <c r="E270" t="s">
        <v>6163</v>
      </c>
      <c r="F270" t="s">
        <v>552</v>
      </c>
      <c r="G270">
        <v>6</v>
      </c>
      <c r="H270">
        <v>3</v>
      </c>
      <c r="I270" s="974" t="s">
        <v>690</v>
      </c>
      <c r="J270">
        <v>6</v>
      </c>
      <c r="K270" t="s">
        <v>737</v>
      </c>
      <c r="L270" t="s">
        <v>6530</v>
      </c>
      <c r="M270" s="601">
        <v>0</v>
      </c>
      <c r="N270" s="601">
        <v>0</v>
      </c>
      <c r="O270" s="601">
        <v>0</v>
      </c>
      <c r="P270" s="601">
        <v>0</v>
      </c>
      <c r="Q270" s="601">
        <v>0</v>
      </c>
      <c r="S270" s="260"/>
      <c r="T270" s="260"/>
      <c r="U270" s="260"/>
      <c r="V270" s="260"/>
      <c r="W270" s="260"/>
    </row>
    <row r="271" spans="2:23" customFormat="1" ht="14">
      <c r="B271" s="606" t="s">
        <v>6532</v>
      </c>
      <c r="C271" t="s">
        <v>6219</v>
      </c>
      <c r="D271" t="s">
        <v>6220</v>
      </c>
      <c r="F271" t="s">
        <v>552</v>
      </c>
      <c r="G271">
        <v>4</v>
      </c>
      <c r="H271">
        <v>4</v>
      </c>
      <c r="I271" s="974" t="s">
        <v>690</v>
      </c>
      <c r="J271">
        <v>7</v>
      </c>
      <c r="K271" s="312" t="s">
        <v>3606</v>
      </c>
      <c r="L271" s="606" t="s">
        <v>6546</v>
      </c>
      <c r="M271" s="967">
        <v>0</v>
      </c>
      <c r="N271" s="967">
        <v>0</v>
      </c>
      <c r="O271" s="967">
        <v>0</v>
      </c>
      <c r="P271" s="967">
        <v>0</v>
      </c>
      <c r="Q271" s="967">
        <v>0</v>
      </c>
      <c r="S271" s="260"/>
      <c r="T271" s="260"/>
      <c r="U271" s="260"/>
      <c r="V271" s="260"/>
      <c r="W271" s="260"/>
    </row>
    <row r="272" spans="2:23" customFormat="1" ht="14" hidden="1">
      <c r="B272" t="s">
        <v>6207</v>
      </c>
      <c r="C272" t="s">
        <v>6208</v>
      </c>
      <c r="D272" t="s">
        <v>6209</v>
      </c>
      <c r="F272" t="s">
        <v>552</v>
      </c>
      <c r="G272">
        <v>6</v>
      </c>
      <c r="H272">
        <v>6</v>
      </c>
      <c r="I272" s="974" t="s">
        <v>690</v>
      </c>
      <c r="J272">
        <v>7</v>
      </c>
      <c r="K272" t="s">
        <v>737</v>
      </c>
      <c r="L272" t="s">
        <v>6530</v>
      </c>
      <c r="M272" s="601">
        <v>0</v>
      </c>
      <c r="N272" s="601">
        <v>0</v>
      </c>
      <c r="O272" s="601">
        <v>0</v>
      </c>
      <c r="P272" s="601">
        <v>0</v>
      </c>
      <c r="Q272" s="601">
        <v>0</v>
      </c>
      <c r="S272" s="260"/>
      <c r="T272" s="260"/>
      <c r="U272" s="260"/>
      <c r="V272" s="260"/>
      <c r="W272" s="260"/>
    </row>
    <row r="273" spans="2:24" customFormat="1" ht="14">
      <c r="B273" t="s">
        <v>6198</v>
      </c>
      <c r="C273" t="s">
        <v>6199</v>
      </c>
      <c r="D273" t="s">
        <v>6200</v>
      </c>
      <c r="F273" t="s">
        <v>552</v>
      </c>
      <c r="G273">
        <v>4</v>
      </c>
      <c r="H273">
        <v>4</v>
      </c>
      <c r="I273" s="974" t="s">
        <v>690</v>
      </c>
      <c r="J273">
        <v>9</v>
      </c>
      <c r="K273" s="312" t="s">
        <v>3623</v>
      </c>
      <c r="L273" t="s">
        <v>6530</v>
      </c>
      <c r="M273">
        <v>2</v>
      </c>
      <c r="N273">
        <v>2</v>
      </c>
      <c r="O273">
        <v>1</v>
      </c>
      <c r="P273">
        <v>2</v>
      </c>
      <c r="Q273">
        <v>0</v>
      </c>
      <c r="S273" s="260"/>
      <c r="T273" s="260"/>
      <c r="U273" s="260"/>
      <c r="V273" s="260"/>
      <c r="W273" s="260"/>
    </row>
    <row r="274" spans="2:24" customFormat="1" ht="14">
      <c r="B274" t="s">
        <v>6221</v>
      </c>
      <c r="C274" t="s">
        <v>6222</v>
      </c>
      <c r="D274" t="s">
        <v>6223</v>
      </c>
      <c r="E274" t="s">
        <v>5654</v>
      </c>
      <c r="F274" t="s">
        <v>552</v>
      </c>
      <c r="G274">
        <v>1</v>
      </c>
      <c r="H274">
        <v>1</v>
      </c>
      <c r="I274" s="974" t="s">
        <v>690</v>
      </c>
      <c r="J274">
        <v>10</v>
      </c>
      <c r="K274" s="312" t="s">
        <v>3623</v>
      </c>
      <c r="L274" t="s">
        <v>6530</v>
      </c>
      <c r="M274" s="601">
        <v>0</v>
      </c>
      <c r="N274">
        <v>1</v>
      </c>
      <c r="O274">
        <v>2</v>
      </c>
      <c r="P274">
        <v>2</v>
      </c>
      <c r="Q274">
        <v>0</v>
      </c>
      <c r="S274" s="260"/>
      <c r="T274" s="260"/>
      <c r="U274" s="260"/>
      <c r="V274" s="260"/>
      <c r="W274" s="260"/>
    </row>
    <row r="275" spans="2:24" customFormat="1" ht="14">
      <c r="B275" s="606" t="s">
        <v>6534</v>
      </c>
      <c r="C275" t="s">
        <v>6229</v>
      </c>
      <c r="D275" t="s">
        <v>6230</v>
      </c>
      <c r="F275" t="s">
        <v>552</v>
      </c>
      <c r="G275">
        <v>7</v>
      </c>
      <c r="H275">
        <v>5</v>
      </c>
      <c r="I275" s="974" t="s">
        <v>690</v>
      </c>
      <c r="J275">
        <v>10</v>
      </c>
      <c r="K275" s="312" t="s">
        <v>3606</v>
      </c>
      <c r="L275" t="s">
        <v>6530</v>
      </c>
      <c r="M275" s="967">
        <v>0</v>
      </c>
      <c r="N275">
        <v>1</v>
      </c>
      <c r="O275">
        <v>1</v>
      </c>
      <c r="P275">
        <v>1</v>
      </c>
      <c r="Q275">
        <v>1</v>
      </c>
      <c r="S275" s="260"/>
      <c r="T275" s="260"/>
      <c r="U275" s="260"/>
      <c r="V275" s="260"/>
      <c r="W275" s="260"/>
    </row>
    <row r="276" spans="2:24" customFormat="1" ht="14">
      <c r="B276" s="606" t="s">
        <v>7037</v>
      </c>
      <c r="C276" t="s">
        <v>6224</v>
      </c>
      <c r="D276" t="s">
        <v>6225</v>
      </c>
      <c r="F276" t="s">
        <v>552</v>
      </c>
      <c r="G276">
        <v>6</v>
      </c>
      <c r="H276">
        <v>6</v>
      </c>
      <c r="I276" s="974" t="s">
        <v>690</v>
      </c>
      <c r="J276">
        <v>10</v>
      </c>
      <c r="K276" s="312" t="s">
        <v>3606</v>
      </c>
      <c r="L276" t="s">
        <v>6530</v>
      </c>
      <c r="M276" s="967">
        <v>0</v>
      </c>
      <c r="N276" s="967">
        <v>0</v>
      </c>
      <c r="O276">
        <v>1</v>
      </c>
      <c r="P276">
        <v>1</v>
      </c>
      <c r="Q276" s="967">
        <v>0</v>
      </c>
      <c r="S276" s="260"/>
      <c r="T276" s="260"/>
      <c r="U276" s="260"/>
      <c r="V276" s="260"/>
      <c r="W276" s="260"/>
    </row>
    <row r="277" spans="2:24" customFormat="1" ht="14">
      <c r="B277" s="606" t="s">
        <v>6538</v>
      </c>
      <c r="C277" t="s">
        <v>6231</v>
      </c>
      <c r="D277" t="s">
        <v>6232</v>
      </c>
      <c r="F277" t="s">
        <v>552</v>
      </c>
      <c r="G277">
        <v>5</v>
      </c>
      <c r="H277">
        <v>7</v>
      </c>
      <c r="I277" s="974" t="s">
        <v>690</v>
      </c>
      <c r="J277">
        <v>10</v>
      </c>
      <c r="K277" s="312" t="s">
        <v>3606</v>
      </c>
      <c r="L277" t="s">
        <v>6530</v>
      </c>
      <c r="M277" s="967">
        <v>0</v>
      </c>
      <c r="N277">
        <v>1</v>
      </c>
      <c r="O277" s="967">
        <v>0</v>
      </c>
      <c r="P277">
        <v>1</v>
      </c>
      <c r="Q277">
        <v>1</v>
      </c>
      <c r="S277" s="260"/>
      <c r="T277" s="260"/>
      <c r="U277" s="260"/>
      <c r="V277" s="260"/>
      <c r="W277" s="260"/>
    </row>
    <row r="278" spans="2:24" customFormat="1" ht="14">
      <c r="B278" t="s">
        <v>6226</v>
      </c>
      <c r="C278" t="s">
        <v>6227</v>
      </c>
      <c r="D278" t="s">
        <v>6228</v>
      </c>
      <c r="F278" t="s">
        <v>552</v>
      </c>
      <c r="G278">
        <v>10</v>
      </c>
      <c r="H278">
        <v>10</v>
      </c>
      <c r="I278" s="974" t="s">
        <v>690</v>
      </c>
      <c r="J278">
        <v>10</v>
      </c>
      <c r="K278" s="312" t="s">
        <v>3606</v>
      </c>
      <c r="L278" t="s">
        <v>6530</v>
      </c>
      <c r="M278">
        <v>1</v>
      </c>
      <c r="N278">
        <v>1</v>
      </c>
      <c r="O278">
        <v>1</v>
      </c>
      <c r="P278">
        <v>1</v>
      </c>
      <c r="Q278">
        <v>1</v>
      </c>
      <c r="S278" s="260"/>
      <c r="T278" s="260"/>
      <c r="U278" s="260"/>
      <c r="V278" s="260"/>
      <c r="W278" s="260"/>
    </row>
    <row r="279" spans="2:24" ht="15" hidden="1" customHeight="1">
      <c r="B279" s="260" t="s">
        <v>5524</v>
      </c>
      <c r="C279" s="260" t="s">
        <v>5590</v>
      </c>
      <c r="D279" s="942" t="s">
        <v>5525</v>
      </c>
      <c r="F279" s="260" t="s">
        <v>533</v>
      </c>
      <c r="I279" s="963" t="s">
        <v>5537</v>
      </c>
      <c r="J279" s="260">
        <v>1</v>
      </c>
      <c r="K279" s="312" t="s">
        <v>5922</v>
      </c>
      <c r="L279" s="629" t="s">
        <v>5936</v>
      </c>
      <c r="M279" s="663">
        <v>0</v>
      </c>
      <c r="N279" s="663">
        <v>0</v>
      </c>
      <c r="O279" s="663">
        <v>0</v>
      </c>
      <c r="P279" s="663">
        <v>0</v>
      </c>
      <c r="Q279" s="663">
        <v>0</v>
      </c>
      <c r="R279" s="663"/>
      <c r="S279" s="629"/>
      <c r="T279" s="629"/>
      <c r="U279" s="629"/>
      <c r="V279" s="629"/>
      <c r="W279" s="629"/>
      <c r="X279" s="629"/>
    </row>
    <row r="280" spans="2:24" ht="15" customHeight="1">
      <c r="B280" s="260" t="s">
        <v>5534</v>
      </c>
      <c r="C280" s="260" t="s">
        <v>5732</v>
      </c>
      <c r="D280" s="942" t="s">
        <v>5733</v>
      </c>
      <c r="F280" s="260" t="s">
        <v>552</v>
      </c>
      <c r="G280" s="260">
        <v>3</v>
      </c>
      <c r="H280" s="260">
        <v>2</v>
      </c>
      <c r="I280" s="963" t="s">
        <v>5537</v>
      </c>
      <c r="J280" s="260">
        <v>3</v>
      </c>
      <c r="K280" s="312" t="s">
        <v>5923</v>
      </c>
      <c r="L280" s="629" t="s">
        <v>5936</v>
      </c>
      <c r="M280" s="663">
        <v>0</v>
      </c>
      <c r="N280" s="663">
        <v>0</v>
      </c>
      <c r="O280" s="663">
        <v>0</v>
      </c>
      <c r="P280" s="663">
        <v>0</v>
      </c>
      <c r="Q280" s="663">
        <v>0</v>
      </c>
      <c r="S280" s="629"/>
      <c r="T280" s="629"/>
      <c r="U280" s="629"/>
      <c r="V280" s="629"/>
      <c r="W280" s="629"/>
      <c r="X280" s="629"/>
    </row>
    <row r="281" spans="2:24" ht="15" customHeight="1">
      <c r="B281" s="260" t="s">
        <v>5535</v>
      </c>
      <c r="C281" s="260" t="s">
        <v>5734</v>
      </c>
      <c r="D281" s="942" t="s">
        <v>5536</v>
      </c>
      <c r="F281" s="260" t="s">
        <v>552</v>
      </c>
      <c r="G281" s="260">
        <v>2</v>
      </c>
      <c r="H281" s="260">
        <v>3</v>
      </c>
      <c r="I281" s="963" t="s">
        <v>5537</v>
      </c>
      <c r="J281" s="260">
        <v>3</v>
      </c>
      <c r="K281" s="312" t="s">
        <v>5923</v>
      </c>
      <c r="L281" s="629" t="s">
        <v>5936</v>
      </c>
      <c r="M281" s="663">
        <v>0</v>
      </c>
      <c r="N281" s="663">
        <v>0</v>
      </c>
      <c r="O281" s="663">
        <v>0</v>
      </c>
      <c r="P281" s="663">
        <v>0</v>
      </c>
      <c r="Q281" s="663">
        <v>0</v>
      </c>
      <c r="S281" s="629"/>
      <c r="T281" s="629"/>
      <c r="U281" s="629"/>
      <c r="V281" s="629"/>
      <c r="W281" s="629"/>
      <c r="X281" s="629"/>
    </row>
    <row r="282" spans="2:24" ht="15" hidden="1" customHeight="1">
      <c r="B282" s="260" t="s">
        <v>5539</v>
      </c>
      <c r="C282" s="260" t="s">
        <v>5765</v>
      </c>
      <c r="D282" s="942" t="s">
        <v>5540</v>
      </c>
      <c r="F282" s="260" t="s">
        <v>5610</v>
      </c>
      <c r="G282" s="260">
        <v>4</v>
      </c>
      <c r="I282" s="963" t="s">
        <v>5537</v>
      </c>
      <c r="J282" s="260">
        <v>4</v>
      </c>
      <c r="K282" s="312" t="s">
        <v>5922</v>
      </c>
      <c r="L282" s="629" t="s">
        <v>5936</v>
      </c>
      <c r="M282" s="663">
        <v>0</v>
      </c>
      <c r="N282" s="663">
        <v>0</v>
      </c>
      <c r="O282" s="663">
        <v>0</v>
      </c>
      <c r="P282" s="663">
        <v>0</v>
      </c>
      <c r="Q282" s="663">
        <v>0</v>
      </c>
      <c r="S282" s="629"/>
      <c r="T282" s="629"/>
      <c r="U282" s="629"/>
      <c r="V282" s="629"/>
      <c r="W282" s="629"/>
      <c r="X282" s="629"/>
    </row>
    <row r="283" spans="2:24" ht="15" customHeight="1">
      <c r="B283" s="260" t="s">
        <v>5541</v>
      </c>
      <c r="C283" s="260" t="s">
        <v>5779</v>
      </c>
      <c r="D283" s="942" t="s">
        <v>5542</v>
      </c>
      <c r="F283" s="260" t="s">
        <v>552</v>
      </c>
      <c r="G283" s="260">
        <v>4</v>
      </c>
      <c r="H283" s="260">
        <v>3</v>
      </c>
      <c r="I283" s="963" t="s">
        <v>5537</v>
      </c>
      <c r="J283" s="260">
        <v>4</v>
      </c>
      <c r="K283" s="312" t="s">
        <v>5920</v>
      </c>
      <c r="L283" s="260" t="s">
        <v>5926</v>
      </c>
      <c r="M283" s="260">
        <v>1</v>
      </c>
      <c r="N283" s="260">
        <v>1</v>
      </c>
      <c r="O283" s="260">
        <v>1</v>
      </c>
      <c r="P283" s="260">
        <v>1</v>
      </c>
      <c r="Q283" s="260">
        <v>1</v>
      </c>
      <c r="R283" s="260">
        <f>SUBTOTAL(9,M283:Q283)</f>
        <v>5</v>
      </c>
    </row>
    <row r="284" spans="2:24" ht="15" customHeight="1">
      <c r="B284" s="260" t="s">
        <v>5543</v>
      </c>
      <c r="C284" s="260" t="s">
        <v>5782</v>
      </c>
      <c r="D284" s="942" t="s">
        <v>5544</v>
      </c>
      <c r="F284" s="260" t="s">
        <v>533</v>
      </c>
      <c r="I284" s="963" t="s">
        <v>5537</v>
      </c>
      <c r="J284" s="260">
        <v>4</v>
      </c>
      <c r="K284" s="312" t="s">
        <v>5923</v>
      </c>
      <c r="L284" s="629" t="s">
        <v>5936</v>
      </c>
      <c r="M284" s="663">
        <v>0</v>
      </c>
      <c r="N284" s="663">
        <v>0</v>
      </c>
      <c r="O284" s="663">
        <v>0</v>
      </c>
      <c r="P284" s="663">
        <v>0</v>
      </c>
      <c r="Q284" s="663">
        <v>0</v>
      </c>
      <c r="S284" s="629"/>
      <c r="T284" s="629"/>
      <c r="U284" s="629"/>
      <c r="V284" s="629"/>
      <c r="W284" s="629"/>
      <c r="X284" s="629"/>
    </row>
    <row r="285" spans="2:24" ht="15" hidden="1" customHeight="1">
      <c r="B285" s="260" t="s">
        <v>5545</v>
      </c>
      <c r="C285" s="260" t="s">
        <v>5803</v>
      </c>
      <c r="D285" s="942" t="s">
        <v>5546</v>
      </c>
      <c r="F285" s="260" t="s">
        <v>552</v>
      </c>
      <c r="G285" s="260">
        <v>5</v>
      </c>
      <c r="H285" s="260">
        <v>4</v>
      </c>
      <c r="I285" s="963" t="s">
        <v>5537</v>
      </c>
      <c r="J285" s="260">
        <v>4</v>
      </c>
      <c r="K285" s="312" t="s">
        <v>5922</v>
      </c>
      <c r="L285" s="629" t="s">
        <v>5936</v>
      </c>
      <c r="M285" s="663">
        <v>0</v>
      </c>
      <c r="N285" s="663">
        <v>0</v>
      </c>
      <c r="O285" s="663">
        <v>0</v>
      </c>
      <c r="P285" s="663">
        <v>0</v>
      </c>
      <c r="Q285" s="663">
        <v>0</v>
      </c>
      <c r="S285" s="629"/>
      <c r="T285" s="629"/>
      <c r="U285" s="629"/>
      <c r="V285" s="629"/>
      <c r="W285" s="629"/>
      <c r="X285" s="629"/>
    </row>
    <row r="286" spans="2:24" ht="15" hidden="1" customHeight="1">
      <c r="B286" s="260" t="s">
        <v>5549</v>
      </c>
      <c r="C286" s="260" t="s">
        <v>5851</v>
      </c>
      <c r="D286" s="942" t="s">
        <v>5550</v>
      </c>
      <c r="F286" s="260" t="s">
        <v>552</v>
      </c>
      <c r="G286" s="260">
        <v>5</v>
      </c>
      <c r="H286" s="260">
        <v>5</v>
      </c>
      <c r="I286" s="963" t="s">
        <v>5537</v>
      </c>
      <c r="J286" s="260">
        <v>5</v>
      </c>
      <c r="K286" s="312" t="s">
        <v>5922</v>
      </c>
      <c r="L286" s="629" t="s">
        <v>5936</v>
      </c>
      <c r="M286" s="663">
        <v>0</v>
      </c>
      <c r="N286" s="663">
        <v>0</v>
      </c>
      <c r="O286" s="663">
        <v>0</v>
      </c>
      <c r="P286" s="663">
        <v>0</v>
      </c>
      <c r="Q286" s="663">
        <v>0</v>
      </c>
      <c r="S286" s="629"/>
      <c r="T286" s="629"/>
      <c r="U286" s="629"/>
      <c r="V286" s="629"/>
      <c r="W286" s="629"/>
      <c r="X286" s="629"/>
    </row>
    <row r="287" spans="2:24" ht="15" customHeight="1">
      <c r="B287" s="260" t="s">
        <v>5551</v>
      </c>
      <c r="C287" s="260" t="s">
        <v>5877</v>
      </c>
      <c r="D287" s="942" t="s">
        <v>5552</v>
      </c>
      <c r="F287" s="260" t="s">
        <v>533</v>
      </c>
      <c r="I287" s="963" t="s">
        <v>5537</v>
      </c>
      <c r="J287" s="260">
        <v>7</v>
      </c>
      <c r="K287" s="312" t="s">
        <v>5923</v>
      </c>
      <c r="L287" s="629" t="s">
        <v>5936</v>
      </c>
      <c r="M287" s="663">
        <v>0</v>
      </c>
      <c r="N287" s="663">
        <v>0</v>
      </c>
      <c r="O287" s="663">
        <v>0</v>
      </c>
      <c r="P287" s="663">
        <v>0</v>
      </c>
      <c r="Q287" s="663">
        <v>0</v>
      </c>
      <c r="S287" s="629"/>
      <c r="T287" s="629"/>
      <c r="U287" s="629"/>
      <c r="V287" s="629"/>
      <c r="W287" s="629"/>
      <c r="X287" s="629"/>
    </row>
    <row r="288" spans="2:24" ht="15" hidden="1" customHeight="1">
      <c r="B288" s="260" t="s">
        <v>5554</v>
      </c>
      <c r="C288" s="260" t="s">
        <v>5884</v>
      </c>
      <c r="D288" s="942" t="s">
        <v>5555</v>
      </c>
      <c r="F288" s="260" t="s">
        <v>533</v>
      </c>
      <c r="I288" s="963" t="s">
        <v>5537</v>
      </c>
      <c r="J288" s="260">
        <v>7</v>
      </c>
      <c r="K288" s="312" t="s">
        <v>5922</v>
      </c>
      <c r="L288" s="629" t="s">
        <v>5936</v>
      </c>
      <c r="M288" s="663">
        <v>0</v>
      </c>
      <c r="N288" s="663">
        <v>0</v>
      </c>
      <c r="O288" s="663">
        <v>0</v>
      </c>
      <c r="P288" s="663">
        <v>0</v>
      </c>
      <c r="Q288" s="663">
        <v>0</v>
      </c>
      <c r="S288" s="629"/>
      <c r="T288" s="629"/>
      <c r="U288" s="629"/>
      <c r="V288" s="629"/>
      <c r="W288" s="629"/>
      <c r="X288" s="629"/>
    </row>
    <row r="289" spans="2:24" ht="15" customHeight="1">
      <c r="B289" s="260" t="s">
        <v>5556</v>
      </c>
      <c r="C289" s="260" t="s">
        <v>5903</v>
      </c>
      <c r="D289" s="874" t="s">
        <v>5929</v>
      </c>
      <c r="E289" s="260" t="s">
        <v>5589</v>
      </c>
      <c r="F289" s="260" t="s">
        <v>552</v>
      </c>
      <c r="G289" s="260">
        <v>10</v>
      </c>
      <c r="H289" s="260">
        <v>10</v>
      </c>
      <c r="I289" s="963" t="s">
        <v>5537</v>
      </c>
      <c r="J289" s="260">
        <v>9</v>
      </c>
      <c r="K289" s="312" t="s">
        <v>5921</v>
      </c>
      <c r="L289" s="260" t="s">
        <v>5926</v>
      </c>
      <c r="M289" s="663">
        <v>0</v>
      </c>
      <c r="N289" s="260">
        <v>1</v>
      </c>
      <c r="O289" s="260">
        <v>1</v>
      </c>
      <c r="P289" s="260">
        <v>2</v>
      </c>
      <c r="Q289" s="260">
        <v>2</v>
      </c>
      <c r="R289" s="260">
        <f t="shared" ref="R289:R290" si="2">SUBTOTAL(9,M289:Q289)</f>
        <v>6</v>
      </c>
    </row>
    <row r="290" spans="2:24" ht="15" customHeight="1">
      <c r="B290" s="629" t="s">
        <v>5946</v>
      </c>
      <c r="C290" s="260" t="s">
        <v>5609</v>
      </c>
      <c r="D290" s="942" t="s">
        <v>5526</v>
      </c>
      <c r="F290" s="260" t="s">
        <v>5610</v>
      </c>
      <c r="G290" s="260">
        <v>1</v>
      </c>
      <c r="I290" s="963" t="s">
        <v>5611</v>
      </c>
      <c r="J290" s="260">
        <v>1</v>
      </c>
      <c r="K290" s="312" t="s">
        <v>5921</v>
      </c>
      <c r="L290" s="260" t="s">
        <v>5926</v>
      </c>
      <c r="M290" s="260">
        <v>1</v>
      </c>
      <c r="N290" s="663">
        <v>0</v>
      </c>
      <c r="O290" s="663">
        <v>0</v>
      </c>
      <c r="P290" s="260">
        <v>0</v>
      </c>
      <c r="Q290" s="260">
        <v>2</v>
      </c>
      <c r="R290" s="260">
        <f t="shared" si="2"/>
        <v>3</v>
      </c>
    </row>
    <row r="291" spans="2:24" ht="15" customHeight="1">
      <c r="B291" s="260" t="s">
        <v>5527</v>
      </c>
      <c r="C291" s="260" t="s">
        <v>5612</v>
      </c>
      <c r="D291" s="942" t="s">
        <v>5528</v>
      </c>
      <c r="F291" s="260" t="s">
        <v>533</v>
      </c>
      <c r="I291" s="963" t="s">
        <v>5611</v>
      </c>
      <c r="J291" s="260">
        <v>1</v>
      </c>
      <c r="K291" s="312" t="s">
        <v>5923</v>
      </c>
      <c r="L291" s="629" t="s">
        <v>5936</v>
      </c>
      <c r="M291" s="663">
        <v>0</v>
      </c>
      <c r="N291" s="663">
        <v>0</v>
      </c>
      <c r="O291" s="663">
        <v>0</v>
      </c>
      <c r="P291" s="663">
        <v>0</v>
      </c>
      <c r="Q291" s="663">
        <v>0</v>
      </c>
      <c r="S291" s="629"/>
      <c r="T291" s="629"/>
      <c r="U291" s="629"/>
      <c r="V291" s="629"/>
      <c r="W291" s="629"/>
      <c r="X291" s="629"/>
    </row>
    <row r="292" spans="2:24" ht="15" customHeight="1">
      <c r="B292" s="629" t="s">
        <v>5935</v>
      </c>
      <c r="C292" s="260" t="s">
        <v>5752</v>
      </c>
      <c r="D292" s="942" t="s">
        <v>5538</v>
      </c>
      <c r="F292" s="260" t="s">
        <v>552</v>
      </c>
      <c r="G292" s="260">
        <v>2</v>
      </c>
      <c r="H292" s="260">
        <v>4</v>
      </c>
      <c r="I292" s="963" t="s">
        <v>5611</v>
      </c>
      <c r="J292" s="260">
        <v>3</v>
      </c>
      <c r="K292" s="312" t="s">
        <v>5920</v>
      </c>
      <c r="L292" s="260" t="s">
        <v>5926</v>
      </c>
      <c r="M292" s="967">
        <v>0</v>
      </c>
      <c r="N292" s="967">
        <v>0</v>
      </c>
      <c r="O292" s="967">
        <v>0</v>
      </c>
      <c r="P292" s="967">
        <v>0</v>
      </c>
      <c r="Q292" s="260">
        <v>1</v>
      </c>
      <c r="R292" s="260">
        <f>SUBTOTAL(9,M292:Q292)</f>
        <v>1</v>
      </c>
    </row>
    <row r="293" spans="2:24" ht="15" hidden="1" customHeight="1">
      <c r="B293" s="260" t="s">
        <v>5547</v>
      </c>
      <c r="C293" s="260" t="s">
        <v>5823</v>
      </c>
      <c r="D293" s="942" t="s">
        <v>5548</v>
      </c>
      <c r="F293" s="260" t="s">
        <v>552</v>
      </c>
      <c r="G293" s="260">
        <v>1</v>
      </c>
      <c r="H293" s="260">
        <v>1</v>
      </c>
      <c r="I293" s="963" t="s">
        <v>5611</v>
      </c>
      <c r="J293" s="260">
        <v>5</v>
      </c>
      <c r="K293" s="312" t="s">
        <v>5922</v>
      </c>
      <c r="L293" s="629" t="s">
        <v>5936</v>
      </c>
      <c r="M293" s="663">
        <v>0</v>
      </c>
      <c r="N293" s="663">
        <v>0</v>
      </c>
      <c r="O293" s="663">
        <v>0</v>
      </c>
      <c r="P293" s="663">
        <v>0</v>
      </c>
      <c r="Q293" s="663">
        <v>0</v>
      </c>
      <c r="S293" s="629"/>
      <c r="T293" s="629"/>
      <c r="U293" s="629"/>
      <c r="V293" s="629"/>
      <c r="W293" s="629"/>
      <c r="X293" s="629"/>
    </row>
    <row r="294" spans="2:24" ht="15" hidden="1" customHeight="1">
      <c r="B294" s="260" t="s">
        <v>5529</v>
      </c>
      <c r="C294" s="260" t="s">
        <v>5637</v>
      </c>
      <c r="D294" s="942" t="s">
        <v>5530</v>
      </c>
      <c r="E294" s="260" t="s">
        <v>5589</v>
      </c>
      <c r="F294" s="260" t="s">
        <v>552</v>
      </c>
      <c r="G294" s="260">
        <v>1</v>
      </c>
      <c r="H294" s="260">
        <v>3</v>
      </c>
      <c r="I294" s="963" t="s">
        <v>5638</v>
      </c>
      <c r="J294" s="260">
        <v>1</v>
      </c>
      <c r="K294" s="312" t="s">
        <v>5922</v>
      </c>
      <c r="L294" s="629" t="s">
        <v>5936</v>
      </c>
      <c r="M294" s="663">
        <v>0</v>
      </c>
      <c r="N294" s="663">
        <v>0</v>
      </c>
      <c r="O294" s="663">
        <v>0</v>
      </c>
      <c r="P294" s="663">
        <v>0</v>
      </c>
      <c r="Q294" s="663">
        <v>0</v>
      </c>
      <c r="S294" s="629"/>
      <c r="T294" s="629"/>
      <c r="U294" s="629"/>
      <c r="V294" s="629"/>
      <c r="W294" s="629"/>
      <c r="X294" s="629"/>
    </row>
    <row r="295" spans="2:24" ht="15" customHeight="1">
      <c r="B295" s="629" t="s">
        <v>6537</v>
      </c>
      <c r="C295" s="260" t="s">
        <v>5647</v>
      </c>
      <c r="D295" s="942" t="s">
        <v>5531</v>
      </c>
      <c r="F295" s="260" t="s">
        <v>533</v>
      </c>
      <c r="I295" s="963" t="s">
        <v>5638</v>
      </c>
      <c r="J295" s="260">
        <v>1</v>
      </c>
      <c r="K295" s="312" t="s">
        <v>5921</v>
      </c>
      <c r="L295" s="260" t="s">
        <v>5926</v>
      </c>
      <c r="M295" s="260">
        <v>1</v>
      </c>
      <c r="N295" s="260">
        <v>2</v>
      </c>
      <c r="O295" s="260">
        <v>2</v>
      </c>
      <c r="P295" s="967">
        <v>0</v>
      </c>
      <c r="Q295" s="260">
        <v>2</v>
      </c>
      <c r="R295" s="260">
        <f>SUBTOTAL(9,M295:Q295)</f>
        <v>7</v>
      </c>
    </row>
    <row r="296" spans="2:24" ht="15" customHeight="1">
      <c r="B296" s="260" t="s">
        <v>5532</v>
      </c>
      <c r="C296" s="260" t="s">
        <v>5674</v>
      </c>
      <c r="D296" s="942" t="s">
        <v>5533</v>
      </c>
      <c r="F296" s="260" t="s">
        <v>533</v>
      </c>
      <c r="I296" s="963" t="s">
        <v>5638</v>
      </c>
      <c r="J296" s="260">
        <v>2</v>
      </c>
      <c r="K296" s="312" t="s">
        <v>5923</v>
      </c>
      <c r="L296" s="629" t="s">
        <v>5936</v>
      </c>
      <c r="M296" s="663">
        <v>0</v>
      </c>
      <c r="N296" s="663">
        <v>0</v>
      </c>
      <c r="O296" s="663">
        <v>0</v>
      </c>
      <c r="P296" s="663">
        <v>0</v>
      </c>
      <c r="Q296" s="663">
        <v>0</v>
      </c>
      <c r="S296" s="629"/>
      <c r="T296" s="629"/>
      <c r="U296" s="629"/>
      <c r="V296" s="629"/>
      <c r="W296" s="629"/>
      <c r="X296" s="629"/>
    </row>
    <row r="297" spans="2:24" ht="15" customHeight="1">
      <c r="B297" s="629" t="s">
        <v>6142</v>
      </c>
      <c r="C297" s="260" t="s">
        <v>5883</v>
      </c>
      <c r="D297" s="942" t="s">
        <v>5553</v>
      </c>
      <c r="F297" s="260" t="s">
        <v>552</v>
      </c>
      <c r="G297" s="260">
        <v>5</v>
      </c>
      <c r="H297" s="260">
        <v>5</v>
      </c>
      <c r="I297" s="963" t="s">
        <v>5638</v>
      </c>
      <c r="J297" s="260">
        <v>7</v>
      </c>
      <c r="K297" s="312" t="s">
        <v>5920</v>
      </c>
      <c r="L297" s="260" t="s">
        <v>5926</v>
      </c>
      <c r="M297" s="967">
        <v>0</v>
      </c>
      <c r="N297" s="260">
        <v>1</v>
      </c>
      <c r="O297" s="260">
        <v>1</v>
      </c>
      <c r="P297" s="967">
        <v>0</v>
      </c>
      <c r="Q297" s="260">
        <v>1</v>
      </c>
      <c r="R297" s="260">
        <f>SUBTOTAL(9,M297:Q297)</f>
        <v>3</v>
      </c>
    </row>
    <row r="298" spans="2:24" ht="15" customHeight="1">
      <c r="B298" s="260" t="s">
        <v>5560</v>
      </c>
      <c r="C298" s="260" t="s">
        <v>5561</v>
      </c>
      <c r="D298" s="942" t="s">
        <v>5562</v>
      </c>
      <c r="F298" s="260" t="s">
        <v>533</v>
      </c>
      <c r="I298" s="309" t="s">
        <v>3604</v>
      </c>
      <c r="J298" s="260">
        <v>1</v>
      </c>
      <c r="K298" s="312" t="s">
        <v>3616</v>
      </c>
      <c r="L298" s="629" t="s">
        <v>5936</v>
      </c>
      <c r="M298" s="663">
        <v>0</v>
      </c>
      <c r="N298" s="663">
        <v>0</v>
      </c>
      <c r="O298" s="663">
        <v>0</v>
      </c>
      <c r="P298" s="663">
        <v>0</v>
      </c>
      <c r="Q298" s="663">
        <v>0</v>
      </c>
      <c r="S298" s="629"/>
      <c r="T298" s="629"/>
      <c r="U298" s="629"/>
      <c r="V298" s="629"/>
      <c r="W298" s="629"/>
      <c r="X298" s="629"/>
    </row>
    <row r="299" spans="2:24" ht="15" hidden="1" customHeight="1">
      <c r="B299" s="260" t="s">
        <v>5563</v>
      </c>
      <c r="C299" s="260" t="s">
        <v>5564</v>
      </c>
      <c r="D299" s="942" t="s">
        <v>5565</v>
      </c>
      <c r="F299" s="260" t="s">
        <v>552</v>
      </c>
      <c r="G299" s="260">
        <v>1</v>
      </c>
      <c r="H299" s="260">
        <v>1</v>
      </c>
      <c r="I299" s="309" t="s">
        <v>3604</v>
      </c>
      <c r="J299" s="260">
        <v>1</v>
      </c>
      <c r="K299" s="312" t="s">
        <v>3611</v>
      </c>
      <c r="L299" s="629" t="s">
        <v>5936</v>
      </c>
      <c r="M299" s="663">
        <v>0</v>
      </c>
      <c r="N299" s="663">
        <v>0</v>
      </c>
      <c r="O299" s="663">
        <v>0</v>
      </c>
      <c r="P299" s="663">
        <v>0</v>
      </c>
      <c r="Q299" s="663">
        <v>0</v>
      </c>
      <c r="S299" s="629"/>
      <c r="T299" s="629"/>
      <c r="U299" s="629"/>
      <c r="V299" s="629"/>
      <c r="W299" s="629"/>
      <c r="X299" s="629"/>
    </row>
    <row r="300" spans="2:24" ht="15" hidden="1" customHeight="1">
      <c r="B300" s="260" t="s">
        <v>5566</v>
      </c>
      <c r="C300" s="260" t="s">
        <v>5567</v>
      </c>
      <c r="D300" s="942" t="s">
        <v>5568</v>
      </c>
      <c r="F300" s="260" t="s">
        <v>533</v>
      </c>
      <c r="I300" s="309" t="s">
        <v>3604</v>
      </c>
      <c r="J300" s="260">
        <v>1</v>
      </c>
      <c r="K300" s="312" t="s">
        <v>3611</v>
      </c>
      <c r="L300" s="629" t="s">
        <v>5936</v>
      </c>
      <c r="M300" s="663">
        <v>0</v>
      </c>
      <c r="N300" s="663">
        <v>0</v>
      </c>
      <c r="O300" s="663">
        <v>0</v>
      </c>
      <c r="P300" s="663">
        <v>0</v>
      </c>
      <c r="Q300" s="663">
        <v>0</v>
      </c>
      <c r="S300" s="629"/>
      <c r="T300" s="629"/>
      <c r="U300" s="629"/>
      <c r="V300" s="629"/>
      <c r="W300" s="629"/>
      <c r="X300" s="629"/>
    </row>
    <row r="301" spans="2:24" ht="15" customHeight="1">
      <c r="B301" s="260" t="s">
        <v>5826</v>
      </c>
      <c r="C301" s="260" t="s">
        <v>5827</v>
      </c>
      <c r="D301" s="942" t="s">
        <v>5828</v>
      </c>
      <c r="E301" s="260" t="s">
        <v>5654</v>
      </c>
      <c r="F301" s="260" t="s">
        <v>552</v>
      </c>
      <c r="G301" s="260">
        <v>5</v>
      </c>
      <c r="H301" s="260">
        <v>4</v>
      </c>
      <c r="I301" s="937" t="s">
        <v>3604</v>
      </c>
      <c r="J301" s="260">
        <v>5</v>
      </c>
      <c r="K301" s="312" t="s">
        <v>3616</v>
      </c>
      <c r="L301" s="629" t="s">
        <v>5936</v>
      </c>
      <c r="M301" s="663">
        <v>0</v>
      </c>
      <c r="N301" s="663">
        <v>0</v>
      </c>
      <c r="O301" s="663">
        <v>0</v>
      </c>
      <c r="P301" s="663">
        <v>0</v>
      </c>
      <c r="Q301" s="663">
        <v>0</v>
      </c>
      <c r="S301" s="629"/>
      <c r="T301" s="629"/>
      <c r="U301" s="629"/>
      <c r="V301" s="629"/>
      <c r="W301" s="629"/>
      <c r="X301" s="629"/>
    </row>
    <row r="302" spans="2:24" ht="15" customHeight="1">
      <c r="B302" s="260" t="s">
        <v>5858</v>
      </c>
      <c r="C302" s="260" t="s">
        <v>5859</v>
      </c>
      <c r="D302" s="942" t="s">
        <v>5860</v>
      </c>
      <c r="F302" s="260" t="s">
        <v>552</v>
      </c>
      <c r="G302" s="260">
        <v>5</v>
      </c>
      <c r="H302" s="260">
        <v>4</v>
      </c>
      <c r="I302" s="963" t="s">
        <v>3604</v>
      </c>
      <c r="J302" s="260">
        <v>6</v>
      </c>
      <c r="K302" s="312" t="s">
        <v>5920</v>
      </c>
      <c r="L302" s="260" t="s">
        <v>5926</v>
      </c>
      <c r="M302" s="260">
        <v>1</v>
      </c>
      <c r="N302" s="260">
        <v>1</v>
      </c>
      <c r="O302" s="260">
        <v>1</v>
      </c>
      <c r="P302" s="260">
        <v>1</v>
      </c>
      <c r="Q302" s="260">
        <v>1</v>
      </c>
      <c r="R302" s="260">
        <f t="shared" ref="R302:R303" si="3">SUBTOTAL(9,M302:Q302)</f>
        <v>5</v>
      </c>
    </row>
    <row r="303" spans="2:24" ht="15" customHeight="1">
      <c r="B303" s="629" t="s">
        <v>6104</v>
      </c>
      <c r="C303" s="260" t="s">
        <v>5909</v>
      </c>
      <c r="D303" s="942" t="s">
        <v>5910</v>
      </c>
      <c r="F303" s="260" t="s">
        <v>533</v>
      </c>
      <c r="I303" s="309" t="s">
        <v>3604</v>
      </c>
      <c r="J303" s="260">
        <v>10</v>
      </c>
      <c r="K303" s="312" t="s">
        <v>5921</v>
      </c>
      <c r="L303" s="260" t="s">
        <v>5926</v>
      </c>
      <c r="M303" s="260">
        <v>0</v>
      </c>
      <c r="N303" s="260">
        <v>0</v>
      </c>
      <c r="O303" s="260">
        <v>0</v>
      </c>
      <c r="P303" s="260">
        <v>2</v>
      </c>
      <c r="Q303" s="260">
        <v>2</v>
      </c>
      <c r="R303" s="260">
        <f t="shared" si="3"/>
        <v>4</v>
      </c>
    </row>
    <row r="304" spans="2:24" ht="15" hidden="1" customHeight="1">
      <c r="B304" s="260" t="s">
        <v>5569</v>
      </c>
      <c r="C304" s="260" t="s">
        <v>5570</v>
      </c>
      <c r="D304" s="942" t="s">
        <v>5571</v>
      </c>
      <c r="F304" s="260" t="s">
        <v>533</v>
      </c>
      <c r="I304" s="965" t="s">
        <v>5911</v>
      </c>
      <c r="J304" s="260">
        <v>1</v>
      </c>
      <c r="K304" s="312" t="s">
        <v>5922</v>
      </c>
      <c r="L304" s="629" t="s">
        <v>5936</v>
      </c>
      <c r="M304" s="663">
        <v>0</v>
      </c>
      <c r="N304" s="663">
        <v>0</v>
      </c>
      <c r="O304" s="663">
        <v>0</v>
      </c>
      <c r="P304" s="663">
        <v>0</v>
      </c>
      <c r="Q304" s="663">
        <v>0</v>
      </c>
      <c r="S304" s="629"/>
      <c r="T304" s="629"/>
      <c r="U304" s="629"/>
      <c r="V304" s="629"/>
      <c r="W304" s="629"/>
      <c r="X304" s="629"/>
    </row>
    <row r="305" spans="2:24" ht="15" customHeight="1">
      <c r="B305" s="629" t="s">
        <v>5945</v>
      </c>
      <c r="C305" s="260" t="s">
        <v>5572</v>
      </c>
      <c r="D305" s="942" t="s">
        <v>5573</v>
      </c>
      <c r="F305" s="260" t="s">
        <v>552</v>
      </c>
      <c r="G305" s="260">
        <v>3</v>
      </c>
      <c r="H305" s="260">
        <v>3</v>
      </c>
      <c r="I305" s="965" t="s">
        <v>5911</v>
      </c>
      <c r="J305" s="260">
        <v>3</v>
      </c>
      <c r="K305" s="312" t="s">
        <v>5920</v>
      </c>
      <c r="L305" s="260" t="s">
        <v>5926</v>
      </c>
      <c r="M305" s="260">
        <v>1</v>
      </c>
      <c r="N305" s="967">
        <v>0</v>
      </c>
      <c r="O305" s="260">
        <v>1</v>
      </c>
      <c r="P305" s="260">
        <v>1</v>
      </c>
      <c r="Q305" s="260">
        <v>1</v>
      </c>
      <c r="R305" s="260">
        <f>SUBTOTAL(9,M305:Q305)</f>
        <v>4</v>
      </c>
    </row>
    <row r="306" spans="2:24" ht="15" customHeight="1">
      <c r="B306" s="260" t="s">
        <v>5832</v>
      </c>
      <c r="C306" s="260" t="s">
        <v>5833</v>
      </c>
      <c r="D306" s="942" t="s">
        <v>5834</v>
      </c>
      <c r="E306" s="260" t="s">
        <v>5654</v>
      </c>
      <c r="F306" s="260" t="s">
        <v>552</v>
      </c>
      <c r="G306" s="260">
        <v>4</v>
      </c>
      <c r="H306" s="260">
        <v>5</v>
      </c>
      <c r="I306" s="965" t="s">
        <v>5911</v>
      </c>
      <c r="J306" s="260">
        <v>5</v>
      </c>
      <c r="K306" s="312" t="s">
        <v>5923</v>
      </c>
      <c r="L306" s="260" t="s">
        <v>5926</v>
      </c>
      <c r="M306" s="663">
        <v>0</v>
      </c>
      <c r="N306" s="663">
        <v>0</v>
      </c>
      <c r="O306" s="663">
        <v>0</v>
      </c>
      <c r="P306" s="663">
        <v>0</v>
      </c>
      <c r="Q306" s="663">
        <v>0</v>
      </c>
    </row>
    <row r="307" spans="2:24" ht="15" customHeight="1">
      <c r="B307" s="629" t="s">
        <v>6103</v>
      </c>
      <c r="C307" s="260" t="s">
        <v>5878</v>
      </c>
      <c r="D307" s="942" t="s">
        <v>5879</v>
      </c>
      <c r="F307" s="260" t="s">
        <v>533</v>
      </c>
      <c r="I307" s="965" t="s">
        <v>5911</v>
      </c>
      <c r="J307" s="260">
        <v>7</v>
      </c>
      <c r="K307" s="312" t="s">
        <v>5921</v>
      </c>
      <c r="L307" s="260" t="s">
        <v>5926</v>
      </c>
      <c r="M307" s="967">
        <v>0</v>
      </c>
      <c r="N307" s="967">
        <v>0</v>
      </c>
      <c r="O307" s="260">
        <v>1</v>
      </c>
      <c r="P307" s="260">
        <v>2</v>
      </c>
      <c r="Q307" s="260">
        <v>2</v>
      </c>
      <c r="R307" s="260">
        <f>SUBTOTAL(9,M307:Q307)</f>
        <v>5</v>
      </c>
    </row>
    <row r="308" spans="2:24" ht="15" hidden="1" customHeight="1">
      <c r="B308" s="260" t="s">
        <v>5557</v>
      </c>
      <c r="C308" s="260" t="s">
        <v>5558</v>
      </c>
      <c r="D308" s="942" t="s">
        <v>5559</v>
      </c>
      <c r="F308" s="260" t="s">
        <v>533</v>
      </c>
      <c r="I308" s="965" t="s">
        <v>5912</v>
      </c>
      <c r="J308" s="260">
        <v>0</v>
      </c>
      <c r="K308" s="312" t="s">
        <v>5922</v>
      </c>
      <c r="L308" s="629" t="s">
        <v>5936</v>
      </c>
      <c r="M308" s="663">
        <v>0</v>
      </c>
      <c r="N308" s="663">
        <v>0</v>
      </c>
      <c r="O308" s="663">
        <v>0</v>
      </c>
      <c r="P308" s="663">
        <v>0</v>
      </c>
      <c r="Q308" s="663">
        <v>0</v>
      </c>
      <c r="S308" s="629"/>
      <c r="T308" s="629"/>
      <c r="U308" s="629"/>
      <c r="V308" s="629"/>
      <c r="W308" s="629"/>
      <c r="X308" s="629"/>
    </row>
    <row r="309" spans="2:24" ht="15" customHeight="1">
      <c r="B309" s="260" t="s">
        <v>5574</v>
      </c>
      <c r="C309" s="260" t="s">
        <v>5575</v>
      </c>
      <c r="D309" s="942" t="s">
        <v>5576</v>
      </c>
      <c r="F309" s="260" t="s">
        <v>552</v>
      </c>
      <c r="G309" s="260">
        <v>1</v>
      </c>
      <c r="H309" s="260">
        <v>4</v>
      </c>
      <c r="I309" s="965" t="s">
        <v>5912</v>
      </c>
      <c r="J309" s="260">
        <v>3</v>
      </c>
      <c r="K309" s="312" t="s">
        <v>5920</v>
      </c>
      <c r="L309" s="260" t="s">
        <v>5926</v>
      </c>
      <c r="M309" s="260">
        <v>1</v>
      </c>
      <c r="N309" s="260">
        <v>1</v>
      </c>
      <c r="O309" s="260">
        <v>1</v>
      </c>
      <c r="P309" s="260">
        <v>1</v>
      </c>
      <c r="Q309" s="260">
        <v>1</v>
      </c>
      <c r="R309" s="260">
        <f>SUBTOTAL(9,M309:Q309)</f>
        <v>5</v>
      </c>
    </row>
    <row r="310" spans="2:24" ht="15" customHeight="1">
      <c r="B310" s="260" t="s">
        <v>5577</v>
      </c>
      <c r="C310" s="260" t="s">
        <v>5578</v>
      </c>
      <c r="D310" s="942" t="s">
        <v>5579</v>
      </c>
      <c r="F310" s="260" t="s">
        <v>552</v>
      </c>
      <c r="G310" s="260">
        <v>4</v>
      </c>
      <c r="H310" s="260">
        <v>5</v>
      </c>
      <c r="I310" s="965" t="s">
        <v>5912</v>
      </c>
      <c r="J310" s="260">
        <v>4</v>
      </c>
      <c r="K310" s="312" t="s">
        <v>5923</v>
      </c>
      <c r="L310" s="260" t="s">
        <v>5926</v>
      </c>
      <c r="M310" s="663">
        <v>0</v>
      </c>
      <c r="N310" s="663">
        <v>0</v>
      </c>
      <c r="O310" s="663">
        <v>0</v>
      </c>
      <c r="P310" s="663">
        <v>0</v>
      </c>
      <c r="Q310" s="663">
        <v>0</v>
      </c>
    </row>
    <row r="311" spans="2:24" ht="15" customHeight="1">
      <c r="B311" s="629" t="s">
        <v>5949</v>
      </c>
      <c r="C311" s="260" t="s">
        <v>5872</v>
      </c>
      <c r="D311" s="942" t="s">
        <v>5873</v>
      </c>
      <c r="F311" s="260" t="s">
        <v>533</v>
      </c>
      <c r="I311" s="965" t="s">
        <v>5912</v>
      </c>
      <c r="J311" s="260">
        <v>6</v>
      </c>
      <c r="K311" s="312" t="s">
        <v>5921</v>
      </c>
      <c r="L311" s="260" t="s">
        <v>5926</v>
      </c>
      <c r="M311" s="260">
        <v>1</v>
      </c>
      <c r="N311" s="260">
        <v>2</v>
      </c>
      <c r="O311" s="260">
        <v>1</v>
      </c>
      <c r="P311" s="260">
        <v>1</v>
      </c>
      <c r="Q311" s="260">
        <v>2</v>
      </c>
      <c r="R311" s="260">
        <f>SUBTOTAL(9,M311:Q311)</f>
        <v>7</v>
      </c>
    </row>
    <row r="312" spans="2:24" ht="15" hidden="1" customHeight="1">
      <c r="B312" s="260" t="s">
        <v>5632</v>
      </c>
      <c r="C312" s="260" t="s">
        <v>5633</v>
      </c>
      <c r="D312" s="942" t="s">
        <v>5634</v>
      </c>
      <c r="F312" s="260" t="s">
        <v>552</v>
      </c>
      <c r="G312" s="260">
        <v>1</v>
      </c>
      <c r="H312" s="260">
        <v>3</v>
      </c>
      <c r="I312" s="970" t="s">
        <v>555</v>
      </c>
      <c r="J312" s="260">
        <v>1</v>
      </c>
      <c r="K312" s="312" t="s">
        <v>5922</v>
      </c>
      <c r="L312" s="629" t="s">
        <v>5936</v>
      </c>
      <c r="M312" s="663">
        <v>0</v>
      </c>
      <c r="N312" s="663">
        <v>0</v>
      </c>
      <c r="O312" s="663">
        <v>0</v>
      </c>
      <c r="P312" s="663">
        <v>0</v>
      </c>
      <c r="Q312" s="663">
        <v>0</v>
      </c>
      <c r="S312" s="629"/>
      <c r="T312" s="629"/>
      <c r="U312" s="629"/>
      <c r="V312" s="629"/>
      <c r="W312" s="629"/>
      <c r="X312" s="629"/>
    </row>
    <row r="313" spans="2:24" ht="15" customHeight="1">
      <c r="B313" s="260" t="s">
        <v>5684</v>
      </c>
      <c r="C313" s="260" t="s">
        <v>5685</v>
      </c>
      <c r="D313" s="942" t="s">
        <v>5686</v>
      </c>
      <c r="F313" s="260" t="s">
        <v>533</v>
      </c>
      <c r="I313" s="970" t="s">
        <v>555</v>
      </c>
      <c r="J313" s="260">
        <v>2</v>
      </c>
      <c r="K313" s="312" t="s">
        <v>5923</v>
      </c>
      <c r="L313" s="629" t="s">
        <v>6141</v>
      </c>
      <c r="M313" s="663">
        <v>0</v>
      </c>
      <c r="N313" s="663">
        <v>0</v>
      </c>
      <c r="O313" s="663">
        <v>0</v>
      </c>
      <c r="P313" s="663">
        <v>0</v>
      </c>
      <c r="Q313" s="663">
        <v>0</v>
      </c>
      <c r="S313" s="629"/>
      <c r="T313" s="629"/>
      <c r="U313" s="629"/>
      <c r="V313" s="629"/>
      <c r="W313" s="629"/>
      <c r="X313" s="629"/>
    </row>
    <row r="314" spans="2:24" ht="15" hidden="1" customHeight="1">
      <c r="B314" s="260" t="s">
        <v>5738</v>
      </c>
      <c r="C314" s="260" t="s">
        <v>5739</v>
      </c>
      <c r="D314" s="942" t="s">
        <v>5740</v>
      </c>
      <c r="F314" s="260" t="s">
        <v>552</v>
      </c>
      <c r="G314" s="260">
        <v>3</v>
      </c>
      <c r="H314" s="260">
        <v>4</v>
      </c>
      <c r="I314" s="970" t="s">
        <v>555</v>
      </c>
      <c r="J314" s="260">
        <v>3</v>
      </c>
      <c r="K314" s="312" t="s">
        <v>5922</v>
      </c>
      <c r="L314" s="629" t="s">
        <v>5936</v>
      </c>
      <c r="M314" s="663">
        <v>0</v>
      </c>
      <c r="N314" s="663">
        <v>0</v>
      </c>
      <c r="O314" s="663">
        <v>0</v>
      </c>
      <c r="P314" s="663">
        <v>0</v>
      </c>
      <c r="Q314" s="663">
        <v>0</v>
      </c>
      <c r="S314" s="629"/>
      <c r="T314" s="629"/>
      <c r="U314" s="629"/>
      <c r="V314" s="629"/>
      <c r="W314" s="629"/>
      <c r="X314" s="629"/>
    </row>
    <row r="315" spans="2:24" ht="15" customHeight="1">
      <c r="B315" s="629" t="s">
        <v>7036</v>
      </c>
      <c r="C315" s="260" t="s">
        <v>5741</v>
      </c>
      <c r="D315" s="942" t="s">
        <v>5742</v>
      </c>
      <c r="F315" s="260" t="s">
        <v>533</v>
      </c>
      <c r="I315" s="970" t="s">
        <v>555</v>
      </c>
      <c r="J315" s="260">
        <v>3</v>
      </c>
      <c r="K315" s="312" t="s">
        <v>5921</v>
      </c>
      <c r="L315" s="260" t="s">
        <v>5926</v>
      </c>
      <c r="M315" s="260">
        <v>0</v>
      </c>
      <c r="N315" s="260">
        <v>1</v>
      </c>
      <c r="O315" s="260">
        <v>1</v>
      </c>
      <c r="P315" s="663">
        <v>0</v>
      </c>
      <c r="Q315" s="260">
        <v>1</v>
      </c>
      <c r="R315" s="260">
        <f t="shared" ref="R315:R316" si="4">SUBTOTAL(9,M315:Q315)</f>
        <v>3</v>
      </c>
    </row>
    <row r="316" spans="2:24" ht="15" customHeight="1">
      <c r="B316" s="629" t="s">
        <v>6571</v>
      </c>
      <c r="C316" s="260" t="s">
        <v>5812</v>
      </c>
      <c r="D316" s="942" t="s">
        <v>5813</v>
      </c>
      <c r="F316" s="260" t="s">
        <v>552</v>
      </c>
      <c r="G316" s="260">
        <v>3</v>
      </c>
      <c r="H316" s="260">
        <v>8</v>
      </c>
      <c r="I316" s="970" t="s">
        <v>555</v>
      </c>
      <c r="J316" s="260">
        <v>5</v>
      </c>
      <c r="K316" s="312" t="s">
        <v>5920</v>
      </c>
      <c r="L316" s="260" t="s">
        <v>5926</v>
      </c>
      <c r="M316" s="663">
        <v>0</v>
      </c>
      <c r="N316" s="260">
        <v>1</v>
      </c>
      <c r="O316" s="260">
        <v>1</v>
      </c>
      <c r="P316" s="260">
        <v>1</v>
      </c>
      <c r="Q316" s="260">
        <v>1</v>
      </c>
      <c r="R316" s="260">
        <f t="shared" si="4"/>
        <v>4</v>
      </c>
    </row>
    <row r="317" spans="2:24" ht="15" customHeight="1">
      <c r="B317" s="260" t="s">
        <v>5839</v>
      </c>
      <c r="C317" s="260" t="s">
        <v>5840</v>
      </c>
      <c r="D317" s="942" t="s">
        <v>5841</v>
      </c>
      <c r="F317" s="260" t="s">
        <v>552</v>
      </c>
      <c r="G317" s="260">
        <v>3</v>
      </c>
      <c r="H317" s="260">
        <v>6</v>
      </c>
      <c r="I317" s="970" t="s">
        <v>555</v>
      </c>
      <c r="J317" s="260">
        <v>5</v>
      </c>
      <c r="K317" s="312" t="s">
        <v>5923</v>
      </c>
      <c r="L317" s="260" t="s">
        <v>5926</v>
      </c>
      <c r="M317" s="663">
        <v>0</v>
      </c>
      <c r="N317" s="663">
        <v>0</v>
      </c>
      <c r="O317" s="663">
        <v>0</v>
      </c>
      <c r="P317" s="663">
        <v>0</v>
      </c>
      <c r="Q317" s="663">
        <v>0</v>
      </c>
    </row>
    <row r="318" spans="2:24" ht="15" customHeight="1">
      <c r="B318" s="260" t="s">
        <v>5598</v>
      </c>
      <c r="C318" s="260" t="s">
        <v>5599</v>
      </c>
      <c r="D318" s="942" t="s">
        <v>5600</v>
      </c>
      <c r="F318" s="260" t="s">
        <v>533</v>
      </c>
      <c r="I318" s="970" t="s">
        <v>5601</v>
      </c>
      <c r="J318" s="260">
        <v>1</v>
      </c>
      <c r="K318" s="312" t="s">
        <v>5923</v>
      </c>
      <c r="L318" s="260" t="s">
        <v>5926</v>
      </c>
      <c r="M318" s="663">
        <v>0</v>
      </c>
      <c r="N318" s="663">
        <v>0</v>
      </c>
      <c r="O318" s="663">
        <v>0</v>
      </c>
      <c r="P318" s="663">
        <v>0</v>
      </c>
      <c r="Q318" s="663">
        <v>0</v>
      </c>
    </row>
    <row r="319" spans="2:24" ht="15" hidden="1" customHeight="1">
      <c r="B319" s="260" t="s">
        <v>5648</v>
      </c>
      <c r="C319" s="260" t="s">
        <v>5649</v>
      </c>
      <c r="D319" s="942" t="s">
        <v>5650</v>
      </c>
      <c r="F319" s="260" t="s">
        <v>552</v>
      </c>
      <c r="G319" s="260">
        <v>1</v>
      </c>
      <c r="H319" s="260">
        <v>2</v>
      </c>
      <c r="I319" s="970" t="s">
        <v>5601</v>
      </c>
      <c r="J319" s="260">
        <v>1</v>
      </c>
      <c r="K319" s="312" t="s">
        <v>5922</v>
      </c>
      <c r="L319" s="629" t="s">
        <v>5936</v>
      </c>
      <c r="M319" s="663">
        <v>0</v>
      </c>
      <c r="N319" s="663">
        <v>0</v>
      </c>
      <c r="O319" s="663">
        <v>0</v>
      </c>
      <c r="P319" s="663">
        <v>0</v>
      </c>
      <c r="Q319" s="663">
        <v>0</v>
      </c>
      <c r="S319" s="629"/>
      <c r="T319" s="629"/>
      <c r="U319" s="629"/>
      <c r="V319" s="629"/>
      <c r="W319" s="629"/>
      <c r="X319" s="629"/>
    </row>
    <row r="320" spans="2:24" ht="15" customHeight="1">
      <c r="B320" s="260" t="s">
        <v>5771</v>
      </c>
      <c r="C320" s="260" t="s">
        <v>5772</v>
      </c>
      <c r="D320" s="942" t="s">
        <v>5773</v>
      </c>
      <c r="F320" s="260" t="s">
        <v>533</v>
      </c>
      <c r="I320" s="970" t="s">
        <v>5941</v>
      </c>
      <c r="J320" s="260">
        <v>4</v>
      </c>
      <c r="K320" s="312" t="s">
        <v>5921</v>
      </c>
      <c r="L320" s="260" t="s">
        <v>5926</v>
      </c>
      <c r="M320" s="260">
        <v>1</v>
      </c>
      <c r="N320" s="260">
        <v>0</v>
      </c>
      <c r="O320" s="260">
        <v>1</v>
      </c>
      <c r="P320" s="260">
        <v>0</v>
      </c>
      <c r="Q320" s="260">
        <v>2</v>
      </c>
      <c r="R320" s="260">
        <f t="shared" ref="R320:R321" si="5">SUBTOTAL(9,M320:Q320)</f>
        <v>4</v>
      </c>
    </row>
    <row r="321" spans="2:24" ht="15" customHeight="1">
      <c r="B321" s="629" t="s">
        <v>5931</v>
      </c>
      <c r="C321" s="260" t="s">
        <v>5849</v>
      </c>
      <c r="D321" s="942" t="s">
        <v>5850</v>
      </c>
      <c r="F321" s="260" t="s">
        <v>552</v>
      </c>
      <c r="G321" s="260">
        <v>2</v>
      </c>
      <c r="H321" s="260">
        <v>1</v>
      </c>
      <c r="I321" s="970" t="s">
        <v>5601</v>
      </c>
      <c r="J321" s="260">
        <v>5</v>
      </c>
      <c r="K321" s="312" t="s">
        <v>5920</v>
      </c>
      <c r="L321" s="260" t="s">
        <v>5926</v>
      </c>
      <c r="M321" s="663">
        <v>0</v>
      </c>
      <c r="N321" s="260">
        <v>1</v>
      </c>
      <c r="O321" s="663">
        <v>0</v>
      </c>
      <c r="P321" s="663">
        <v>0</v>
      </c>
      <c r="Q321" s="260">
        <v>1</v>
      </c>
      <c r="R321" s="260">
        <f t="shared" si="5"/>
        <v>2</v>
      </c>
    </row>
    <row r="322" spans="2:24" ht="15" hidden="1" customHeight="1">
      <c r="B322" s="260" t="s">
        <v>5602</v>
      </c>
      <c r="C322" s="260" t="s">
        <v>5603</v>
      </c>
      <c r="D322" s="942" t="s">
        <v>5604</v>
      </c>
      <c r="F322" s="260" t="s">
        <v>533</v>
      </c>
      <c r="I322" s="970" t="s">
        <v>5605</v>
      </c>
      <c r="J322" s="260">
        <v>1</v>
      </c>
      <c r="K322" s="312" t="s">
        <v>5922</v>
      </c>
      <c r="L322" s="629" t="s">
        <v>5936</v>
      </c>
      <c r="M322" s="663">
        <v>0</v>
      </c>
      <c r="N322" s="663">
        <v>0</v>
      </c>
      <c r="O322" s="663">
        <v>0</v>
      </c>
      <c r="P322" s="663">
        <v>0</v>
      </c>
      <c r="Q322" s="663">
        <v>0</v>
      </c>
      <c r="S322" s="629"/>
      <c r="T322" s="629"/>
      <c r="U322" s="629"/>
      <c r="V322" s="629"/>
      <c r="W322" s="629"/>
      <c r="X322" s="629"/>
    </row>
    <row r="323" spans="2:24" ht="15" customHeight="1">
      <c r="B323" s="629" t="s">
        <v>6572</v>
      </c>
      <c r="C323" s="260" t="s">
        <v>5645</v>
      </c>
      <c r="D323" s="942" t="s">
        <v>5646</v>
      </c>
      <c r="F323" s="260" t="s">
        <v>533</v>
      </c>
      <c r="I323" s="970" t="s">
        <v>5605</v>
      </c>
      <c r="J323" s="260">
        <v>1</v>
      </c>
      <c r="K323" s="312" t="s">
        <v>5921</v>
      </c>
      <c r="L323" s="260" t="s">
        <v>5926</v>
      </c>
      <c r="M323" s="663">
        <v>0</v>
      </c>
      <c r="N323" s="260">
        <v>1</v>
      </c>
      <c r="O323" s="260">
        <v>0</v>
      </c>
      <c r="P323" s="663">
        <v>0</v>
      </c>
      <c r="Q323" s="260">
        <v>1</v>
      </c>
      <c r="R323" s="260">
        <f>SUBTOTAL(9,M323:Q323)</f>
        <v>2</v>
      </c>
    </row>
    <row r="324" spans="2:24" ht="15" customHeight="1">
      <c r="B324" s="260" t="s">
        <v>5667</v>
      </c>
      <c r="C324" s="260" t="s">
        <v>5668</v>
      </c>
      <c r="D324" s="942" t="s">
        <v>5669</v>
      </c>
      <c r="E324" s="260" t="s">
        <v>5670</v>
      </c>
      <c r="F324" s="260" t="s">
        <v>552</v>
      </c>
      <c r="G324" s="260">
        <v>0</v>
      </c>
      <c r="H324" s="260">
        <v>3</v>
      </c>
      <c r="I324" s="970" t="s">
        <v>5605</v>
      </c>
      <c r="J324" s="260">
        <v>2</v>
      </c>
      <c r="K324" s="312" t="s">
        <v>5923</v>
      </c>
      <c r="L324" s="260" t="s">
        <v>5926</v>
      </c>
      <c r="M324" s="663">
        <v>0</v>
      </c>
      <c r="N324" s="663">
        <v>0</v>
      </c>
      <c r="O324" s="663">
        <v>0</v>
      </c>
      <c r="P324" s="663">
        <v>0</v>
      </c>
      <c r="Q324" s="663">
        <v>0</v>
      </c>
    </row>
    <row r="325" spans="2:24" ht="15" customHeight="1">
      <c r="B325" s="629" t="s">
        <v>5937</v>
      </c>
      <c r="C325" s="260" t="s">
        <v>5844</v>
      </c>
      <c r="D325" s="942" t="s">
        <v>5845</v>
      </c>
      <c r="F325" s="260" t="s">
        <v>552</v>
      </c>
      <c r="G325" s="260">
        <v>3</v>
      </c>
      <c r="H325" s="260">
        <v>6</v>
      </c>
      <c r="I325" s="970" t="s">
        <v>5605</v>
      </c>
      <c r="J325" s="260">
        <v>5</v>
      </c>
      <c r="K325" s="312" t="s">
        <v>5920</v>
      </c>
      <c r="L325" s="260" t="s">
        <v>5926</v>
      </c>
      <c r="M325" s="967">
        <v>0</v>
      </c>
      <c r="N325" s="967">
        <v>0</v>
      </c>
      <c r="O325" s="260">
        <v>1</v>
      </c>
      <c r="P325" s="260">
        <v>1</v>
      </c>
      <c r="Q325" s="260">
        <v>1</v>
      </c>
      <c r="R325" s="260">
        <f>SUBTOTAL(9,M325:Q325)</f>
        <v>3</v>
      </c>
    </row>
    <row r="326" spans="2:24" ht="15" customHeight="1">
      <c r="B326" s="260" t="s">
        <v>5618</v>
      </c>
      <c r="C326" s="260" t="s">
        <v>5619</v>
      </c>
      <c r="D326" s="942" t="s">
        <v>5620</v>
      </c>
      <c r="F326" s="260" t="s">
        <v>533</v>
      </c>
      <c r="I326" s="971" t="s">
        <v>576</v>
      </c>
      <c r="J326" s="260">
        <v>1</v>
      </c>
      <c r="K326" s="312" t="s">
        <v>5923</v>
      </c>
      <c r="L326" s="260" t="s">
        <v>5926</v>
      </c>
      <c r="M326" s="663">
        <v>0</v>
      </c>
      <c r="N326" s="663">
        <v>0</v>
      </c>
      <c r="O326" s="663">
        <v>0</v>
      </c>
      <c r="P326" s="663">
        <v>0</v>
      </c>
      <c r="Q326" s="663">
        <v>0</v>
      </c>
    </row>
    <row r="327" spans="2:24" ht="15" hidden="1" customHeight="1">
      <c r="B327" s="260" t="s">
        <v>5639</v>
      </c>
      <c r="C327" s="260" t="s">
        <v>5640</v>
      </c>
      <c r="D327" s="942" t="s">
        <v>5641</v>
      </c>
      <c r="F327" s="260" t="s">
        <v>533</v>
      </c>
      <c r="I327" s="971" t="s">
        <v>576</v>
      </c>
      <c r="J327" s="260">
        <v>1</v>
      </c>
      <c r="K327" s="312" t="s">
        <v>5922</v>
      </c>
      <c r="L327" s="629" t="s">
        <v>5936</v>
      </c>
      <c r="M327" s="663">
        <v>0</v>
      </c>
      <c r="N327" s="663">
        <v>0</v>
      </c>
      <c r="O327" s="663">
        <v>0</v>
      </c>
      <c r="P327" s="663">
        <v>0</v>
      </c>
      <c r="Q327" s="663">
        <v>0</v>
      </c>
      <c r="S327" s="629"/>
      <c r="T327" s="629"/>
      <c r="U327" s="629"/>
      <c r="V327" s="629"/>
      <c r="W327" s="629"/>
      <c r="X327" s="629"/>
    </row>
    <row r="328" spans="2:24" ht="15" hidden="1" customHeight="1">
      <c r="B328" s="260" t="s">
        <v>5651</v>
      </c>
      <c r="C328" s="260" t="s">
        <v>5652</v>
      </c>
      <c r="D328" s="942" t="s">
        <v>5653</v>
      </c>
      <c r="E328" s="260" t="s">
        <v>5654</v>
      </c>
      <c r="F328" s="260" t="s">
        <v>552</v>
      </c>
      <c r="G328" s="260">
        <v>1</v>
      </c>
      <c r="H328" s="260">
        <v>1</v>
      </c>
      <c r="I328" s="971" t="s">
        <v>576</v>
      </c>
      <c r="J328" s="260">
        <v>1</v>
      </c>
      <c r="K328" s="312" t="s">
        <v>5922</v>
      </c>
      <c r="L328" s="629" t="s">
        <v>5936</v>
      </c>
      <c r="M328" s="663">
        <v>0</v>
      </c>
      <c r="N328" s="663">
        <v>0</v>
      </c>
      <c r="O328" s="663">
        <v>0</v>
      </c>
      <c r="P328" s="663">
        <v>0</v>
      </c>
      <c r="Q328" s="663">
        <v>0</v>
      </c>
      <c r="S328" s="629"/>
      <c r="T328" s="629"/>
      <c r="U328" s="629"/>
      <c r="V328" s="629"/>
      <c r="W328" s="629"/>
      <c r="X328" s="629"/>
    </row>
    <row r="329" spans="2:24" ht="15" customHeight="1">
      <c r="B329" s="629" t="s">
        <v>5939</v>
      </c>
      <c r="C329" s="260" t="s">
        <v>5727</v>
      </c>
      <c r="D329" s="942" t="s">
        <v>5728</v>
      </c>
      <c r="F329" s="260" t="s">
        <v>552</v>
      </c>
      <c r="G329" s="260">
        <v>3</v>
      </c>
      <c r="H329" s="260">
        <v>4</v>
      </c>
      <c r="I329" s="971" t="s">
        <v>576</v>
      </c>
      <c r="J329" s="260">
        <v>3</v>
      </c>
      <c r="K329" s="312" t="s">
        <v>5920</v>
      </c>
      <c r="L329" s="260" t="s">
        <v>5926</v>
      </c>
      <c r="M329" s="260">
        <v>1</v>
      </c>
      <c r="N329" s="260">
        <v>1</v>
      </c>
      <c r="O329" s="663">
        <v>0</v>
      </c>
      <c r="P329" s="260">
        <v>1</v>
      </c>
      <c r="Q329" s="663">
        <v>0</v>
      </c>
      <c r="R329" s="260">
        <f>SUBTOTAL(9,M329:Q329)</f>
        <v>3</v>
      </c>
    </row>
    <row r="330" spans="2:24" ht="15" customHeight="1">
      <c r="B330" s="260" t="s">
        <v>5756</v>
      </c>
      <c r="C330" s="260" t="s">
        <v>5757</v>
      </c>
      <c r="D330" s="942" t="s">
        <v>5758</v>
      </c>
      <c r="E330" s="260" t="s">
        <v>5654</v>
      </c>
      <c r="F330" s="260" t="s">
        <v>552</v>
      </c>
      <c r="G330" s="260">
        <v>1</v>
      </c>
      <c r="H330" s="260">
        <v>2</v>
      </c>
      <c r="I330" s="971" t="s">
        <v>576</v>
      </c>
      <c r="J330" s="260">
        <v>3</v>
      </c>
      <c r="K330" s="312" t="s">
        <v>5923</v>
      </c>
      <c r="L330" s="260" t="s">
        <v>5926</v>
      </c>
      <c r="M330" s="663">
        <v>0</v>
      </c>
      <c r="N330" s="663">
        <v>0</v>
      </c>
      <c r="O330" s="663">
        <v>0</v>
      </c>
      <c r="P330" s="663">
        <v>0</v>
      </c>
      <c r="Q330" s="663">
        <v>0</v>
      </c>
    </row>
    <row r="331" spans="2:24" ht="15" customHeight="1">
      <c r="B331" s="260" t="s">
        <v>5793</v>
      </c>
      <c r="C331" s="260" t="s">
        <v>5794</v>
      </c>
      <c r="D331" s="942" t="s">
        <v>5795</v>
      </c>
      <c r="E331" s="260" t="s">
        <v>5654</v>
      </c>
      <c r="F331" s="260" t="s">
        <v>552</v>
      </c>
      <c r="G331" s="260">
        <v>3</v>
      </c>
      <c r="H331" s="260">
        <v>5</v>
      </c>
      <c r="I331" s="971" t="s">
        <v>576</v>
      </c>
      <c r="J331" s="260">
        <v>4</v>
      </c>
      <c r="K331" s="312" t="s">
        <v>5921</v>
      </c>
      <c r="L331" s="260" t="s">
        <v>5926</v>
      </c>
      <c r="M331" s="260">
        <v>2</v>
      </c>
      <c r="N331" s="260">
        <v>1</v>
      </c>
      <c r="O331" s="260">
        <v>1</v>
      </c>
      <c r="P331" s="260">
        <v>1</v>
      </c>
      <c r="Q331" s="260">
        <v>0</v>
      </c>
      <c r="R331" s="260">
        <f>SUBTOTAL(9,M331:Q331)</f>
        <v>5</v>
      </c>
    </row>
    <row r="332" spans="2:24" ht="15" hidden="1" customHeight="1">
      <c r="B332" s="260" t="s">
        <v>5630</v>
      </c>
      <c r="C332" s="260" t="s">
        <v>5631</v>
      </c>
      <c r="F332" s="260" t="s">
        <v>552</v>
      </c>
      <c r="G332" s="260">
        <v>1</v>
      </c>
      <c r="H332" s="260">
        <v>4</v>
      </c>
      <c r="I332" s="972" t="s">
        <v>591</v>
      </c>
      <c r="J332" s="260">
        <v>1</v>
      </c>
      <c r="K332" s="312" t="s">
        <v>5922</v>
      </c>
      <c r="L332" s="629" t="s">
        <v>5936</v>
      </c>
      <c r="M332" s="663">
        <v>0</v>
      </c>
      <c r="N332" s="663">
        <v>0</v>
      </c>
      <c r="O332" s="663">
        <v>0</v>
      </c>
      <c r="P332" s="663">
        <v>0</v>
      </c>
      <c r="Q332" s="663">
        <v>0</v>
      </c>
      <c r="S332" s="629"/>
      <c r="T332" s="629"/>
      <c r="U332" s="629"/>
      <c r="V332" s="629"/>
      <c r="W332" s="629"/>
      <c r="X332" s="629"/>
    </row>
    <row r="333" spans="2:24" ht="15" hidden="1" customHeight="1">
      <c r="B333" s="260" t="s">
        <v>5655</v>
      </c>
      <c r="C333" s="260" t="s">
        <v>5656</v>
      </c>
      <c r="D333" s="942" t="s">
        <v>5657</v>
      </c>
      <c r="F333" s="260" t="s">
        <v>533</v>
      </c>
      <c r="I333" s="972" t="s">
        <v>591</v>
      </c>
      <c r="J333" s="260">
        <v>1</v>
      </c>
      <c r="K333" s="312" t="s">
        <v>5922</v>
      </c>
      <c r="L333" s="629" t="s">
        <v>5936</v>
      </c>
      <c r="M333" s="663">
        <v>0</v>
      </c>
      <c r="N333" s="663">
        <v>0</v>
      </c>
      <c r="O333" s="663">
        <v>0</v>
      </c>
      <c r="P333" s="663">
        <v>0</v>
      </c>
      <c r="Q333" s="663">
        <v>0</v>
      </c>
      <c r="S333" s="629"/>
      <c r="T333" s="629"/>
      <c r="U333" s="629"/>
      <c r="V333" s="629"/>
      <c r="W333" s="629"/>
      <c r="X333" s="629"/>
    </row>
    <row r="334" spans="2:24" ht="15" customHeight="1">
      <c r="B334" s="260" t="s">
        <v>5675</v>
      </c>
      <c r="C334" s="260" t="s">
        <v>5676</v>
      </c>
      <c r="D334" s="942" t="s">
        <v>5677</v>
      </c>
      <c r="F334" s="260" t="s">
        <v>533</v>
      </c>
      <c r="I334" s="972" t="s">
        <v>591</v>
      </c>
      <c r="J334" s="260">
        <v>2</v>
      </c>
      <c r="K334" s="312" t="s">
        <v>5923</v>
      </c>
      <c r="L334" s="260" t="s">
        <v>5926</v>
      </c>
      <c r="M334" s="663">
        <v>0</v>
      </c>
      <c r="N334" s="663">
        <v>0</v>
      </c>
      <c r="O334" s="663">
        <v>0</v>
      </c>
      <c r="P334" s="663">
        <v>0</v>
      </c>
      <c r="Q334" s="663">
        <v>0</v>
      </c>
    </row>
    <row r="335" spans="2:24" ht="15" customHeight="1">
      <c r="B335" s="260" t="s">
        <v>5687</v>
      </c>
      <c r="C335" s="260" t="s">
        <v>5688</v>
      </c>
      <c r="D335" s="942" t="s">
        <v>5689</v>
      </c>
      <c r="F335" s="260" t="s">
        <v>552</v>
      </c>
      <c r="G335" s="260">
        <v>1</v>
      </c>
      <c r="H335" s="260">
        <v>3</v>
      </c>
      <c r="I335" s="972" t="s">
        <v>591</v>
      </c>
      <c r="J335" s="260">
        <v>2</v>
      </c>
      <c r="K335" s="312" t="s">
        <v>5920</v>
      </c>
      <c r="L335" s="260" t="s">
        <v>5926</v>
      </c>
      <c r="M335" s="260">
        <v>1</v>
      </c>
      <c r="N335" s="260">
        <v>1</v>
      </c>
      <c r="O335" s="260">
        <v>1</v>
      </c>
      <c r="P335" s="260">
        <v>1</v>
      </c>
      <c r="Q335" s="260">
        <v>1</v>
      </c>
      <c r="R335" s="260">
        <f t="shared" ref="R335:R336" si="6">SUBTOTAL(9,M335:Q335)</f>
        <v>5</v>
      </c>
    </row>
    <row r="336" spans="2:24" ht="15" customHeight="1">
      <c r="B336" s="260" t="s">
        <v>5787</v>
      </c>
      <c r="C336" s="260" t="s">
        <v>5788</v>
      </c>
      <c r="D336" s="942" t="s">
        <v>5789</v>
      </c>
      <c r="F336" s="260" t="s">
        <v>552</v>
      </c>
      <c r="G336" s="260">
        <v>2</v>
      </c>
      <c r="H336" s="260">
        <v>6</v>
      </c>
      <c r="I336" s="972" t="s">
        <v>591</v>
      </c>
      <c r="J336" s="260">
        <v>4</v>
      </c>
      <c r="K336" s="312" t="s">
        <v>5921</v>
      </c>
      <c r="L336" s="260" t="s">
        <v>5926</v>
      </c>
      <c r="M336" s="260">
        <v>1</v>
      </c>
      <c r="N336" s="260">
        <v>1</v>
      </c>
      <c r="O336" s="260">
        <v>2</v>
      </c>
      <c r="P336" s="260">
        <v>2</v>
      </c>
      <c r="Q336" s="260">
        <v>1</v>
      </c>
      <c r="R336" s="260">
        <f t="shared" si="6"/>
        <v>7</v>
      </c>
    </row>
    <row r="337" spans="2:24" ht="15" customHeight="1">
      <c r="B337" s="260" t="s">
        <v>5869</v>
      </c>
      <c r="C337" s="260" t="s">
        <v>5870</v>
      </c>
      <c r="D337" s="942" t="s">
        <v>5871</v>
      </c>
      <c r="F337" s="260" t="s">
        <v>533</v>
      </c>
      <c r="I337" s="972" t="s">
        <v>591</v>
      </c>
      <c r="J337" s="260">
        <v>6</v>
      </c>
      <c r="K337" s="312" t="s">
        <v>5923</v>
      </c>
      <c r="L337" s="260" t="s">
        <v>5926</v>
      </c>
      <c r="M337" s="663">
        <v>0</v>
      </c>
      <c r="N337" s="663">
        <v>0</v>
      </c>
      <c r="O337" s="663">
        <v>0</v>
      </c>
      <c r="P337" s="663">
        <v>0</v>
      </c>
      <c r="Q337" s="663">
        <v>0</v>
      </c>
    </row>
    <row r="338" spans="2:24" ht="15" hidden="1" customHeight="1">
      <c r="B338" s="260" t="s">
        <v>5594</v>
      </c>
      <c r="C338" s="260" t="s">
        <v>5595</v>
      </c>
      <c r="D338" s="942" t="s">
        <v>5596</v>
      </c>
      <c r="F338" s="260" t="s">
        <v>533</v>
      </c>
      <c r="I338" s="972" t="s">
        <v>5597</v>
      </c>
      <c r="J338" s="260">
        <v>1</v>
      </c>
      <c r="K338" s="312" t="s">
        <v>5922</v>
      </c>
      <c r="L338" s="629" t="s">
        <v>5936</v>
      </c>
      <c r="M338" s="663">
        <v>0</v>
      </c>
      <c r="N338" s="663">
        <v>0</v>
      </c>
      <c r="O338" s="663">
        <v>0</v>
      </c>
      <c r="P338" s="663">
        <v>0</v>
      </c>
      <c r="Q338" s="663">
        <v>0</v>
      </c>
      <c r="S338" s="629"/>
      <c r="T338" s="629"/>
      <c r="U338" s="629"/>
      <c r="V338" s="629"/>
      <c r="W338" s="629"/>
      <c r="X338" s="629"/>
    </row>
    <row r="339" spans="2:24" ht="15" customHeight="1">
      <c r="B339" s="260" t="s">
        <v>5735</v>
      </c>
      <c r="C339" s="260" t="s">
        <v>5736</v>
      </c>
      <c r="D339" s="942" t="s">
        <v>5737</v>
      </c>
      <c r="F339" s="260" t="s">
        <v>533</v>
      </c>
      <c r="I339" s="972" t="s">
        <v>5597</v>
      </c>
      <c r="J339" s="260">
        <v>3</v>
      </c>
      <c r="K339" s="312" t="s">
        <v>5923</v>
      </c>
      <c r="L339" s="260" t="s">
        <v>5926</v>
      </c>
      <c r="M339" s="663">
        <v>0</v>
      </c>
      <c r="N339" s="663">
        <v>0</v>
      </c>
      <c r="O339" s="663">
        <v>0</v>
      </c>
      <c r="P339" s="663">
        <v>0</v>
      </c>
      <c r="Q339" s="663">
        <v>0</v>
      </c>
    </row>
    <row r="340" spans="2:24" ht="15" customHeight="1">
      <c r="B340" s="629" t="s">
        <v>5933</v>
      </c>
      <c r="C340" s="260" t="s">
        <v>5806</v>
      </c>
      <c r="D340" s="942" t="s">
        <v>5807</v>
      </c>
      <c r="F340" s="260" t="s">
        <v>552</v>
      </c>
      <c r="G340" s="260">
        <v>3</v>
      </c>
      <c r="H340" s="260">
        <v>6</v>
      </c>
      <c r="I340" s="972" t="s">
        <v>5924</v>
      </c>
      <c r="J340" s="260">
        <v>4</v>
      </c>
      <c r="K340" s="312" t="s">
        <v>5920</v>
      </c>
      <c r="L340" s="260" t="s">
        <v>5926</v>
      </c>
      <c r="M340" s="967">
        <v>0</v>
      </c>
      <c r="N340" s="260">
        <v>1</v>
      </c>
      <c r="O340" s="967">
        <v>0</v>
      </c>
      <c r="P340" s="260">
        <v>1</v>
      </c>
      <c r="Q340" s="967">
        <v>0</v>
      </c>
      <c r="R340" s="260">
        <f t="shared" ref="R340:R341" si="7">SUBTOTAL(9,M340:Q340)</f>
        <v>2</v>
      </c>
    </row>
    <row r="341" spans="2:24" ht="15" customHeight="1">
      <c r="B341" s="629" t="s">
        <v>5955</v>
      </c>
      <c r="C341" s="260" t="s">
        <v>5864</v>
      </c>
      <c r="D341" s="942" t="s">
        <v>5865</v>
      </c>
      <c r="F341" s="260" t="s">
        <v>552</v>
      </c>
      <c r="G341" s="260">
        <v>4</v>
      </c>
      <c r="H341" s="260">
        <v>5</v>
      </c>
      <c r="I341" s="972" t="s">
        <v>5597</v>
      </c>
      <c r="J341" s="260">
        <v>6</v>
      </c>
      <c r="K341" s="312" t="s">
        <v>5921</v>
      </c>
      <c r="L341" s="260" t="s">
        <v>5926</v>
      </c>
      <c r="M341" s="260">
        <v>0</v>
      </c>
      <c r="N341" s="260">
        <v>0</v>
      </c>
      <c r="O341" s="260">
        <v>0</v>
      </c>
      <c r="P341" s="260">
        <v>1</v>
      </c>
      <c r="Q341" s="260">
        <v>0</v>
      </c>
      <c r="R341" s="260">
        <f t="shared" si="7"/>
        <v>1</v>
      </c>
    </row>
    <row r="342" spans="2:24" ht="15" hidden="1" customHeight="1">
      <c r="B342" s="260" t="s">
        <v>5580</v>
      </c>
      <c r="C342" s="260" t="s">
        <v>5581</v>
      </c>
      <c r="D342" s="942" t="s">
        <v>5582</v>
      </c>
      <c r="F342" s="260" t="s">
        <v>533</v>
      </c>
      <c r="I342" s="972" t="s">
        <v>5583</v>
      </c>
      <c r="J342" s="260">
        <v>0</v>
      </c>
      <c r="K342" s="312" t="s">
        <v>5922</v>
      </c>
      <c r="L342" s="629" t="s">
        <v>5936</v>
      </c>
      <c r="M342" s="663">
        <v>0</v>
      </c>
      <c r="N342" s="663">
        <v>0</v>
      </c>
      <c r="O342" s="663">
        <v>0</v>
      </c>
      <c r="P342" s="663">
        <v>0</v>
      </c>
      <c r="Q342" s="663">
        <v>0</v>
      </c>
      <c r="S342" s="629"/>
      <c r="T342" s="629"/>
      <c r="U342" s="629"/>
      <c r="V342" s="629"/>
      <c r="W342" s="629"/>
      <c r="X342" s="629"/>
    </row>
    <row r="343" spans="2:24" ht="15" customHeight="1">
      <c r="B343" s="629" t="s">
        <v>5930</v>
      </c>
      <c r="C343" s="260" t="s">
        <v>5777</v>
      </c>
      <c r="D343" s="942" t="s">
        <v>5778</v>
      </c>
      <c r="F343" s="260" t="s">
        <v>552</v>
      </c>
      <c r="G343" s="260">
        <v>3</v>
      </c>
      <c r="H343" s="260">
        <v>6</v>
      </c>
      <c r="I343" s="972" t="s">
        <v>5583</v>
      </c>
      <c r="J343" s="260">
        <v>4</v>
      </c>
      <c r="K343" s="312" t="s">
        <v>5920</v>
      </c>
      <c r="L343" s="260" t="s">
        <v>5926</v>
      </c>
      <c r="M343" s="260">
        <v>1</v>
      </c>
      <c r="N343" s="663">
        <v>0</v>
      </c>
      <c r="O343" s="260">
        <v>1</v>
      </c>
      <c r="P343" s="663">
        <v>0</v>
      </c>
      <c r="Q343" s="260">
        <v>1</v>
      </c>
      <c r="R343" s="260">
        <f>SUBTOTAL(9,M343:Q343)</f>
        <v>3</v>
      </c>
    </row>
    <row r="344" spans="2:24" ht="15" customHeight="1">
      <c r="B344" s="260" t="s">
        <v>5790</v>
      </c>
      <c r="C344" s="260" t="s">
        <v>5791</v>
      </c>
      <c r="D344" s="942" t="s">
        <v>5792</v>
      </c>
      <c r="F344" s="260" t="s">
        <v>552</v>
      </c>
      <c r="G344" s="260">
        <v>3</v>
      </c>
      <c r="H344" s="260">
        <v>3</v>
      </c>
      <c r="I344" s="972" t="s">
        <v>5583</v>
      </c>
      <c r="J344" s="260">
        <v>4</v>
      </c>
      <c r="K344" s="312" t="s">
        <v>5923</v>
      </c>
      <c r="L344" s="629" t="s">
        <v>5936</v>
      </c>
      <c r="M344" s="663">
        <v>0</v>
      </c>
      <c r="N344" s="663">
        <v>0</v>
      </c>
      <c r="O344" s="663">
        <v>0</v>
      </c>
      <c r="P344" s="663">
        <v>0</v>
      </c>
      <c r="Q344" s="663">
        <v>0</v>
      </c>
      <c r="S344" s="629"/>
      <c r="T344" s="629"/>
      <c r="U344" s="629"/>
      <c r="V344" s="629"/>
      <c r="W344" s="629"/>
      <c r="X344" s="629"/>
    </row>
    <row r="345" spans="2:24" ht="15" customHeight="1">
      <c r="B345" s="260" t="s">
        <v>5894</v>
      </c>
      <c r="C345" s="260" t="s">
        <v>5895</v>
      </c>
      <c r="D345" s="942" t="s">
        <v>5896</v>
      </c>
      <c r="F345" s="260" t="s">
        <v>552</v>
      </c>
      <c r="G345" s="260">
        <v>8</v>
      </c>
      <c r="H345" s="260">
        <v>8</v>
      </c>
      <c r="I345" s="972" t="s">
        <v>5583</v>
      </c>
      <c r="J345" s="260">
        <v>8</v>
      </c>
      <c r="K345" s="312" t="s">
        <v>5921</v>
      </c>
      <c r="L345" s="260" t="s">
        <v>5926</v>
      </c>
      <c r="M345" s="260">
        <v>2</v>
      </c>
      <c r="N345" s="260">
        <v>1</v>
      </c>
      <c r="O345" s="260">
        <v>2</v>
      </c>
      <c r="P345" s="260">
        <v>2</v>
      </c>
      <c r="Q345" s="260">
        <v>2</v>
      </c>
      <c r="R345" s="260">
        <f t="shared" ref="R345:R346" si="8">SUBTOTAL(9,M345:Q345)</f>
        <v>9</v>
      </c>
    </row>
    <row r="346" spans="2:24" ht="15" customHeight="1">
      <c r="B346" s="629" t="s">
        <v>5947</v>
      </c>
      <c r="C346" s="260" t="s">
        <v>5635</v>
      </c>
      <c r="D346" s="942" t="s">
        <v>5636</v>
      </c>
      <c r="F346" s="260" t="s">
        <v>533</v>
      </c>
      <c r="I346" s="309" t="s">
        <v>5913</v>
      </c>
      <c r="J346" s="260">
        <v>1</v>
      </c>
      <c r="K346" s="312" t="s">
        <v>5921</v>
      </c>
      <c r="L346" s="260" t="s">
        <v>5926</v>
      </c>
      <c r="M346" s="260">
        <v>1</v>
      </c>
      <c r="N346" s="260">
        <v>1</v>
      </c>
      <c r="O346" s="260">
        <v>1</v>
      </c>
      <c r="P346" s="319">
        <v>1</v>
      </c>
      <c r="Q346" s="663">
        <v>0</v>
      </c>
      <c r="R346" s="260">
        <f t="shared" si="8"/>
        <v>4</v>
      </c>
    </row>
    <row r="347" spans="2:24" ht="15" hidden="1" customHeight="1">
      <c r="B347" s="260" t="s">
        <v>5671</v>
      </c>
      <c r="C347" s="260" t="s">
        <v>5672</v>
      </c>
      <c r="D347" s="942" t="s">
        <v>5673</v>
      </c>
      <c r="F347" s="260" t="s">
        <v>533</v>
      </c>
      <c r="I347" s="309" t="s">
        <v>5913</v>
      </c>
      <c r="J347" s="260">
        <v>2</v>
      </c>
      <c r="K347" s="312" t="s">
        <v>5922</v>
      </c>
      <c r="L347" s="629" t="s">
        <v>5936</v>
      </c>
      <c r="M347" s="663">
        <v>0</v>
      </c>
      <c r="N347" s="663">
        <v>0</v>
      </c>
      <c r="O347" s="663">
        <v>0</v>
      </c>
      <c r="P347" s="663">
        <v>0</v>
      </c>
      <c r="Q347" s="663">
        <v>0</v>
      </c>
      <c r="S347" s="629"/>
      <c r="T347" s="629"/>
      <c r="U347" s="629"/>
      <c r="V347" s="629"/>
      <c r="W347" s="629"/>
      <c r="X347" s="629"/>
    </row>
    <row r="348" spans="2:24" ht="15" hidden="1" customHeight="1">
      <c r="B348" s="260" t="s">
        <v>5743</v>
      </c>
      <c r="C348" s="260" t="s">
        <v>5744</v>
      </c>
      <c r="D348" s="942" t="s">
        <v>5745</v>
      </c>
      <c r="F348" s="260" t="s">
        <v>552</v>
      </c>
      <c r="G348" s="260">
        <v>3</v>
      </c>
      <c r="H348" s="260">
        <v>3</v>
      </c>
      <c r="I348" s="309" t="s">
        <v>5913</v>
      </c>
      <c r="J348" s="260">
        <v>3</v>
      </c>
      <c r="K348" s="312" t="s">
        <v>5922</v>
      </c>
      <c r="L348" s="629" t="s">
        <v>5936</v>
      </c>
      <c r="M348" s="663">
        <v>0</v>
      </c>
      <c r="N348" s="663">
        <v>0</v>
      </c>
      <c r="O348" s="663">
        <v>0</v>
      </c>
      <c r="P348" s="663">
        <v>0</v>
      </c>
      <c r="Q348" s="663">
        <v>0</v>
      </c>
      <c r="S348" s="629"/>
      <c r="T348" s="629"/>
      <c r="U348" s="629"/>
      <c r="V348" s="629"/>
      <c r="W348" s="629"/>
      <c r="X348" s="629"/>
    </row>
    <row r="349" spans="2:24" ht="15" customHeight="1">
      <c r="B349" s="260" t="s">
        <v>5749</v>
      </c>
      <c r="C349" s="260" t="s">
        <v>5750</v>
      </c>
      <c r="D349" s="942" t="s">
        <v>5751</v>
      </c>
      <c r="F349" s="260" t="s">
        <v>5610</v>
      </c>
      <c r="G349" s="260">
        <v>1</v>
      </c>
      <c r="I349" s="309" t="s">
        <v>5913</v>
      </c>
      <c r="J349" s="260">
        <v>3</v>
      </c>
      <c r="K349" s="312" t="s">
        <v>5923</v>
      </c>
      <c r="L349" s="260" t="s">
        <v>5926</v>
      </c>
      <c r="M349" s="663">
        <v>0</v>
      </c>
      <c r="N349" s="663">
        <v>0</v>
      </c>
      <c r="O349" s="663">
        <v>0</v>
      </c>
      <c r="P349" s="663">
        <v>0</v>
      </c>
      <c r="Q349" s="663">
        <v>0</v>
      </c>
    </row>
    <row r="350" spans="2:24" ht="15" customHeight="1">
      <c r="B350" s="629" t="s">
        <v>5938</v>
      </c>
      <c r="C350" s="260" t="s">
        <v>5780</v>
      </c>
      <c r="D350" s="942" t="s">
        <v>5781</v>
      </c>
      <c r="F350" s="260" t="s">
        <v>552</v>
      </c>
      <c r="G350" s="260">
        <v>4</v>
      </c>
      <c r="H350" s="260">
        <v>2</v>
      </c>
      <c r="I350" s="309" t="s">
        <v>5914</v>
      </c>
      <c r="J350" s="260">
        <v>4</v>
      </c>
      <c r="K350" s="312" t="s">
        <v>5920</v>
      </c>
      <c r="L350" s="260" t="s">
        <v>5926</v>
      </c>
      <c r="M350" s="260">
        <v>1</v>
      </c>
      <c r="N350" s="260">
        <v>1</v>
      </c>
      <c r="O350" s="663">
        <v>0</v>
      </c>
      <c r="P350" s="260">
        <v>1</v>
      </c>
      <c r="Q350" s="663">
        <v>0</v>
      </c>
      <c r="R350" s="260">
        <f>SUBTOTAL(9,M350:Q350)</f>
        <v>3</v>
      </c>
    </row>
    <row r="351" spans="2:24" ht="15" customHeight="1">
      <c r="B351" s="260" t="s">
        <v>5796</v>
      </c>
      <c r="C351" s="260" t="s">
        <v>5797</v>
      </c>
      <c r="D351" s="942" t="s">
        <v>5798</v>
      </c>
      <c r="F351" s="260" t="s">
        <v>552</v>
      </c>
      <c r="G351" s="260">
        <v>4</v>
      </c>
      <c r="H351" s="260">
        <v>4</v>
      </c>
      <c r="I351" s="309" t="s">
        <v>5913</v>
      </c>
      <c r="J351" s="260">
        <v>4</v>
      </c>
      <c r="K351" s="312" t="s">
        <v>5923</v>
      </c>
      <c r="L351" s="260" t="s">
        <v>5926</v>
      </c>
      <c r="M351" s="663">
        <v>0</v>
      </c>
      <c r="N351" s="663">
        <v>0</v>
      </c>
      <c r="O351" s="663">
        <v>0</v>
      </c>
      <c r="P351" s="663">
        <v>0</v>
      </c>
      <c r="Q351" s="663">
        <v>0</v>
      </c>
    </row>
    <row r="352" spans="2:24" ht="15" customHeight="1">
      <c r="B352" s="260" t="s">
        <v>5746</v>
      </c>
      <c r="C352" s="260" t="s">
        <v>5747</v>
      </c>
      <c r="D352" s="942" t="s">
        <v>5748</v>
      </c>
      <c r="F352" s="260" t="s">
        <v>533</v>
      </c>
      <c r="I352" s="964" t="s">
        <v>5915</v>
      </c>
      <c r="J352" s="260">
        <v>3</v>
      </c>
      <c r="K352" s="312" t="s">
        <v>5923</v>
      </c>
      <c r="L352" s="260" t="s">
        <v>5926</v>
      </c>
      <c r="M352" s="663">
        <v>0</v>
      </c>
      <c r="N352" s="663">
        <v>0</v>
      </c>
      <c r="O352" s="663">
        <v>0</v>
      </c>
      <c r="P352" s="663">
        <v>0</v>
      </c>
      <c r="Q352" s="663">
        <v>0</v>
      </c>
    </row>
    <row r="353" spans="2:24" ht="15" customHeight="1">
      <c r="B353" s="629" t="s">
        <v>6013</v>
      </c>
      <c r="C353" s="260" t="s">
        <v>5804</v>
      </c>
      <c r="D353" s="942" t="s">
        <v>5805</v>
      </c>
      <c r="F353" s="260" t="s">
        <v>552</v>
      </c>
      <c r="G353" s="260">
        <v>4</v>
      </c>
      <c r="H353" s="260">
        <v>4</v>
      </c>
      <c r="I353" s="964" t="s">
        <v>5916</v>
      </c>
      <c r="J353" s="260">
        <v>4</v>
      </c>
      <c r="K353" s="312" t="s">
        <v>5921</v>
      </c>
      <c r="L353" s="260" t="s">
        <v>5926</v>
      </c>
      <c r="M353" s="663">
        <v>0</v>
      </c>
      <c r="N353" s="260">
        <v>1</v>
      </c>
      <c r="O353" s="260">
        <v>1</v>
      </c>
      <c r="P353" s="260">
        <v>1</v>
      </c>
      <c r="Q353" s="260">
        <v>2</v>
      </c>
      <c r="R353" s="260">
        <f>SUBTOTAL(9,M353:Q353)</f>
        <v>5</v>
      </c>
    </row>
    <row r="354" spans="2:24" ht="15" hidden="1" customHeight="1">
      <c r="B354" s="260" t="s">
        <v>5814</v>
      </c>
      <c r="C354" s="260" t="s">
        <v>5815</v>
      </c>
      <c r="D354" s="942" t="s">
        <v>5816</v>
      </c>
      <c r="F354" s="260" t="s">
        <v>533</v>
      </c>
      <c r="I354" s="964" t="s">
        <v>5916</v>
      </c>
      <c r="J354" s="260">
        <v>5</v>
      </c>
      <c r="K354" s="312" t="s">
        <v>5922</v>
      </c>
      <c r="L354" s="629" t="s">
        <v>5936</v>
      </c>
      <c r="M354" s="663">
        <v>0</v>
      </c>
      <c r="N354" s="663">
        <v>0</v>
      </c>
      <c r="O354" s="663">
        <v>0</v>
      </c>
      <c r="P354" s="663">
        <v>0</v>
      </c>
      <c r="Q354" s="663">
        <v>0</v>
      </c>
      <c r="S354" s="629"/>
      <c r="T354" s="629"/>
      <c r="U354" s="629"/>
      <c r="V354" s="629"/>
      <c r="W354" s="629"/>
      <c r="X354" s="629"/>
    </row>
    <row r="355" spans="2:24" ht="15" customHeight="1">
      <c r="B355" s="260" t="s">
        <v>5817</v>
      </c>
      <c r="C355" s="260" t="s">
        <v>5818</v>
      </c>
      <c r="D355" s="942" t="s">
        <v>5819</v>
      </c>
      <c r="F355" s="260" t="s">
        <v>552</v>
      </c>
      <c r="G355" s="260">
        <v>4</v>
      </c>
      <c r="H355" s="260">
        <v>4</v>
      </c>
      <c r="I355" s="964" t="s">
        <v>5916</v>
      </c>
      <c r="J355" s="260">
        <v>5</v>
      </c>
      <c r="K355" s="312" t="s">
        <v>5920</v>
      </c>
      <c r="L355" s="260" t="s">
        <v>5926</v>
      </c>
      <c r="M355" s="260">
        <v>1</v>
      </c>
      <c r="N355" s="260">
        <v>1</v>
      </c>
      <c r="O355" s="260">
        <v>1</v>
      </c>
      <c r="P355" s="260">
        <v>1</v>
      </c>
      <c r="Q355" s="260">
        <v>1</v>
      </c>
      <c r="R355" s="260">
        <f>SUBTOTAL(9,M355:Q355)</f>
        <v>5</v>
      </c>
    </row>
    <row r="356" spans="2:24" ht="15" customHeight="1">
      <c r="B356" s="260" t="s">
        <v>5678</v>
      </c>
      <c r="C356" s="260" t="s">
        <v>5679</v>
      </c>
      <c r="D356" s="942" t="s">
        <v>5680</v>
      </c>
      <c r="F356" s="260" t="s">
        <v>552</v>
      </c>
      <c r="G356" s="260">
        <v>2</v>
      </c>
      <c r="H356" s="260">
        <v>3</v>
      </c>
      <c r="I356" s="309" t="s">
        <v>3691</v>
      </c>
      <c r="J356" s="260">
        <v>2</v>
      </c>
      <c r="K356" s="312" t="s">
        <v>5923</v>
      </c>
      <c r="L356" s="260" t="s">
        <v>5926</v>
      </c>
      <c r="M356" s="663">
        <v>0</v>
      </c>
      <c r="N356" s="663">
        <v>0</v>
      </c>
      <c r="O356" s="663">
        <v>0</v>
      </c>
      <c r="P356" s="663">
        <v>0</v>
      </c>
      <c r="Q356" s="663">
        <v>0</v>
      </c>
    </row>
    <row r="357" spans="2:24" ht="15" hidden="1" customHeight="1">
      <c r="B357" s="260" t="s">
        <v>5681</v>
      </c>
      <c r="C357" s="260" t="s">
        <v>5682</v>
      </c>
      <c r="D357" s="942" t="s">
        <v>5683</v>
      </c>
      <c r="F357" s="260" t="s">
        <v>5610</v>
      </c>
      <c r="G357" s="260">
        <v>1</v>
      </c>
      <c r="I357" s="309" t="s">
        <v>3691</v>
      </c>
      <c r="J357" s="260">
        <v>2</v>
      </c>
      <c r="K357" s="312" t="s">
        <v>5922</v>
      </c>
      <c r="L357" s="629" t="s">
        <v>5936</v>
      </c>
      <c r="M357" s="663">
        <v>0</v>
      </c>
      <c r="N357" s="663">
        <v>0</v>
      </c>
      <c r="O357" s="663">
        <v>0</v>
      </c>
      <c r="P357" s="663">
        <v>0</v>
      </c>
      <c r="Q357" s="663">
        <v>0</v>
      </c>
      <c r="S357" s="629"/>
      <c r="T357" s="629"/>
      <c r="U357" s="629"/>
      <c r="V357" s="629"/>
      <c r="W357" s="629"/>
      <c r="X357" s="629"/>
    </row>
    <row r="358" spans="2:24" ht="15" customHeight="1">
      <c r="B358" s="629" t="s">
        <v>5940</v>
      </c>
      <c r="C358" s="260" t="s">
        <v>5716</v>
      </c>
      <c r="D358" s="942" t="s">
        <v>5717</v>
      </c>
      <c r="F358" s="260" t="s">
        <v>552</v>
      </c>
      <c r="G358" s="260">
        <v>3</v>
      </c>
      <c r="H358" s="260">
        <v>3</v>
      </c>
      <c r="I358" s="309" t="s">
        <v>3691</v>
      </c>
      <c r="J358" s="260">
        <v>3</v>
      </c>
      <c r="K358" s="312" t="s">
        <v>5920</v>
      </c>
      <c r="L358" s="260" t="s">
        <v>5926</v>
      </c>
      <c r="M358" s="663">
        <v>0</v>
      </c>
      <c r="N358" s="260">
        <v>1</v>
      </c>
      <c r="O358" s="260">
        <v>1</v>
      </c>
      <c r="P358" s="663">
        <v>0</v>
      </c>
      <c r="Q358" s="260">
        <v>1</v>
      </c>
      <c r="R358" s="260">
        <f>SUBTOTAL(9,M358:Q358)</f>
        <v>3</v>
      </c>
    </row>
    <row r="359" spans="2:24" ht="15" customHeight="1">
      <c r="B359" s="260" t="s">
        <v>5718</v>
      </c>
      <c r="C359" s="260" t="s">
        <v>5719</v>
      </c>
      <c r="D359" s="942" t="s">
        <v>5720</v>
      </c>
      <c r="F359" s="260" t="s">
        <v>533</v>
      </c>
      <c r="I359" s="309" t="s">
        <v>3691</v>
      </c>
      <c r="J359" s="260">
        <v>3</v>
      </c>
      <c r="K359" s="312" t="s">
        <v>5923</v>
      </c>
      <c r="L359" s="260" t="s">
        <v>5926</v>
      </c>
      <c r="M359" s="663">
        <v>0</v>
      </c>
      <c r="N359" s="663">
        <v>0</v>
      </c>
      <c r="O359" s="663">
        <v>0</v>
      </c>
      <c r="P359" s="663">
        <v>0</v>
      </c>
      <c r="Q359" s="663">
        <v>0</v>
      </c>
    </row>
    <row r="360" spans="2:24" ht="15" customHeight="1">
      <c r="B360" s="629" t="s">
        <v>5948</v>
      </c>
      <c r="C360" s="260" t="s">
        <v>5824</v>
      </c>
      <c r="D360" s="942" t="s">
        <v>5825</v>
      </c>
      <c r="E360" s="260" t="s">
        <v>5670</v>
      </c>
      <c r="F360" s="260" t="s">
        <v>552</v>
      </c>
      <c r="G360" s="260">
        <v>4</v>
      </c>
      <c r="H360" s="260">
        <v>5</v>
      </c>
      <c r="I360" s="309" t="s">
        <v>3691</v>
      </c>
      <c r="J360" s="260">
        <v>5</v>
      </c>
      <c r="K360" s="312" t="s">
        <v>5921</v>
      </c>
      <c r="L360" s="260" t="s">
        <v>5926</v>
      </c>
      <c r="M360" s="663">
        <v>0</v>
      </c>
      <c r="N360" s="260">
        <v>2</v>
      </c>
      <c r="O360" s="260">
        <v>2</v>
      </c>
      <c r="P360" s="260">
        <v>1</v>
      </c>
      <c r="Q360" s="260">
        <v>2</v>
      </c>
      <c r="R360" s="260">
        <f>SUBTOTAL(9,M360:Q360)</f>
        <v>7</v>
      </c>
    </row>
    <row r="361" spans="2:24" ht="15" hidden="1" customHeight="1">
      <c r="B361" s="260" t="s">
        <v>5888</v>
      </c>
      <c r="C361" s="260" t="s">
        <v>5889</v>
      </c>
      <c r="D361" s="942" t="s">
        <v>5890</v>
      </c>
      <c r="F361" s="260" t="s">
        <v>533</v>
      </c>
      <c r="I361" s="309" t="s">
        <v>3691</v>
      </c>
      <c r="J361" s="260">
        <v>8</v>
      </c>
      <c r="K361" s="312" t="s">
        <v>5922</v>
      </c>
      <c r="L361" s="629" t="s">
        <v>5936</v>
      </c>
      <c r="M361" s="663">
        <v>0</v>
      </c>
      <c r="N361" s="663">
        <v>0</v>
      </c>
      <c r="O361" s="663">
        <v>0</v>
      </c>
      <c r="P361" s="663">
        <v>0</v>
      </c>
      <c r="Q361" s="663">
        <v>0</v>
      </c>
      <c r="S361" s="629"/>
      <c r="T361" s="629"/>
      <c r="U361" s="629"/>
      <c r="V361" s="629"/>
      <c r="W361" s="629"/>
      <c r="X361" s="629"/>
    </row>
    <row r="362" spans="2:24" ht="15" hidden="1" customHeight="1">
      <c r="B362" s="260" t="s">
        <v>5584</v>
      </c>
      <c r="C362" s="260" t="s">
        <v>5585</v>
      </c>
      <c r="D362" s="942" t="s">
        <v>5586</v>
      </c>
      <c r="F362" s="260" t="s">
        <v>533</v>
      </c>
      <c r="I362" s="734" t="s">
        <v>3706</v>
      </c>
      <c r="J362" s="260">
        <v>0</v>
      </c>
      <c r="K362" s="312" t="s">
        <v>5922</v>
      </c>
      <c r="L362" s="629" t="s">
        <v>5936</v>
      </c>
      <c r="M362" s="663">
        <v>0</v>
      </c>
      <c r="N362" s="663">
        <v>0</v>
      </c>
      <c r="O362" s="663">
        <v>0</v>
      </c>
      <c r="P362" s="663">
        <v>0</v>
      </c>
      <c r="Q362" s="663">
        <v>0</v>
      </c>
      <c r="S362" s="629"/>
      <c r="T362" s="629"/>
      <c r="U362" s="629"/>
      <c r="V362" s="629"/>
      <c r="W362" s="629"/>
      <c r="X362" s="629"/>
    </row>
    <row r="363" spans="2:24" ht="15" customHeight="1">
      <c r="B363" s="629" t="s">
        <v>5956</v>
      </c>
      <c r="C363" s="260" t="s">
        <v>5696</v>
      </c>
      <c r="D363" s="942" t="s">
        <v>5697</v>
      </c>
      <c r="F363" s="260" t="s">
        <v>552</v>
      </c>
      <c r="G363" s="260">
        <v>1</v>
      </c>
      <c r="H363" s="260">
        <v>1</v>
      </c>
      <c r="I363" s="734" t="s">
        <v>3706</v>
      </c>
      <c r="J363" s="260">
        <v>2</v>
      </c>
      <c r="K363" s="312" t="s">
        <v>5921</v>
      </c>
      <c r="L363" s="260" t="s">
        <v>5926</v>
      </c>
      <c r="M363" s="663">
        <v>0</v>
      </c>
      <c r="N363" s="319">
        <v>1</v>
      </c>
      <c r="O363" s="260">
        <v>2</v>
      </c>
      <c r="P363" s="260">
        <v>0</v>
      </c>
      <c r="Q363" s="260">
        <v>2</v>
      </c>
      <c r="R363" s="260">
        <f>SUBTOTAL(9,M363:Q363)</f>
        <v>5</v>
      </c>
    </row>
    <row r="364" spans="2:24" ht="15" customHeight="1">
      <c r="B364" s="260" t="s">
        <v>5710</v>
      </c>
      <c r="C364" s="260" t="s">
        <v>5711</v>
      </c>
      <c r="D364" s="942" t="s">
        <v>5712</v>
      </c>
      <c r="F364" s="260" t="s">
        <v>552</v>
      </c>
      <c r="G364" s="260">
        <v>4</v>
      </c>
      <c r="H364" s="260">
        <v>2</v>
      </c>
      <c r="I364" s="734" t="s">
        <v>3706</v>
      </c>
      <c r="J364" s="260">
        <v>3</v>
      </c>
      <c r="K364" s="312" t="s">
        <v>5923</v>
      </c>
      <c r="L364" s="260" t="s">
        <v>5926</v>
      </c>
      <c r="M364" s="663">
        <v>0</v>
      </c>
      <c r="N364" s="663">
        <v>0</v>
      </c>
      <c r="O364" s="663">
        <v>0</v>
      </c>
      <c r="P364" s="663">
        <v>0</v>
      </c>
      <c r="Q364" s="663">
        <v>0</v>
      </c>
    </row>
    <row r="365" spans="2:24" ht="15" customHeight="1">
      <c r="B365" s="260" t="s">
        <v>5829</v>
      </c>
      <c r="C365" s="260" t="s">
        <v>5830</v>
      </c>
      <c r="D365" s="942" t="s">
        <v>5831</v>
      </c>
      <c r="F365" s="260" t="s">
        <v>533</v>
      </c>
      <c r="I365" s="734" t="s">
        <v>3706</v>
      </c>
      <c r="J365" s="260">
        <v>5</v>
      </c>
      <c r="K365" s="312" t="s">
        <v>5923</v>
      </c>
      <c r="L365" s="260" t="s">
        <v>5926</v>
      </c>
      <c r="M365" s="663">
        <v>0</v>
      </c>
      <c r="N365" s="663">
        <v>0</v>
      </c>
      <c r="O365" s="663">
        <v>0</v>
      </c>
      <c r="P365" s="663">
        <v>0</v>
      </c>
      <c r="Q365" s="663">
        <v>0</v>
      </c>
    </row>
    <row r="366" spans="2:24" ht="15" hidden="1" customHeight="1">
      <c r="B366" s="260" t="s">
        <v>5866</v>
      </c>
      <c r="C366" s="260" t="s">
        <v>5867</v>
      </c>
      <c r="D366" s="942" t="s">
        <v>5868</v>
      </c>
      <c r="F366" s="260" t="s">
        <v>552</v>
      </c>
      <c r="G366" s="260">
        <v>4</v>
      </c>
      <c r="H366" s="260">
        <v>9</v>
      </c>
      <c r="I366" s="734" t="s">
        <v>3706</v>
      </c>
      <c r="J366" s="260">
        <v>6</v>
      </c>
      <c r="K366" s="312" t="s">
        <v>5922</v>
      </c>
      <c r="L366" s="629" t="s">
        <v>5936</v>
      </c>
      <c r="M366" s="663">
        <v>0</v>
      </c>
      <c r="N366" s="663">
        <v>0</v>
      </c>
      <c r="O366" s="663">
        <v>0</v>
      </c>
      <c r="P366" s="663">
        <v>0</v>
      </c>
      <c r="Q366" s="663">
        <v>0</v>
      </c>
      <c r="S366" s="629"/>
      <c r="T366" s="629"/>
      <c r="U366" s="629"/>
      <c r="V366" s="629"/>
      <c r="W366" s="629"/>
      <c r="X366" s="629"/>
    </row>
    <row r="367" spans="2:24" ht="15" customHeight="1">
      <c r="B367" s="260" t="s">
        <v>5891</v>
      </c>
      <c r="C367" s="260" t="s">
        <v>5892</v>
      </c>
      <c r="D367" s="942" t="s">
        <v>5893</v>
      </c>
      <c r="F367" s="260" t="s">
        <v>552</v>
      </c>
      <c r="G367" s="260">
        <v>3</v>
      </c>
      <c r="H367" s="260">
        <v>12</v>
      </c>
      <c r="I367" s="734" t="s">
        <v>3706</v>
      </c>
      <c r="J367" s="260">
        <v>8</v>
      </c>
      <c r="K367" s="312" t="s">
        <v>5920</v>
      </c>
      <c r="L367" s="260" t="s">
        <v>5926</v>
      </c>
      <c r="M367" s="260">
        <v>1</v>
      </c>
      <c r="N367" s="260">
        <v>1</v>
      </c>
      <c r="O367" s="260">
        <v>1</v>
      </c>
      <c r="P367" s="260">
        <v>1</v>
      </c>
      <c r="Q367" s="663">
        <v>0</v>
      </c>
      <c r="R367" s="260">
        <f>SUBTOTAL(9,M367:Q367)</f>
        <v>4</v>
      </c>
    </row>
    <row r="368" spans="2:24" ht="15" hidden="1" customHeight="1">
      <c r="B368" s="260" t="s">
        <v>5642</v>
      </c>
      <c r="C368" s="260" t="s">
        <v>5643</v>
      </c>
      <c r="D368" s="942" t="s">
        <v>5644</v>
      </c>
      <c r="F368" s="260" t="s">
        <v>533</v>
      </c>
      <c r="I368" s="966" t="s">
        <v>5917</v>
      </c>
      <c r="J368" s="260">
        <v>1</v>
      </c>
      <c r="K368" s="312" t="s">
        <v>5922</v>
      </c>
      <c r="L368" s="629" t="s">
        <v>5936</v>
      </c>
      <c r="M368" s="663">
        <v>0</v>
      </c>
      <c r="N368" s="663">
        <v>0</v>
      </c>
      <c r="O368" s="663">
        <v>0</v>
      </c>
      <c r="P368" s="663">
        <v>0</v>
      </c>
      <c r="Q368" s="663">
        <v>0</v>
      </c>
      <c r="S368" s="629"/>
      <c r="T368" s="629"/>
      <c r="U368" s="629"/>
      <c r="V368" s="629"/>
      <c r="W368" s="629"/>
      <c r="X368" s="629"/>
    </row>
    <row r="369" spans="2:24" ht="15" customHeight="1">
      <c r="B369" s="260" t="s">
        <v>5707</v>
      </c>
      <c r="C369" s="260" t="s">
        <v>5708</v>
      </c>
      <c r="D369" s="942" t="s">
        <v>5709</v>
      </c>
      <c r="F369" s="260" t="s">
        <v>5610</v>
      </c>
      <c r="G369" s="260">
        <v>2</v>
      </c>
      <c r="I369" s="966" t="s">
        <v>5917</v>
      </c>
      <c r="J369" s="260">
        <v>3</v>
      </c>
      <c r="K369" s="312" t="s">
        <v>5921</v>
      </c>
      <c r="L369" s="260" t="s">
        <v>5926</v>
      </c>
      <c r="M369" s="260">
        <v>1</v>
      </c>
      <c r="N369" s="260">
        <v>1</v>
      </c>
      <c r="O369" s="260">
        <v>1</v>
      </c>
      <c r="P369" s="260">
        <v>1</v>
      </c>
      <c r="Q369" s="260">
        <v>2</v>
      </c>
      <c r="R369" s="260">
        <f t="shared" ref="R369:R370" si="9">SUBTOTAL(9,M369:Q369)</f>
        <v>6</v>
      </c>
    </row>
    <row r="370" spans="2:24" ht="15" customHeight="1">
      <c r="B370" s="260" t="s">
        <v>5721</v>
      </c>
      <c r="C370" s="260" t="s">
        <v>5722</v>
      </c>
      <c r="D370" s="942" t="s">
        <v>5723</v>
      </c>
      <c r="F370" s="260" t="s">
        <v>552</v>
      </c>
      <c r="G370" s="260">
        <v>3</v>
      </c>
      <c r="H370" s="260">
        <v>2</v>
      </c>
      <c r="I370" s="966" t="s">
        <v>5917</v>
      </c>
      <c r="J370" s="260">
        <v>3</v>
      </c>
      <c r="K370" s="312" t="s">
        <v>5920</v>
      </c>
      <c r="L370" s="260" t="s">
        <v>5926</v>
      </c>
      <c r="M370" s="260">
        <v>1</v>
      </c>
      <c r="N370" s="260">
        <v>1</v>
      </c>
      <c r="O370" s="260">
        <v>1</v>
      </c>
      <c r="P370" s="260">
        <v>1</v>
      </c>
      <c r="Q370" s="260">
        <v>1</v>
      </c>
      <c r="R370" s="260">
        <f t="shared" si="9"/>
        <v>5</v>
      </c>
    </row>
    <row r="371" spans="2:24" ht="15" customHeight="1">
      <c r="B371" s="260" t="s">
        <v>5880</v>
      </c>
      <c r="C371" s="260" t="s">
        <v>5881</v>
      </c>
      <c r="D371" s="942" t="s">
        <v>5882</v>
      </c>
      <c r="F371" s="260" t="s">
        <v>533</v>
      </c>
      <c r="I371" s="966" t="s">
        <v>5917</v>
      </c>
      <c r="J371" s="260">
        <v>7</v>
      </c>
      <c r="K371" s="312" t="s">
        <v>5923</v>
      </c>
      <c r="L371" s="260" t="s">
        <v>5926</v>
      </c>
      <c r="M371" s="663">
        <v>0</v>
      </c>
      <c r="N371" s="663">
        <v>0</v>
      </c>
      <c r="O371" s="663">
        <v>0</v>
      </c>
      <c r="P371" s="663">
        <v>0</v>
      </c>
      <c r="Q371" s="663">
        <v>0</v>
      </c>
    </row>
    <row r="372" spans="2:24" ht="15" hidden="1" customHeight="1">
      <c r="B372" s="260" t="s">
        <v>5613</v>
      </c>
      <c r="C372" s="260" t="s">
        <v>5614</v>
      </c>
      <c r="D372" s="942" t="s">
        <v>5615</v>
      </c>
      <c r="F372" s="260" t="s">
        <v>533</v>
      </c>
      <c r="I372" s="309" t="s">
        <v>5918</v>
      </c>
      <c r="J372" s="260">
        <v>1</v>
      </c>
      <c r="K372" s="312" t="s">
        <v>5922</v>
      </c>
      <c r="L372" s="629" t="s">
        <v>5936</v>
      </c>
      <c r="M372" s="663">
        <v>0</v>
      </c>
      <c r="N372" s="663">
        <v>0</v>
      </c>
      <c r="O372" s="663">
        <v>0</v>
      </c>
      <c r="P372" s="663">
        <v>0</v>
      </c>
      <c r="Q372" s="663">
        <v>0</v>
      </c>
      <c r="S372" s="629"/>
      <c r="T372" s="629"/>
      <c r="U372" s="629"/>
      <c r="V372" s="629"/>
      <c r="W372" s="629"/>
      <c r="X372" s="629"/>
    </row>
    <row r="373" spans="2:24" ht="15" customHeight="1">
      <c r="B373" s="260" t="s">
        <v>5701</v>
      </c>
      <c r="C373" s="260" t="s">
        <v>5702</v>
      </c>
      <c r="D373" s="942" t="s">
        <v>5703</v>
      </c>
      <c r="F373" s="260" t="s">
        <v>552</v>
      </c>
      <c r="G373" s="260">
        <v>0</v>
      </c>
      <c r="H373" s="260">
        <v>2</v>
      </c>
      <c r="I373" s="309" t="s">
        <v>5918</v>
      </c>
      <c r="J373" s="260">
        <v>2</v>
      </c>
      <c r="K373" s="312" t="s">
        <v>5923</v>
      </c>
      <c r="L373" s="629" t="s">
        <v>5936</v>
      </c>
      <c r="M373" s="663">
        <v>0</v>
      </c>
      <c r="N373" s="663">
        <v>0</v>
      </c>
      <c r="O373" s="663">
        <v>0</v>
      </c>
      <c r="P373" s="663">
        <v>0</v>
      </c>
      <c r="Q373" s="663">
        <v>0</v>
      </c>
      <c r="S373" s="629"/>
      <c r="T373" s="629"/>
      <c r="U373" s="629"/>
      <c r="V373" s="629"/>
      <c r="W373" s="629"/>
      <c r="X373" s="629"/>
    </row>
    <row r="374" spans="2:24" ht="15" customHeight="1">
      <c r="B374" s="260" t="s">
        <v>5724</v>
      </c>
      <c r="C374" s="260" t="s">
        <v>5725</v>
      </c>
      <c r="D374" s="942" t="s">
        <v>5726</v>
      </c>
      <c r="F374" s="260" t="s">
        <v>552</v>
      </c>
      <c r="G374" s="260">
        <v>3</v>
      </c>
      <c r="H374" s="260">
        <v>4</v>
      </c>
      <c r="I374" s="309" t="s">
        <v>5918</v>
      </c>
      <c r="J374" s="260">
        <v>3</v>
      </c>
      <c r="K374" s="312" t="s">
        <v>5923</v>
      </c>
      <c r="L374" s="260" t="s">
        <v>5926</v>
      </c>
      <c r="M374" s="663">
        <v>0</v>
      </c>
      <c r="N374" s="663">
        <v>0</v>
      </c>
      <c r="O374" s="663">
        <v>0</v>
      </c>
      <c r="P374" s="663">
        <v>0</v>
      </c>
      <c r="Q374" s="663">
        <v>0</v>
      </c>
    </row>
    <row r="375" spans="2:24" ht="15" hidden="1" customHeight="1">
      <c r="B375" s="260" t="s">
        <v>5729</v>
      </c>
      <c r="C375" s="260" t="s">
        <v>5730</v>
      </c>
      <c r="D375" s="942" t="s">
        <v>5731</v>
      </c>
      <c r="F375" s="260" t="s">
        <v>533</v>
      </c>
      <c r="I375" s="309" t="s">
        <v>5918</v>
      </c>
      <c r="J375" s="260">
        <v>3</v>
      </c>
      <c r="K375" s="312" t="s">
        <v>5922</v>
      </c>
      <c r="L375" s="629" t="s">
        <v>5936</v>
      </c>
      <c r="M375" s="663">
        <v>0</v>
      </c>
      <c r="N375" s="663">
        <v>0</v>
      </c>
      <c r="O375" s="663">
        <v>0</v>
      </c>
      <c r="P375" s="663">
        <v>0</v>
      </c>
      <c r="Q375" s="663">
        <v>0</v>
      </c>
      <c r="S375" s="629"/>
      <c r="T375" s="629"/>
      <c r="U375" s="629"/>
      <c r="V375" s="629"/>
      <c r="W375" s="629"/>
      <c r="X375" s="629"/>
    </row>
    <row r="376" spans="2:24" ht="15" customHeight="1">
      <c r="B376" s="260" t="s">
        <v>5846</v>
      </c>
      <c r="C376" s="260" t="s">
        <v>5847</v>
      </c>
      <c r="D376" s="942" t="s">
        <v>5848</v>
      </c>
      <c r="E376" s="260" t="s">
        <v>5589</v>
      </c>
      <c r="F376" s="260" t="s">
        <v>552</v>
      </c>
      <c r="G376" s="260">
        <v>4</v>
      </c>
      <c r="H376" s="260">
        <v>5</v>
      </c>
      <c r="I376" s="309" t="s">
        <v>5918</v>
      </c>
      <c r="J376" s="260">
        <v>5</v>
      </c>
      <c r="K376" s="312" t="s">
        <v>5921</v>
      </c>
      <c r="L376" s="260" t="s">
        <v>5926</v>
      </c>
      <c r="M376" s="260">
        <v>1</v>
      </c>
      <c r="N376" s="260">
        <v>1</v>
      </c>
      <c r="O376" s="260">
        <v>1</v>
      </c>
      <c r="P376" s="260">
        <v>1</v>
      </c>
      <c r="Q376" s="260">
        <v>1</v>
      </c>
      <c r="R376" s="260">
        <f t="shared" ref="R376:R377" si="10">SUBTOTAL(9,M376:Q376)</f>
        <v>5</v>
      </c>
    </row>
    <row r="377" spans="2:24" ht="15" customHeight="1">
      <c r="B377" s="629" t="s">
        <v>5942</v>
      </c>
      <c r="C377" s="260" t="s">
        <v>5907</v>
      </c>
      <c r="D377" s="942" t="s">
        <v>5908</v>
      </c>
      <c r="F377" s="260" t="s">
        <v>552</v>
      </c>
      <c r="G377" s="260">
        <v>7</v>
      </c>
      <c r="H377" s="260">
        <v>7</v>
      </c>
      <c r="I377" s="309" t="s">
        <v>5918</v>
      </c>
      <c r="J377" s="260">
        <v>9</v>
      </c>
      <c r="K377" s="312" t="s">
        <v>5920</v>
      </c>
      <c r="L377" s="260" t="s">
        <v>5926</v>
      </c>
      <c r="M377" s="260">
        <v>1</v>
      </c>
      <c r="N377" s="663">
        <v>0</v>
      </c>
      <c r="O377" s="260">
        <v>1</v>
      </c>
      <c r="P377" s="663">
        <v>0</v>
      </c>
      <c r="Q377" s="260">
        <v>1</v>
      </c>
      <c r="R377" s="260">
        <f t="shared" si="10"/>
        <v>3</v>
      </c>
    </row>
    <row r="378" spans="2:24" ht="15" hidden="1" customHeight="1">
      <c r="B378" s="260" t="s">
        <v>5591</v>
      </c>
      <c r="C378" s="260" t="s">
        <v>5592</v>
      </c>
      <c r="D378" s="942" t="s">
        <v>5593</v>
      </c>
      <c r="F378" s="260" t="s">
        <v>533</v>
      </c>
      <c r="I378" s="309" t="s">
        <v>5919</v>
      </c>
      <c r="J378" s="260">
        <v>1</v>
      </c>
      <c r="K378" s="312" t="s">
        <v>5922</v>
      </c>
      <c r="L378" s="629" t="s">
        <v>5936</v>
      </c>
      <c r="M378" s="663">
        <v>0</v>
      </c>
      <c r="N378" s="663">
        <v>0</v>
      </c>
      <c r="O378" s="663">
        <v>0</v>
      </c>
      <c r="P378" s="663">
        <v>0</v>
      </c>
      <c r="Q378" s="663">
        <v>0</v>
      </c>
      <c r="S378" s="629"/>
      <c r="T378" s="629"/>
      <c r="U378" s="629"/>
      <c r="V378" s="629"/>
      <c r="W378" s="629"/>
      <c r="X378" s="629"/>
    </row>
    <row r="379" spans="2:24" ht="15" hidden="1" customHeight="1">
      <c r="B379" s="260" t="s">
        <v>5658</v>
      </c>
      <c r="C379" s="260" t="s">
        <v>5659</v>
      </c>
      <c r="D379" s="942" t="s">
        <v>5660</v>
      </c>
      <c r="F379" s="260" t="s">
        <v>533</v>
      </c>
      <c r="I379" s="309" t="s">
        <v>5919</v>
      </c>
      <c r="J379" s="260">
        <v>2</v>
      </c>
      <c r="K379" s="312" t="s">
        <v>5922</v>
      </c>
      <c r="L379" s="629" t="s">
        <v>5936</v>
      </c>
      <c r="M379" s="663">
        <v>0</v>
      </c>
      <c r="N379" s="663">
        <v>0</v>
      </c>
      <c r="O379" s="663">
        <v>0</v>
      </c>
      <c r="P379" s="663">
        <v>0</v>
      </c>
      <c r="Q379" s="663">
        <v>0</v>
      </c>
      <c r="S379" s="629"/>
      <c r="T379" s="629"/>
      <c r="U379" s="629"/>
      <c r="V379" s="629"/>
      <c r="W379" s="629"/>
      <c r="X379" s="629"/>
    </row>
    <row r="380" spans="2:24" ht="15" customHeight="1">
      <c r="B380" s="260" t="s">
        <v>5713</v>
      </c>
      <c r="C380" s="260" t="s">
        <v>5714</v>
      </c>
      <c r="D380" s="942" t="s">
        <v>5715</v>
      </c>
      <c r="F380" s="260" t="s">
        <v>552</v>
      </c>
      <c r="G380" s="260">
        <v>4</v>
      </c>
      <c r="H380" s="260">
        <v>3</v>
      </c>
      <c r="I380" s="309" t="s">
        <v>5919</v>
      </c>
      <c r="J380" s="260">
        <v>3</v>
      </c>
      <c r="K380" s="312" t="s">
        <v>5921</v>
      </c>
      <c r="L380" s="260" t="s">
        <v>5926</v>
      </c>
      <c r="M380" s="260">
        <v>2</v>
      </c>
      <c r="N380" s="260">
        <v>0</v>
      </c>
      <c r="O380" s="260">
        <v>1</v>
      </c>
      <c r="P380" s="260">
        <v>1</v>
      </c>
      <c r="Q380" s="260">
        <v>2</v>
      </c>
      <c r="R380" s="260">
        <f>SUBTOTAL(9,M380:Q380)</f>
        <v>6</v>
      </c>
    </row>
    <row r="381" spans="2:24" ht="15" customHeight="1">
      <c r="B381" s="260" t="s">
        <v>5774</v>
      </c>
      <c r="C381" s="260" t="s">
        <v>5775</v>
      </c>
      <c r="D381" s="942" t="s">
        <v>5776</v>
      </c>
      <c r="F381" s="260" t="s">
        <v>5610</v>
      </c>
      <c r="G381" s="260">
        <v>4</v>
      </c>
      <c r="I381" s="309" t="s">
        <v>5919</v>
      </c>
      <c r="J381" s="260">
        <v>4</v>
      </c>
      <c r="K381" s="312" t="s">
        <v>5923</v>
      </c>
      <c r="L381" s="629" t="s">
        <v>5936</v>
      </c>
      <c r="M381" s="663">
        <v>0</v>
      </c>
      <c r="N381" s="663">
        <v>0</v>
      </c>
      <c r="O381" s="663">
        <v>0</v>
      </c>
      <c r="P381" s="663">
        <v>0</v>
      </c>
      <c r="Q381" s="663">
        <v>0</v>
      </c>
      <c r="S381" s="629"/>
      <c r="T381" s="629"/>
      <c r="U381" s="629"/>
      <c r="V381" s="629"/>
      <c r="W381" s="629"/>
      <c r="X381" s="629"/>
    </row>
    <row r="382" spans="2:24" ht="15" customHeight="1">
      <c r="B382" s="260" t="s">
        <v>5897</v>
      </c>
      <c r="C382" s="260" t="s">
        <v>5898</v>
      </c>
      <c r="D382" s="942" t="s">
        <v>5899</v>
      </c>
      <c r="F382" s="260" t="s">
        <v>552</v>
      </c>
      <c r="G382" s="260">
        <v>6</v>
      </c>
      <c r="H382" s="260">
        <v>8</v>
      </c>
      <c r="I382" s="309" t="s">
        <v>5919</v>
      </c>
      <c r="J382" s="260">
        <v>8</v>
      </c>
      <c r="K382" s="312" t="s">
        <v>5923</v>
      </c>
      <c r="L382" s="260" t="s">
        <v>5926</v>
      </c>
      <c r="M382" s="663">
        <v>0</v>
      </c>
      <c r="N382" s="663">
        <v>0</v>
      </c>
      <c r="O382" s="663">
        <v>0</v>
      </c>
      <c r="P382" s="663">
        <v>0</v>
      </c>
      <c r="Q382" s="663">
        <v>0</v>
      </c>
    </row>
    <row r="383" spans="2:24" ht="15" customHeight="1">
      <c r="B383" s="260" t="s">
        <v>5904</v>
      </c>
      <c r="C383" s="260" t="s">
        <v>5905</v>
      </c>
      <c r="D383" s="942" t="s">
        <v>5906</v>
      </c>
      <c r="F383" s="260" t="s">
        <v>552</v>
      </c>
      <c r="G383" s="260">
        <v>9</v>
      </c>
      <c r="H383" s="260">
        <v>9</v>
      </c>
      <c r="I383" s="309" t="s">
        <v>5919</v>
      </c>
      <c r="J383" s="260">
        <v>9</v>
      </c>
      <c r="K383" s="312" t="s">
        <v>5920</v>
      </c>
      <c r="L383" s="260" t="s">
        <v>5926</v>
      </c>
      <c r="M383" s="260">
        <v>1</v>
      </c>
      <c r="N383" s="260">
        <v>1</v>
      </c>
      <c r="O383" s="260">
        <v>1</v>
      </c>
      <c r="P383" s="260">
        <v>1</v>
      </c>
      <c r="Q383" s="260">
        <v>1</v>
      </c>
      <c r="R383" s="260">
        <f>SUBTOTAL(9,M383:Q383)</f>
        <v>5</v>
      </c>
    </row>
    <row r="384" spans="2:24" ht="15" hidden="1" customHeight="1">
      <c r="B384" s="260" t="s">
        <v>5587</v>
      </c>
      <c r="C384" s="260" t="s">
        <v>5588</v>
      </c>
      <c r="E384" s="260" t="s">
        <v>5589</v>
      </c>
      <c r="F384" s="260" t="s">
        <v>552</v>
      </c>
      <c r="G384" s="260">
        <v>1</v>
      </c>
      <c r="H384" s="260">
        <v>1</v>
      </c>
      <c r="I384" s="309" t="s">
        <v>690</v>
      </c>
      <c r="J384" s="260">
        <v>0</v>
      </c>
      <c r="K384" s="312" t="s">
        <v>5922</v>
      </c>
      <c r="L384" s="629" t="s">
        <v>5936</v>
      </c>
      <c r="M384" s="663">
        <v>0</v>
      </c>
      <c r="N384" s="663">
        <v>0</v>
      </c>
      <c r="O384" s="663">
        <v>0</v>
      </c>
      <c r="P384" s="663">
        <v>0</v>
      </c>
      <c r="Q384" s="663">
        <v>0</v>
      </c>
      <c r="S384" s="629"/>
      <c r="T384" s="629"/>
      <c r="U384" s="629"/>
      <c r="V384" s="629"/>
      <c r="W384" s="629"/>
      <c r="X384" s="629"/>
    </row>
    <row r="385" spans="2:24" ht="15" hidden="1" customHeight="1">
      <c r="B385" s="260" t="s">
        <v>5606</v>
      </c>
      <c r="C385" s="260" t="s">
        <v>5607</v>
      </c>
      <c r="D385" s="942" t="s">
        <v>5608</v>
      </c>
      <c r="F385" s="260" t="s">
        <v>552</v>
      </c>
      <c r="G385" s="260">
        <v>1</v>
      </c>
      <c r="H385" s="260">
        <v>1</v>
      </c>
      <c r="I385" s="309" t="s">
        <v>690</v>
      </c>
      <c r="J385" s="260">
        <v>1</v>
      </c>
      <c r="K385" s="312" t="s">
        <v>5922</v>
      </c>
      <c r="L385" s="629" t="s">
        <v>5936</v>
      </c>
      <c r="M385" s="663">
        <v>0</v>
      </c>
      <c r="N385" s="663">
        <v>0</v>
      </c>
      <c r="O385" s="663">
        <v>0</v>
      </c>
      <c r="P385" s="663">
        <v>0</v>
      </c>
      <c r="Q385" s="663">
        <v>0</v>
      </c>
      <c r="S385" s="629"/>
      <c r="T385" s="629"/>
      <c r="U385" s="629"/>
      <c r="V385" s="629"/>
      <c r="W385" s="629"/>
      <c r="X385" s="629"/>
    </row>
    <row r="386" spans="2:24" ht="15" customHeight="1">
      <c r="B386" s="629" t="s">
        <v>5934</v>
      </c>
      <c r="C386" s="260" t="s">
        <v>5616</v>
      </c>
      <c r="D386" s="942" t="s">
        <v>5617</v>
      </c>
      <c r="F386" s="260" t="s">
        <v>5610</v>
      </c>
      <c r="I386" s="309" t="s">
        <v>690</v>
      </c>
      <c r="J386" s="260">
        <v>1</v>
      </c>
      <c r="K386" s="312" t="s">
        <v>5920</v>
      </c>
      <c r="L386" s="260" t="s">
        <v>5926</v>
      </c>
      <c r="M386" s="629">
        <v>0</v>
      </c>
      <c r="N386" s="260">
        <v>1</v>
      </c>
      <c r="O386" s="260">
        <v>1</v>
      </c>
      <c r="P386" s="260">
        <v>1</v>
      </c>
      <c r="Q386" s="260">
        <v>1</v>
      </c>
      <c r="R386" s="260">
        <f>SUBTOTAL(9,M386:Q386)</f>
        <v>4</v>
      </c>
    </row>
    <row r="387" spans="2:24" ht="15" hidden="1" customHeight="1">
      <c r="B387" s="260" t="s">
        <v>5621</v>
      </c>
      <c r="C387" s="260" t="s">
        <v>5622</v>
      </c>
      <c r="D387" s="942" t="s">
        <v>5623</v>
      </c>
      <c r="F387" s="260" t="s">
        <v>552</v>
      </c>
      <c r="G387" s="260">
        <v>1</v>
      </c>
      <c r="H387" s="260">
        <v>2</v>
      </c>
      <c r="I387" s="309" t="s">
        <v>690</v>
      </c>
      <c r="J387" s="260">
        <v>1</v>
      </c>
      <c r="K387" s="312" t="s">
        <v>5922</v>
      </c>
      <c r="L387" s="629" t="s">
        <v>5936</v>
      </c>
      <c r="M387" s="663">
        <v>0</v>
      </c>
      <c r="N387" s="663">
        <v>0</v>
      </c>
      <c r="O387" s="663">
        <v>0</v>
      </c>
      <c r="P387" s="663">
        <v>0</v>
      </c>
      <c r="Q387" s="663">
        <v>0</v>
      </c>
      <c r="S387" s="629"/>
      <c r="T387" s="629"/>
      <c r="U387" s="629"/>
      <c r="V387" s="629"/>
      <c r="W387" s="629"/>
      <c r="X387" s="629"/>
    </row>
    <row r="388" spans="2:24" ht="15" hidden="1" customHeight="1">
      <c r="B388" s="260" t="s">
        <v>5624</v>
      </c>
      <c r="C388" s="260" t="s">
        <v>5625</v>
      </c>
      <c r="D388" s="942" t="s">
        <v>5626</v>
      </c>
      <c r="F388" s="260" t="s">
        <v>552</v>
      </c>
      <c r="G388" s="260">
        <v>1</v>
      </c>
      <c r="H388" s="260">
        <v>1</v>
      </c>
      <c r="I388" s="309" t="s">
        <v>690</v>
      </c>
      <c r="J388" s="260">
        <v>1</v>
      </c>
      <c r="K388" s="312" t="s">
        <v>5922</v>
      </c>
      <c r="L388" s="629" t="s">
        <v>5936</v>
      </c>
      <c r="M388" s="663">
        <v>0</v>
      </c>
      <c r="N388" s="663">
        <v>0</v>
      </c>
      <c r="O388" s="663">
        <v>0</v>
      </c>
      <c r="P388" s="663">
        <v>0</v>
      </c>
      <c r="Q388" s="663">
        <v>0</v>
      </c>
      <c r="S388" s="629"/>
      <c r="T388" s="629"/>
      <c r="U388" s="629"/>
      <c r="V388" s="629"/>
      <c r="W388" s="629"/>
      <c r="X388" s="629"/>
    </row>
    <row r="389" spans="2:24" ht="15" hidden="1" customHeight="1">
      <c r="B389" s="260" t="s">
        <v>5627</v>
      </c>
      <c r="C389" s="260" t="s">
        <v>5628</v>
      </c>
      <c r="D389" s="942" t="s">
        <v>5629</v>
      </c>
      <c r="F389" s="260" t="s">
        <v>552</v>
      </c>
      <c r="G389" s="260">
        <v>1</v>
      </c>
      <c r="H389" s="260">
        <v>1</v>
      </c>
      <c r="I389" s="309" t="s">
        <v>690</v>
      </c>
      <c r="J389" s="260">
        <v>1</v>
      </c>
      <c r="K389" s="312" t="s">
        <v>5922</v>
      </c>
      <c r="L389" s="629" t="s">
        <v>5936</v>
      </c>
      <c r="M389" s="663">
        <v>0</v>
      </c>
      <c r="N389" s="663">
        <v>0</v>
      </c>
      <c r="O389" s="663">
        <v>0</v>
      </c>
      <c r="P389" s="663">
        <v>0</v>
      </c>
      <c r="Q389" s="663">
        <v>0</v>
      </c>
      <c r="S389" s="629"/>
      <c r="T389" s="629"/>
      <c r="U389" s="629"/>
      <c r="V389" s="629"/>
      <c r="W389" s="629"/>
      <c r="X389" s="629"/>
    </row>
    <row r="390" spans="2:24" ht="15" hidden="1" customHeight="1">
      <c r="B390" s="260" t="s">
        <v>5661</v>
      </c>
      <c r="C390" s="260" t="s">
        <v>5662</v>
      </c>
      <c r="D390" s="942" t="s">
        <v>5663</v>
      </c>
      <c r="F390" s="260" t="s">
        <v>552</v>
      </c>
      <c r="G390" s="260">
        <v>3</v>
      </c>
      <c r="H390" s="260">
        <v>1</v>
      </c>
      <c r="I390" s="309" t="s">
        <v>690</v>
      </c>
      <c r="J390" s="260">
        <v>2</v>
      </c>
      <c r="K390" s="312" t="s">
        <v>5922</v>
      </c>
      <c r="L390" s="629" t="s">
        <v>5936</v>
      </c>
      <c r="M390" s="663">
        <v>0</v>
      </c>
      <c r="N390" s="663">
        <v>0</v>
      </c>
      <c r="O390" s="663">
        <v>0</v>
      </c>
      <c r="P390" s="663">
        <v>0</v>
      </c>
      <c r="Q390" s="663">
        <v>0</v>
      </c>
      <c r="S390" s="629"/>
      <c r="T390" s="629"/>
      <c r="U390" s="629"/>
      <c r="V390" s="629"/>
      <c r="W390" s="629"/>
      <c r="X390" s="629"/>
    </row>
    <row r="391" spans="2:24" ht="15" customHeight="1">
      <c r="B391" s="260" t="s">
        <v>5664</v>
      </c>
      <c r="C391" s="260" t="s">
        <v>5665</v>
      </c>
      <c r="D391" s="942" t="s">
        <v>5666</v>
      </c>
      <c r="F391" s="260" t="s">
        <v>552</v>
      </c>
      <c r="G391" s="260">
        <v>3</v>
      </c>
      <c r="H391" s="260">
        <v>2</v>
      </c>
      <c r="I391" s="309" t="s">
        <v>690</v>
      </c>
      <c r="J391" s="260">
        <v>2</v>
      </c>
      <c r="K391" s="312" t="s">
        <v>5923</v>
      </c>
      <c r="L391" s="260" t="s">
        <v>5926</v>
      </c>
      <c r="M391" s="663">
        <v>0</v>
      </c>
      <c r="N391" s="663">
        <v>0</v>
      </c>
      <c r="O391" s="663">
        <v>0</v>
      </c>
      <c r="P391" s="663">
        <v>0</v>
      </c>
      <c r="Q391" s="663">
        <v>0</v>
      </c>
    </row>
    <row r="392" spans="2:24" ht="15" customHeight="1">
      <c r="B392" s="260" t="s">
        <v>5690</v>
      </c>
      <c r="C392" s="260" t="s">
        <v>5691</v>
      </c>
      <c r="D392" s="942" t="s">
        <v>5692</v>
      </c>
      <c r="F392" s="260" t="s">
        <v>552</v>
      </c>
      <c r="G392" s="260">
        <v>1</v>
      </c>
      <c r="H392" s="260">
        <v>3</v>
      </c>
      <c r="I392" s="309" t="s">
        <v>690</v>
      </c>
      <c r="J392" s="260">
        <v>2</v>
      </c>
      <c r="K392" s="312" t="s">
        <v>5923</v>
      </c>
      <c r="L392" s="260" t="s">
        <v>5926</v>
      </c>
      <c r="M392" s="663">
        <v>0</v>
      </c>
      <c r="N392" s="663">
        <v>0</v>
      </c>
      <c r="O392" s="663">
        <v>0</v>
      </c>
      <c r="P392" s="663">
        <v>0</v>
      </c>
      <c r="Q392" s="663">
        <v>0</v>
      </c>
    </row>
    <row r="393" spans="2:24" ht="15" customHeight="1">
      <c r="B393" s="260" t="s">
        <v>5693</v>
      </c>
      <c r="C393" s="260" t="s">
        <v>5694</v>
      </c>
      <c r="D393" s="942" t="s">
        <v>5695</v>
      </c>
      <c r="F393" s="260" t="s">
        <v>552</v>
      </c>
      <c r="G393" s="260">
        <v>2</v>
      </c>
      <c r="H393" s="260">
        <v>2</v>
      </c>
      <c r="I393" s="309" t="s">
        <v>690</v>
      </c>
      <c r="J393" s="260">
        <v>2</v>
      </c>
      <c r="K393" s="312" t="s">
        <v>5921</v>
      </c>
      <c r="L393" s="629" t="s">
        <v>5950</v>
      </c>
      <c r="M393" s="663">
        <v>0</v>
      </c>
      <c r="N393" s="663">
        <v>0</v>
      </c>
      <c r="O393" s="663">
        <v>0</v>
      </c>
      <c r="P393" s="663">
        <v>0</v>
      </c>
      <c r="Q393" s="663">
        <v>0</v>
      </c>
      <c r="R393" s="260">
        <f>SUBTOTAL(9,M393:Q393)</f>
        <v>0</v>
      </c>
      <c r="S393" s="629"/>
      <c r="T393" s="629"/>
      <c r="U393" s="629"/>
      <c r="V393" s="629"/>
      <c r="W393" s="629"/>
      <c r="X393" s="629"/>
    </row>
    <row r="394" spans="2:24" ht="15" hidden="1" customHeight="1">
      <c r="B394" s="260" t="s">
        <v>5698</v>
      </c>
      <c r="C394" s="260" t="s">
        <v>5699</v>
      </c>
      <c r="D394" s="942" t="s">
        <v>5700</v>
      </c>
      <c r="E394" s="260" t="s">
        <v>5654</v>
      </c>
      <c r="F394" s="260" t="s">
        <v>552</v>
      </c>
      <c r="G394" s="260">
        <v>2</v>
      </c>
      <c r="H394" s="260">
        <v>3</v>
      </c>
      <c r="I394" s="309" t="s">
        <v>690</v>
      </c>
      <c r="J394" s="260">
        <v>2</v>
      </c>
      <c r="K394" s="312" t="s">
        <v>5922</v>
      </c>
      <c r="L394" s="629" t="s">
        <v>5936</v>
      </c>
      <c r="M394" s="663">
        <v>0</v>
      </c>
      <c r="N394" s="663">
        <v>0</v>
      </c>
      <c r="O394" s="663">
        <v>0</v>
      </c>
      <c r="P394" s="663">
        <v>0</v>
      </c>
      <c r="Q394" s="663">
        <v>0</v>
      </c>
      <c r="S394" s="629"/>
      <c r="T394" s="629"/>
      <c r="U394" s="629"/>
      <c r="V394" s="629"/>
      <c r="W394" s="629"/>
      <c r="X394" s="629"/>
    </row>
    <row r="395" spans="2:24" ht="15" hidden="1" customHeight="1">
      <c r="B395" s="260" t="s">
        <v>5704</v>
      </c>
      <c r="C395" s="260" t="s">
        <v>5705</v>
      </c>
      <c r="D395" s="942" t="s">
        <v>5706</v>
      </c>
      <c r="F395" s="260" t="s">
        <v>552</v>
      </c>
      <c r="G395" s="260">
        <v>2</v>
      </c>
      <c r="H395" s="260">
        <v>2</v>
      </c>
      <c r="I395" s="309" t="s">
        <v>690</v>
      </c>
      <c r="J395" s="260">
        <v>2</v>
      </c>
      <c r="K395" s="312" t="s">
        <v>5922</v>
      </c>
      <c r="L395" s="629" t="s">
        <v>5936</v>
      </c>
      <c r="M395" s="663">
        <v>0</v>
      </c>
      <c r="N395" s="663">
        <v>0</v>
      </c>
      <c r="O395" s="663">
        <v>0</v>
      </c>
      <c r="P395" s="663">
        <v>0</v>
      </c>
      <c r="Q395" s="663">
        <v>0</v>
      </c>
      <c r="S395" s="629"/>
      <c r="T395" s="629"/>
      <c r="U395" s="629"/>
      <c r="V395" s="629"/>
      <c r="W395" s="629"/>
      <c r="X395" s="629"/>
    </row>
    <row r="396" spans="2:24" ht="15" customHeight="1">
      <c r="B396" s="260" t="s">
        <v>5753</v>
      </c>
      <c r="C396" s="260" t="s">
        <v>5754</v>
      </c>
      <c r="D396" s="942" t="s">
        <v>5755</v>
      </c>
      <c r="F396" s="260" t="s">
        <v>552</v>
      </c>
      <c r="G396" s="260">
        <v>2</v>
      </c>
      <c r="H396" s="260">
        <v>4</v>
      </c>
      <c r="I396" s="309" t="s">
        <v>690</v>
      </c>
      <c r="J396" s="260">
        <v>3</v>
      </c>
      <c r="K396" s="312" t="s">
        <v>5923</v>
      </c>
      <c r="L396" s="260" t="s">
        <v>5926</v>
      </c>
      <c r="M396" s="663">
        <v>0</v>
      </c>
      <c r="N396" s="663">
        <v>0</v>
      </c>
      <c r="O396" s="663">
        <v>0</v>
      </c>
      <c r="P396" s="663">
        <v>0</v>
      </c>
      <c r="Q396" s="663">
        <v>0</v>
      </c>
    </row>
    <row r="397" spans="2:24" ht="15" customHeight="1">
      <c r="B397" s="260" t="s">
        <v>5759</v>
      </c>
      <c r="C397" s="260" t="s">
        <v>5760</v>
      </c>
      <c r="D397" s="942" t="s">
        <v>5761</v>
      </c>
      <c r="E397" s="260" t="s">
        <v>5654</v>
      </c>
      <c r="F397" s="260" t="s">
        <v>552</v>
      </c>
      <c r="G397" s="260">
        <v>3</v>
      </c>
      <c r="H397" s="260">
        <v>4</v>
      </c>
      <c r="I397" s="309" t="s">
        <v>690</v>
      </c>
      <c r="J397" s="260">
        <v>3</v>
      </c>
      <c r="K397" s="312" t="s">
        <v>5921</v>
      </c>
      <c r="L397" s="260" t="s">
        <v>5926</v>
      </c>
      <c r="M397" s="260">
        <v>2</v>
      </c>
      <c r="N397" s="260">
        <v>1</v>
      </c>
      <c r="O397" s="260">
        <v>1</v>
      </c>
      <c r="P397" s="260">
        <v>2</v>
      </c>
      <c r="Q397" s="260">
        <v>2</v>
      </c>
      <c r="R397" s="260">
        <f t="shared" ref="R397:R399" si="11">SUBTOTAL(9,M397:Q397)</f>
        <v>8</v>
      </c>
    </row>
    <row r="398" spans="2:24" ht="15" customHeight="1">
      <c r="B398" s="260" t="s">
        <v>5762</v>
      </c>
      <c r="C398" s="260" t="s">
        <v>5763</v>
      </c>
      <c r="D398" s="942" t="s">
        <v>5764</v>
      </c>
      <c r="F398" s="260" t="s">
        <v>552</v>
      </c>
      <c r="G398" s="260">
        <v>1</v>
      </c>
      <c r="H398" s="260">
        <v>6</v>
      </c>
      <c r="I398" s="309" t="s">
        <v>690</v>
      </c>
      <c r="J398" s="260">
        <v>3</v>
      </c>
      <c r="K398" s="312" t="s">
        <v>5921</v>
      </c>
      <c r="L398" s="260" t="s">
        <v>5926</v>
      </c>
      <c r="M398" s="260">
        <v>1</v>
      </c>
      <c r="N398" s="260">
        <v>0</v>
      </c>
      <c r="O398" s="260">
        <v>1</v>
      </c>
      <c r="P398" s="260">
        <v>1</v>
      </c>
      <c r="Q398" s="260">
        <v>2</v>
      </c>
      <c r="R398" s="260">
        <f t="shared" si="11"/>
        <v>5</v>
      </c>
    </row>
    <row r="399" spans="2:24" ht="15" customHeight="1">
      <c r="B399" s="629" t="s">
        <v>6567</v>
      </c>
      <c r="C399" s="260" t="s">
        <v>5766</v>
      </c>
      <c r="D399" s="942" t="s">
        <v>5767</v>
      </c>
      <c r="F399" s="260" t="s">
        <v>552</v>
      </c>
      <c r="G399" s="260">
        <v>4</v>
      </c>
      <c r="H399" s="260">
        <v>5</v>
      </c>
      <c r="I399" s="309" t="s">
        <v>690</v>
      </c>
      <c r="J399" s="260">
        <v>4</v>
      </c>
      <c r="K399" s="312" t="s">
        <v>5920</v>
      </c>
      <c r="L399" s="260" t="s">
        <v>5926</v>
      </c>
      <c r="M399" s="260">
        <v>1</v>
      </c>
      <c r="N399" s="663">
        <v>0</v>
      </c>
      <c r="O399" s="260">
        <v>1</v>
      </c>
      <c r="P399" s="260">
        <v>1</v>
      </c>
      <c r="Q399" s="663">
        <v>0</v>
      </c>
      <c r="R399" s="260">
        <f t="shared" si="11"/>
        <v>3</v>
      </c>
    </row>
    <row r="400" spans="2:24" ht="15" hidden="1" customHeight="1">
      <c r="B400" s="260" t="s">
        <v>5768</v>
      </c>
      <c r="C400" s="260" t="s">
        <v>5769</v>
      </c>
      <c r="D400" s="942" t="s">
        <v>5770</v>
      </c>
      <c r="F400" s="260" t="s">
        <v>552</v>
      </c>
      <c r="G400" s="260">
        <v>2</v>
      </c>
      <c r="H400" s="260">
        <v>5</v>
      </c>
      <c r="I400" s="309" t="s">
        <v>690</v>
      </c>
      <c r="J400" s="260">
        <v>4</v>
      </c>
      <c r="K400" s="312" t="s">
        <v>5922</v>
      </c>
      <c r="L400" s="629" t="s">
        <v>5936</v>
      </c>
      <c r="M400" s="663">
        <v>0</v>
      </c>
      <c r="N400" s="663">
        <v>0</v>
      </c>
      <c r="O400" s="663">
        <v>0</v>
      </c>
      <c r="P400" s="663">
        <v>0</v>
      </c>
      <c r="Q400" s="663">
        <v>0</v>
      </c>
      <c r="S400" s="629"/>
      <c r="T400" s="629"/>
      <c r="U400" s="629"/>
      <c r="V400" s="629"/>
      <c r="W400" s="629"/>
      <c r="X400" s="629"/>
    </row>
    <row r="401" spans="2:30" ht="15" hidden="1" customHeight="1">
      <c r="B401" s="260" t="s">
        <v>5783</v>
      </c>
      <c r="C401" s="260" t="s">
        <v>5784</v>
      </c>
      <c r="D401" s="942" t="s">
        <v>5785</v>
      </c>
      <c r="E401" s="260" t="s">
        <v>5786</v>
      </c>
      <c r="F401" s="260" t="s">
        <v>552</v>
      </c>
      <c r="G401" s="260">
        <v>5</v>
      </c>
      <c r="H401" s="260">
        <v>1</v>
      </c>
      <c r="I401" s="309" t="s">
        <v>690</v>
      </c>
      <c r="J401" s="260">
        <v>4</v>
      </c>
      <c r="K401" s="312" t="s">
        <v>5922</v>
      </c>
      <c r="L401" s="629" t="s">
        <v>5936</v>
      </c>
      <c r="M401" s="663">
        <v>0</v>
      </c>
      <c r="N401" s="663">
        <v>0</v>
      </c>
      <c r="O401" s="663">
        <v>0</v>
      </c>
      <c r="P401" s="663">
        <v>0</v>
      </c>
      <c r="Q401" s="663">
        <v>0</v>
      </c>
      <c r="S401" s="629"/>
      <c r="T401" s="629"/>
      <c r="U401" s="629"/>
      <c r="V401" s="629"/>
      <c r="W401" s="629"/>
      <c r="X401" s="629"/>
    </row>
    <row r="402" spans="2:30" ht="15" hidden="1" customHeight="1">
      <c r="B402" s="260" t="s">
        <v>5799</v>
      </c>
      <c r="C402" s="260" t="s">
        <v>5800</v>
      </c>
      <c r="D402" s="942" t="s">
        <v>5801</v>
      </c>
      <c r="E402" s="260" t="s">
        <v>5802</v>
      </c>
      <c r="F402" s="260" t="s">
        <v>552</v>
      </c>
      <c r="G402" s="260">
        <v>3</v>
      </c>
      <c r="H402" s="260">
        <v>6</v>
      </c>
      <c r="I402" s="309" t="s">
        <v>690</v>
      </c>
      <c r="J402" s="260">
        <v>4</v>
      </c>
      <c r="K402" s="312" t="s">
        <v>5922</v>
      </c>
      <c r="L402" s="629" t="s">
        <v>5936</v>
      </c>
      <c r="M402" s="663">
        <v>0</v>
      </c>
      <c r="N402" s="663">
        <v>0</v>
      </c>
      <c r="O402" s="663">
        <v>0</v>
      </c>
      <c r="P402" s="663">
        <v>0</v>
      </c>
      <c r="Q402" s="663">
        <v>0</v>
      </c>
      <c r="S402" s="629"/>
      <c r="T402" s="629"/>
      <c r="U402" s="629"/>
      <c r="V402" s="629"/>
      <c r="W402" s="629"/>
      <c r="X402" s="629"/>
    </row>
    <row r="403" spans="2:30" ht="15" hidden="1" customHeight="1">
      <c r="B403" s="260" t="s">
        <v>5808</v>
      </c>
      <c r="C403" s="260" t="s">
        <v>5809</v>
      </c>
      <c r="D403" s="942" t="s">
        <v>5810</v>
      </c>
      <c r="E403" s="260" t="s">
        <v>5811</v>
      </c>
      <c r="F403" s="260" t="s">
        <v>552</v>
      </c>
      <c r="G403" s="260">
        <v>4</v>
      </c>
      <c r="H403" s="260">
        <v>3</v>
      </c>
      <c r="I403" s="309" t="s">
        <v>690</v>
      </c>
      <c r="J403" s="260">
        <v>4</v>
      </c>
      <c r="K403" s="312" t="s">
        <v>5922</v>
      </c>
      <c r="L403" s="629" t="s">
        <v>5936</v>
      </c>
      <c r="M403" s="663">
        <v>0</v>
      </c>
      <c r="N403" s="663">
        <v>0</v>
      </c>
      <c r="O403" s="663">
        <v>0</v>
      </c>
      <c r="P403" s="663">
        <v>0</v>
      </c>
      <c r="Q403" s="663">
        <v>0</v>
      </c>
      <c r="S403" s="629"/>
      <c r="T403" s="629"/>
      <c r="U403" s="629"/>
      <c r="V403" s="629"/>
      <c r="W403" s="629"/>
      <c r="X403" s="629"/>
    </row>
    <row r="404" spans="2:30" ht="15" hidden="1" customHeight="1">
      <c r="B404" s="260" t="s">
        <v>5820</v>
      </c>
      <c r="C404" s="260" t="s">
        <v>5821</v>
      </c>
      <c r="D404" s="942" t="s">
        <v>5822</v>
      </c>
      <c r="E404" s="260" t="s">
        <v>5786</v>
      </c>
      <c r="F404" s="260" t="s">
        <v>552</v>
      </c>
      <c r="G404" s="260">
        <v>4</v>
      </c>
      <c r="H404" s="260">
        <v>4</v>
      </c>
      <c r="I404" s="309" t="s">
        <v>690</v>
      </c>
      <c r="J404" s="260">
        <v>5</v>
      </c>
      <c r="K404" s="312" t="s">
        <v>5922</v>
      </c>
      <c r="L404" s="629" t="s">
        <v>5936</v>
      </c>
      <c r="M404" s="663">
        <v>0</v>
      </c>
      <c r="N404" s="663">
        <v>0</v>
      </c>
      <c r="O404" s="663">
        <v>0</v>
      </c>
      <c r="P404" s="663">
        <v>0</v>
      </c>
      <c r="Q404" s="663">
        <v>0</v>
      </c>
      <c r="S404" s="629"/>
      <c r="T404" s="629"/>
      <c r="U404" s="629"/>
      <c r="V404" s="629"/>
      <c r="W404" s="629"/>
      <c r="X404" s="629"/>
    </row>
    <row r="405" spans="2:30" ht="15" customHeight="1">
      <c r="B405" s="629" t="s">
        <v>5952</v>
      </c>
      <c r="C405" s="260" t="s">
        <v>5835</v>
      </c>
      <c r="D405" s="942" t="s">
        <v>5836</v>
      </c>
      <c r="F405" s="260" t="s">
        <v>552</v>
      </c>
      <c r="G405" s="260">
        <v>4</v>
      </c>
      <c r="H405" s="260">
        <v>6</v>
      </c>
      <c r="I405" s="309" t="s">
        <v>690</v>
      </c>
      <c r="J405" s="260">
        <v>5</v>
      </c>
      <c r="K405" s="312" t="s">
        <v>5920</v>
      </c>
      <c r="L405" s="260" t="s">
        <v>5926</v>
      </c>
      <c r="M405" s="260">
        <v>1</v>
      </c>
      <c r="N405" s="260">
        <v>1</v>
      </c>
      <c r="O405" s="260">
        <v>1</v>
      </c>
      <c r="P405" s="663">
        <v>0</v>
      </c>
      <c r="Q405" s="260">
        <v>1</v>
      </c>
      <c r="R405" s="260">
        <f>SUBTOTAL(9,M405:Q405)</f>
        <v>4</v>
      </c>
    </row>
    <row r="406" spans="2:30" ht="15" hidden="1" customHeight="1">
      <c r="B406" s="260" t="s">
        <v>5837</v>
      </c>
      <c r="C406" s="260" t="s">
        <v>5838</v>
      </c>
      <c r="D406" s="942" t="s">
        <v>1638</v>
      </c>
      <c r="E406" s="260" t="s">
        <v>5654</v>
      </c>
      <c r="F406" s="260" t="s">
        <v>552</v>
      </c>
      <c r="G406" s="260">
        <v>4</v>
      </c>
      <c r="H406" s="260">
        <v>6</v>
      </c>
      <c r="I406" s="309" t="s">
        <v>690</v>
      </c>
      <c r="J406" s="260">
        <v>5</v>
      </c>
      <c r="K406" s="312" t="s">
        <v>5922</v>
      </c>
      <c r="L406" s="629" t="s">
        <v>5936</v>
      </c>
      <c r="M406" s="663">
        <v>0</v>
      </c>
      <c r="N406" s="663">
        <v>0</v>
      </c>
      <c r="O406" s="663">
        <v>0</v>
      </c>
      <c r="P406" s="663">
        <v>0</v>
      </c>
      <c r="Q406" s="663">
        <v>0</v>
      </c>
      <c r="S406" s="629"/>
      <c r="T406" s="629"/>
      <c r="U406" s="629"/>
      <c r="V406" s="629"/>
      <c r="W406" s="629"/>
      <c r="X406" s="629"/>
    </row>
    <row r="407" spans="2:30" ht="15" customHeight="1">
      <c r="B407" s="629" t="s">
        <v>5953</v>
      </c>
      <c r="C407" s="260" t="s">
        <v>5842</v>
      </c>
      <c r="D407" s="942" t="s">
        <v>5843</v>
      </c>
      <c r="F407" s="260" t="s">
        <v>552</v>
      </c>
      <c r="G407" s="260">
        <v>4</v>
      </c>
      <c r="H407" s="260">
        <v>4</v>
      </c>
      <c r="I407" s="309" t="s">
        <v>690</v>
      </c>
      <c r="J407" s="260">
        <v>5</v>
      </c>
      <c r="K407" s="312" t="s">
        <v>5920</v>
      </c>
      <c r="L407" s="260" t="s">
        <v>5926</v>
      </c>
      <c r="M407" s="260">
        <v>1</v>
      </c>
      <c r="N407" s="663">
        <v>0</v>
      </c>
      <c r="O407" s="260">
        <v>1</v>
      </c>
      <c r="P407" s="260">
        <v>1</v>
      </c>
      <c r="Q407" s="260">
        <v>1</v>
      </c>
      <c r="R407" s="260">
        <f>SUBTOTAL(9,M407:Q407)</f>
        <v>4</v>
      </c>
    </row>
    <row r="408" spans="2:30" ht="15" hidden="1" customHeight="1">
      <c r="B408" s="260" t="s">
        <v>5852</v>
      </c>
      <c r="C408" s="260" t="s">
        <v>5853</v>
      </c>
      <c r="D408" s="942" t="s">
        <v>5854</v>
      </c>
      <c r="F408" s="260" t="s">
        <v>552</v>
      </c>
      <c r="G408" s="260">
        <v>3</v>
      </c>
      <c r="H408" s="260">
        <v>7</v>
      </c>
      <c r="I408" s="309" t="s">
        <v>690</v>
      </c>
      <c r="J408" s="260">
        <v>5</v>
      </c>
      <c r="K408" s="312" t="s">
        <v>5922</v>
      </c>
      <c r="L408" s="629" t="s">
        <v>5936</v>
      </c>
      <c r="M408" s="663">
        <v>0</v>
      </c>
      <c r="N408" s="663">
        <v>0</v>
      </c>
      <c r="O408" s="663">
        <v>0</v>
      </c>
      <c r="P408" s="663">
        <v>0</v>
      </c>
      <c r="Q408" s="663">
        <v>0</v>
      </c>
      <c r="S408" s="629"/>
      <c r="T408" s="629"/>
      <c r="U408" s="629"/>
      <c r="V408" s="629"/>
      <c r="W408" s="629"/>
      <c r="X408" s="629"/>
    </row>
    <row r="409" spans="2:30" ht="15" hidden="1" customHeight="1">
      <c r="B409" s="260" t="s">
        <v>5855</v>
      </c>
      <c r="C409" s="260" t="s">
        <v>5856</v>
      </c>
      <c r="D409" s="942" t="s">
        <v>5857</v>
      </c>
      <c r="F409" s="260" t="s">
        <v>552</v>
      </c>
      <c r="G409" s="260">
        <v>6</v>
      </c>
      <c r="H409" s="260">
        <v>6</v>
      </c>
      <c r="I409" s="309" t="s">
        <v>690</v>
      </c>
      <c r="J409" s="260">
        <v>6</v>
      </c>
      <c r="K409" s="312" t="s">
        <v>5922</v>
      </c>
      <c r="L409" s="629" t="s">
        <v>5936</v>
      </c>
      <c r="M409" s="663">
        <v>0</v>
      </c>
      <c r="N409" s="663">
        <v>0</v>
      </c>
      <c r="O409" s="663">
        <v>0</v>
      </c>
      <c r="P409" s="663">
        <v>0</v>
      </c>
      <c r="Q409" s="663">
        <v>0</v>
      </c>
      <c r="S409" s="629"/>
      <c r="T409" s="629"/>
      <c r="U409" s="629"/>
      <c r="V409" s="629"/>
      <c r="W409" s="629"/>
      <c r="X409" s="629"/>
    </row>
    <row r="410" spans="2:30" ht="15" hidden="1" customHeight="1">
      <c r="B410" s="260" t="s">
        <v>5861</v>
      </c>
      <c r="C410" s="260" t="s">
        <v>5862</v>
      </c>
      <c r="D410" s="942" t="s">
        <v>5863</v>
      </c>
      <c r="F410" s="260" t="s">
        <v>552</v>
      </c>
      <c r="G410" s="260">
        <v>5</v>
      </c>
      <c r="H410" s="260">
        <v>7</v>
      </c>
      <c r="I410" s="309" t="s">
        <v>690</v>
      </c>
      <c r="J410" s="260">
        <v>6</v>
      </c>
      <c r="K410" s="312" t="s">
        <v>5922</v>
      </c>
      <c r="L410" s="629" t="s">
        <v>5936</v>
      </c>
      <c r="M410" s="663">
        <v>0</v>
      </c>
      <c r="N410" s="663">
        <v>0</v>
      </c>
      <c r="O410" s="663">
        <v>0</v>
      </c>
      <c r="P410" s="663">
        <v>0</v>
      </c>
      <c r="Q410" s="663">
        <v>0</v>
      </c>
      <c r="S410" s="629"/>
      <c r="T410" s="629"/>
      <c r="U410" s="629"/>
      <c r="V410" s="629"/>
      <c r="W410" s="629"/>
      <c r="X410" s="629"/>
    </row>
    <row r="411" spans="2:30" ht="15" hidden="1" customHeight="1">
      <c r="B411" s="260" t="s">
        <v>5874</v>
      </c>
      <c r="C411" s="260" t="s">
        <v>5875</v>
      </c>
      <c r="D411" s="942" t="s">
        <v>5876</v>
      </c>
      <c r="E411" s="260" t="s">
        <v>5802</v>
      </c>
      <c r="F411" s="260" t="s">
        <v>552</v>
      </c>
      <c r="G411" s="260">
        <v>4</v>
      </c>
      <c r="H411" s="260">
        <v>9</v>
      </c>
      <c r="I411" s="309" t="s">
        <v>690</v>
      </c>
      <c r="J411" s="260">
        <v>6</v>
      </c>
      <c r="K411" s="312" t="s">
        <v>5922</v>
      </c>
      <c r="L411" s="629" t="s">
        <v>5936</v>
      </c>
      <c r="M411" s="663">
        <v>0</v>
      </c>
      <c r="N411" s="663">
        <v>0</v>
      </c>
      <c r="O411" s="663">
        <v>0</v>
      </c>
      <c r="P411" s="663">
        <v>0</v>
      </c>
      <c r="Q411" s="663">
        <v>0</v>
      </c>
      <c r="S411" s="629"/>
      <c r="T411" s="629"/>
      <c r="U411" s="629"/>
      <c r="V411" s="629"/>
      <c r="W411" s="629"/>
      <c r="X411" s="629"/>
    </row>
    <row r="412" spans="2:30" ht="15" customHeight="1">
      <c r="B412" s="260" t="s">
        <v>5885</v>
      </c>
      <c r="C412" s="260" t="s">
        <v>5886</v>
      </c>
      <c r="D412" s="942" t="s">
        <v>5887</v>
      </c>
      <c r="F412" s="260" t="s">
        <v>552</v>
      </c>
      <c r="G412" s="260">
        <v>6</v>
      </c>
      <c r="H412" s="260">
        <v>8</v>
      </c>
      <c r="I412" s="309" t="s">
        <v>690</v>
      </c>
      <c r="J412" s="260">
        <v>7</v>
      </c>
      <c r="K412" s="312" t="s">
        <v>5920</v>
      </c>
      <c r="L412" s="260" t="s">
        <v>5926</v>
      </c>
      <c r="M412" s="260">
        <v>1</v>
      </c>
      <c r="N412" s="260">
        <v>1</v>
      </c>
      <c r="O412" s="260">
        <v>1</v>
      </c>
      <c r="P412" s="260">
        <v>1</v>
      </c>
      <c r="Q412" s="260">
        <v>1</v>
      </c>
      <c r="R412" s="260">
        <f>SUBTOTAL(9,M412:Q412)</f>
        <v>5</v>
      </c>
    </row>
    <row r="413" spans="2:30" ht="15" hidden="1" customHeight="1">
      <c r="B413" s="260" t="s">
        <v>5900</v>
      </c>
      <c r="C413" s="260" t="s">
        <v>5901</v>
      </c>
      <c r="D413" s="942" t="s">
        <v>5902</v>
      </c>
      <c r="E413" s="260" t="s">
        <v>5802</v>
      </c>
      <c r="F413" s="260" t="s">
        <v>552</v>
      </c>
      <c r="G413" s="260">
        <v>8</v>
      </c>
      <c r="H413" s="260">
        <v>8</v>
      </c>
      <c r="I413" s="309" t="s">
        <v>690</v>
      </c>
      <c r="J413" s="260">
        <v>8</v>
      </c>
      <c r="K413" s="260" t="s">
        <v>737</v>
      </c>
      <c r="L413" s="629" t="s">
        <v>5936</v>
      </c>
      <c r="M413" s="663">
        <v>0</v>
      </c>
      <c r="N413" s="663">
        <v>0</v>
      </c>
      <c r="O413" s="663">
        <v>0</v>
      </c>
      <c r="P413" s="663">
        <v>0</v>
      </c>
      <c r="Q413" s="663">
        <v>0</v>
      </c>
      <c r="S413" s="629"/>
      <c r="T413" s="629"/>
      <c r="U413" s="629"/>
      <c r="V413" s="629"/>
      <c r="W413" s="629"/>
      <c r="X413" s="629"/>
    </row>
    <row r="414" spans="2:30" ht="15" hidden="1" customHeight="1">
      <c r="B414" s="960" t="s">
        <v>5416</v>
      </c>
      <c r="I414" s="961" t="s">
        <v>5460</v>
      </c>
      <c r="K414" s="954" t="s">
        <v>737</v>
      </c>
      <c r="L414" s="821" t="s">
        <v>5467</v>
      </c>
      <c r="M414">
        <v>2</v>
      </c>
      <c r="N414">
        <v>2</v>
      </c>
      <c r="O414">
        <v>2</v>
      </c>
      <c r="P414">
        <v>2</v>
      </c>
      <c r="Q414">
        <v>2</v>
      </c>
      <c r="R414">
        <f t="shared" ref="R414:R422" si="12">SUBTOTAL(9,M414:Q414)</f>
        <v>0</v>
      </c>
      <c r="S414" s="821"/>
      <c r="T414" s="821"/>
      <c r="U414" s="821"/>
      <c r="V414" s="821"/>
      <c r="W414" s="821"/>
      <c r="X414" s="821"/>
      <c r="Y414"/>
      <c r="Z414"/>
      <c r="AA414"/>
      <c r="AB414"/>
      <c r="AC414"/>
      <c r="AD414"/>
    </row>
    <row r="415" spans="2:30" ht="15" hidden="1" customHeight="1">
      <c r="B415" s="960" t="s">
        <v>5417</v>
      </c>
      <c r="I415" s="961" t="s">
        <v>5460</v>
      </c>
      <c r="K415" s="954" t="s">
        <v>737</v>
      </c>
      <c r="L415" s="821" t="s">
        <v>5467</v>
      </c>
      <c r="M415">
        <v>2</v>
      </c>
      <c r="N415">
        <v>2</v>
      </c>
      <c r="O415">
        <v>2</v>
      </c>
      <c r="P415">
        <v>2</v>
      </c>
      <c r="Q415">
        <v>2</v>
      </c>
      <c r="R415">
        <f t="shared" si="12"/>
        <v>0</v>
      </c>
      <c r="S415" s="821"/>
      <c r="T415" s="821"/>
      <c r="U415" s="821"/>
      <c r="V415" s="821"/>
      <c r="W415" s="821"/>
      <c r="X415" s="821"/>
      <c r="Y415"/>
      <c r="Z415"/>
      <c r="AA415"/>
      <c r="AB415"/>
      <c r="AC415"/>
      <c r="AD415"/>
    </row>
    <row r="416" spans="2:30" ht="15" hidden="1" customHeight="1">
      <c r="B416" s="960" t="s">
        <v>5418</v>
      </c>
      <c r="I416" s="961" t="s">
        <v>5460</v>
      </c>
      <c r="K416" s="954" t="s">
        <v>737</v>
      </c>
      <c r="L416" s="821" t="s">
        <v>5467</v>
      </c>
      <c r="M416">
        <v>2</v>
      </c>
      <c r="N416">
        <v>2</v>
      </c>
      <c r="O416">
        <v>2</v>
      </c>
      <c r="P416">
        <v>2</v>
      </c>
      <c r="Q416">
        <v>2</v>
      </c>
      <c r="R416">
        <f t="shared" si="12"/>
        <v>0</v>
      </c>
      <c r="S416" s="821"/>
      <c r="T416" s="821"/>
      <c r="U416" s="821"/>
      <c r="V416" s="821"/>
      <c r="W416" s="821"/>
      <c r="X416" s="821"/>
      <c r="Y416"/>
      <c r="Z416"/>
      <c r="AA416"/>
      <c r="AB416"/>
      <c r="AC416"/>
      <c r="AD416"/>
    </row>
    <row r="417" spans="2:30" ht="15" hidden="1" customHeight="1">
      <c r="B417" s="960" t="s">
        <v>5419</v>
      </c>
      <c r="I417" s="961" t="s">
        <v>5460</v>
      </c>
      <c r="K417" s="954" t="s">
        <v>737</v>
      </c>
      <c r="L417" s="821" t="s">
        <v>5467</v>
      </c>
      <c r="M417">
        <v>2</v>
      </c>
      <c r="N417">
        <v>2</v>
      </c>
      <c r="O417">
        <v>2</v>
      </c>
      <c r="P417">
        <v>2</v>
      </c>
      <c r="Q417">
        <v>2</v>
      </c>
      <c r="R417">
        <f t="shared" si="12"/>
        <v>0</v>
      </c>
      <c r="S417" s="821"/>
      <c r="T417" s="821"/>
      <c r="U417" s="821"/>
      <c r="V417" s="821"/>
      <c r="W417" s="821"/>
      <c r="X417" s="821"/>
      <c r="Y417"/>
      <c r="Z417"/>
      <c r="AA417"/>
      <c r="AB417"/>
      <c r="AC417"/>
      <c r="AD417"/>
    </row>
    <row r="418" spans="2:30" ht="15" hidden="1" customHeight="1">
      <c r="B418" s="960" t="s">
        <v>5420</v>
      </c>
      <c r="I418" s="961" t="s">
        <v>5460</v>
      </c>
      <c r="K418" s="629" t="s">
        <v>5466</v>
      </c>
      <c r="L418" s="821" t="s">
        <v>5467</v>
      </c>
      <c r="M418">
        <v>2</v>
      </c>
      <c r="N418">
        <v>2</v>
      </c>
      <c r="O418">
        <v>2</v>
      </c>
      <c r="P418">
        <v>2</v>
      </c>
      <c r="Q418">
        <v>2</v>
      </c>
      <c r="R418">
        <f t="shared" si="12"/>
        <v>0</v>
      </c>
      <c r="S418" s="821"/>
      <c r="T418" s="821"/>
      <c r="U418" s="821"/>
      <c r="V418" s="821"/>
      <c r="W418" s="821"/>
      <c r="X418" s="821"/>
      <c r="Y418"/>
      <c r="Z418"/>
      <c r="AA418"/>
      <c r="AB418"/>
      <c r="AC418"/>
      <c r="AD418"/>
    </row>
    <row r="419" spans="2:30" ht="15" hidden="1" customHeight="1">
      <c r="B419" s="960" t="s">
        <v>5421</v>
      </c>
      <c r="I419" s="961" t="s">
        <v>5460</v>
      </c>
      <c r="K419" s="954" t="s">
        <v>737</v>
      </c>
      <c r="L419" s="821" t="s">
        <v>5467</v>
      </c>
      <c r="M419">
        <v>2</v>
      </c>
      <c r="N419">
        <v>2</v>
      </c>
      <c r="O419">
        <v>2</v>
      </c>
      <c r="P419">
        <v>2</v>
      </c>
      <c r="Q419">
        <v>2</v>
      </c>
      <c r="R419">
        <f t="shared" si="12"/>
        <v>0</v>
      </c>
      <c r="S419" s="821"/>
      <c r="T419" s="821"/>
      <c r="U419" s="821"/>
      <c r="V419" s="821"/>
      <c r="W419" s="821"/>
      <c r="X419" s="821"/>
      <c r="Y419"/>
      <c r="Z419"/>
      <c r="AA419"/>
      <c r="AB419"/>
      <c r="AC419"/>
      <c r="AD419"/>
    </row>
    <row r="420" spans="2:30" ht="15" hidden="1" customHeight="1">
      <c r="B420" s="960" t="s">
        <v>5422</v>
      </c>
      <c r="I420" s="961" t="s">
        <v>5460</v>
      </c>
      <c r="K420" s="954" t="s">
        <v>737</v>
      </c>
      <c r="L420" s="821" t="s">
        <v>5467</v>
      </c>
      <c r="M420">
        <v>2</v>
      </c>
      <c r="N420">
        <v>2</v>
      </c>
      <c r="O420">
        <v>2</v>
      </c>
      <c r="P420">
        <v>2</v>
      </c>
      <c r="Q420">
        <v>2</v>
      </c>
      <c r="R420">
        <f t="shared" si="12"/>
        <v>0</v>
      </c>
      <c r="S420" s="821"/>
      <c r="T420" s="821"/>
      <c r="U420" s="821"/>
      <c r="V420" s="821"/>
      <c r="W420" s="821"/>
      <c r="X420" s="821"/>
      <c r="Y420"/>
      <c r="Z420"/>
      <c r="AA420"/>
      <c r="AB420"/>
      <c r="AC420"/>
      <c r="AD420"/>
    </row>
    <row r="421" spans="2:30" ht="15" customHeight="1">
      <c r="B421" s="960" t="s">
        <v>5423</v>
      </c>
      <c r="I421" s="961" t="s">
        <v>5460</v>
      </c>
      <c r="K421" s="312" t="s">
        <v>3616</v>
      </c>
      <c r="L421" s="821" t="s">
        <v>5467</v>
      </c>
      <c r="M421">
        <v>2</v>
      </c>
      <c r="N421">
        <v>2</v>
      </c>
      <c r="O421">
        <v>2</v>
      </c>
      <c r="P421">
        <v>2</v>
      </c>
      <c r="Q421">
        <v>2</v>
      </c>
      <c r="R421">
        <f t="shared" si="12"/>
        <v>10</v>
      </c>
      <c r="S421" s="821"/>
      <c r="T421" s="821"/>
      <c r="U421" s="821"/>
      <c r="V421" s="821"/>
      <c r="W421" s="821"/>
      <c r="X421" s="821"/>
      <c r="Y421"/>
      <c r="Z421"/>
      <c r="AA421"/>
      <c r="AB421"/>
      <c r="AC421"/>
      <c r="AD421"/>
    </row>
    <row r="422" spans="2:30" ht="15" hidden="1" customHeight="1">
      <c r="B422" s="960" t="s">
        <v>5461</v>
      </c>
      <c r="I422" s="961" t="s">
        <v>5460</v>
      </c>
      <c r="J422" s="260">
        <v>1</v>
      </c>
      <c r="K422" s="954" t="s">
        <v>737</v>
      </c>
      <c r="L422" s="821" t="s">
        <v>5927</v>
      </c>
      <c r="M422">
        <v>0</v>
      </c>
      <c r="N422">
        <v>0</v>
      </c>
      <c r="O422">
        <v>0</v>
      </c>
      <c r="P422">
        <v>0</v>
      </c>
      <c r="Q422">
        <v>0</v>
      </c>
      <c r="R422">
        <f t="shared" si="12"/>
        <v>0</v>
      </c>
      <c r="S422" s="821"/>
      <c r="T422" s="821"/>
      <c r="U422" s="821"/>
      <c r="V422" s="821"/>
      <c r="W422" s="821"/>
      <c r="X422" s="821"/>
      <c r="Y422"/>
      <c r="Z422"/>
      <c r="AA422"/>
      <c r="AB422"/>
      <c r="AC422"/>
      <c r="AD422"/>
    </row>
    <row r="423" spans="2:30" ht="15" hidden="1" customHeight="1">
      <c r="B423" s="960" t="s">
        <v>5424</v>
      </c>
      <c r="I423" s="961" t="s">
        <v>5460</v>
      </c>
      <c r="J423" s="260">
        <v>2</v>
      </c>
      <c r="K423" s="954" t="s">
        <v>737</v>
      </c>
      <c r="L423" s="821" t="s">
        <v>5927</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customHeight="1">
      <c r="B424" s="960" t="s">
        <v>5425</v>
      </c>
      <c r="I424" s="961" t="s">
        <v>5460</v>
      </c>
      <c r="J424" s="260">
        <v>2</v>
      </c>
      <c r="K424" s="312" t="s">
        <v>3616</v>
      </c>
      <c r="L424" s="821" t="s">
        <v>5927</v>
      </c>
      <c r="M424">
        <v>0</v>
      </c>
      <c r="N424">
        <v>0</v>
      </c>
      <c r="O424">
        <v>0</v>
      </c>
      <c r="P424">
        <v>0</v>
      </c>
      <c r="Q424">
        <v>0</v>
      </c>
      <c r="R424">
        <f t="shared" si="13"/>
        <v>0</v>
      </c>
      <c r="S424" s="821"/>
      <c r="T424" s="821"/>
      <c r="U424" s="821"/>
      <c r="V424" s="821"/>
      <c r="W424" s="821"/>
      <c r="X424" s="821"/>
      <c r="Y424"/>
      <c r="Z424"/>
      <c r="AA424"/>
      <c r="AB424"/>
      <c r="AC424"/>
      <c r="AD424"/>
    </row>
    <row r="425" spans="2:30" ht="15" hidden="1" customHeight="1">
      <c r="B425" s="960" t="s">
        <v>5426</v>
      </c>
      <c r="I425" s="961" t="s">
        <v>5460</v>
      </c>
      <c r="K425" s="954" t="s">
        <v>737</v>
      </c>
      <c r="L425" s="821" t="s">
        <v>5467</v>
      </c>
      <c r="M425">
        <v>2</v>
      </c>
      <c r="N425">
        <v>2</v>
      </c>
      <c r="O425">
        <v>2</v>
      </c>
      <c r="P425">
        <v>2</v>
      </c>
      <c r="Q425">
        <v>2</v>
      </c>
      <c r="R425">
        <f t="shared" si="13"/>
        <v>0</v>
      </c>
      <c r="S425" s="821"/>
      <c r="T425" s="821"/>
      <c r="U425" s="821"/>
      <c r="V425" s="821"/>
      <c r="W425" s="821"/>
      <c r="X425" s="821"/>
      <c r="Y425"/>
      <c r="Z425"/>
      <c r="AA425"/>
      <c r="AB425"/>
      <c r="AC425"/>
      <c r="AD425"/>
    </row>
    <row r="426" spans="2:30" ht="15" hidden="1" customHeight="1">
      <c r="B426" s="960" t="s">
        <v>5427</v>
      </c>
      <c r="I426" s="961" t="s">
        <v>5460</v>
      </c>
      <c r="K426" s="629" t="s">
        <v>5462</v>
      </c>
      <c r="L426" s="821" t="s">
        <v>5467</v>
      </c>
      <c r="M426">
        <v>2</v>
      </c>
      <c r="N426">
        <v>2</v>
      </c>
      <c r="O426">
        <v>2</v>
      </c>
      <c r="P426">
        <v>2</v>
      </c>
      <c r="Q426">
        <v>2</v>
      </c>
      <c r="R426">
        <f t="shared" si="13"/>
        <v>0</v>
      </c>
      <c r="S426" s="821"/>
      <c r="T426" s="821"/>
      <c r="U426" s="821"/>
      <c r="V426" s="821"/>
      <c r="W426" s="821"/>
      <c r="X426" s="821"/>
      <c r="Y426"/>
      <c r="Z426"/>
      <c r="AA426"/>
      <c r="AB426"/>
      <c r="AC426"/>
      <c r="AD426"/>
    </row>
    <row r="427" spans="2:30" ht="15" customHeight="1">
      <c r="B427" s="960" t="s">
        <v>5428</v>
      </c>
      <c r="I427" s="961" t="s">
        <v>5460</v>
      </c>
      <c r="K427" s="312" t="s">
        <v>3616</v>
      </c>
      <c r="L427" s="821" t="s">
        <v>5467</v>
      </c>
      <c r="M427">
        <v>2</v>
      </c>
      <c r="N427">
        <v>2</v>
      </c>
      <c r="O427">
        <v>2</v>
      </c>
      <c r="P427">
        <v>2</v>
      </c>
      <c r="Q427">
        <v>2</v>
      </c>
      <c r="R427">
        <f t="shared" si="13"/>
        <v>10</v>
      </c>
      <c r="S427" s="821"/>
      <c r="T427" s="821"/>
      <c r="U427" s="821"/>
      <c r="V427" s="821"/>
      <c r="W427" s="821"/>
      <c r="X427" s="821"/>
      <c r="Y427"/>
      <c r="Z427"/>
      <c r="AA427"/>
      <c r="AB427"/>
      <c r="AC427"/>
      <c r="AD427"/>
    </row>
    <row r="428" spans="2:30" ht="15" hidden="1" customHeight="1">
      <c r="B428" s="960" t="s">
        <v>5429</v>
      </c>
      <c r="I428" s="961" t="s">
        <v>5460</v>
      </c>
      <c r="J428" s="499">
        <v>2</v>
      </c>
      <c r="K428" s="954" t="s">
        <v>737</v>
      </c>
      <c r="L428" s="821" t="s">
        <v>5927</v>
      </c>
      <c r="M428">
        <v>0</v>
      </c>
      <c r="N428">
        <v>0</v>
      </c>
      <c r="O428">
        <v>0</v>
      </c>
      <c r="P428">
        <v>0</v>
      </c>
      <c r="Q428">
        <v>0</v>
      </c>
      <c r="R428">
        <f t="shared" si="13"/>
        <v>0</v>
      </c>
      <c r="S428" s="821"/>
      <c r="T428" s="821"/>
      <c r="U428" s="821"/>
      <c r="V428" s="821"/>
      <c r="W428" s="821"/>
      <c r="X428" s="821"/>
      <c r="Y428"/>
      <c r="Z428"/>
      <c r="AA428"/>
      <c r="AB428"/>
      <c r="AC428"/>
      <c r="AD428"/>
    </row>
    <row r="429" spans="2:30" ht="15" hidden="1" customHeight="1">
      <c r="B429" s="960" t="s">
        <v>5430</v>
      </c>
      <c r="I429" s="961" t="s">
        <v>5460</v>
      </c>
      <c r="K429" s="629" t="s">
        <v>5462</v>
      </c>
      <c r="L429" s="821" t="s">
        <v>5467</v>
      </c>
      <c r="M429">
        <v>2</v>
      </c>
      <c r="N429">
        <v>2</v>
      </c>
      <c r="O429">
        <v>2</v>
      </c>
      <c r="P429">
        <v>2</v>
      </c>
      <c r="Q429">
        <v>2</v>
      </c>
      <c r="R429">
        <f t="shared" si="13"/>
        <v>0</v>
      </c>
      <c r="S429" s="821"/>
      <c r="T429" s="821"/>
      <c r="U429" s="821"/>
      <c r="V429" s="821"/>
      <c r="W429" s="821"/>
      <c r="X429" s="821"/>
      <c r="Y429"/>
      <c r="Z429"/>
      <c r="AA429"/>
      <c r="AB429"/>
      <c r="AC429"/>
      <c r="AD429"/>
    </row>
    <row r="430" spans="2:30" ht="15" hidden="1" customHeight="1">
      <c r="B430" s="960" t="s">
        <v>5431</v>
      </c>
      <c r="I430" s="961" t="s">
        <v>5460</v>
      </c>
      <c r="J430" s="499">
        <v>2</v>
      </c>
      <c r="K430" s="954" t="s">
        <v>737</v>
      </c>
      <c r="L430" s="821" t="s">
        <v>5927</v>
      </c>
      <c r="M430">
        <v>0</v>
      </c>
      <c r="N430">
        <v>0</v>
      </c>
      <c r="O430">
        <v>0</v>
      </c>
      <c r="P430">
        <v>0</v>
      </c>
      <c r="Q430">
        <v>0</v>
      </c>
      <c r="R430">
        <f t="shared" si="13"/>
        <v>0</v>
      </c>
      <c r="S430" s="821"/>
      <c r="T430" s="821"/>
      <c r="U430" s="821"/>
      <c r="V430" s="821"/>
      <c r="W430" s="821"/>
      <c r="X430" s="821"/>
      <c r="Y430"/>
      <c r="Z430"/>
      <c r="AA430"/>
      <c r="AB430"/>
      <c r="AC430"/>
      <c r="AD430"/>
    </row>
    <row r="431" spans="2:30" ht="15" hidden="1" customHeight="1">
      <c r="B431" s="960" t="s">
        <v>5432</v>
      </c>
      <c r="I431" s="961" t="s">
        <v>5460</v>
      </c>
      <c r="K431" s="629" t="s">
        <v>5462</v>
      </c>
      <c r="L431" s="821" t="s">
        <v>5467</v>
      </c>
      <c r="M431">
        <v>2</v>
      </c>
      <c r="N431">
        <v>2</v>
      </c>
      <c r="O431">
        <v>2</v>
      </c>
      <c r="P431">
        <v>2</v>
      </c>
      <c r="Q431">
        <v>2</v>
      </c>
      <c r="R431">
        <f t="shared" si="13"/>
        <v>0</v>
      </c>
      <c r="S431" s="821"/>
      <c r="T431" s="821"/>
      <c r="U431" s="821"/>
      <c r="V431" s="821"/>
      <c r="W431" s="821"/>
      <c r="X431" s="821"/>
      <c r="Y431"/>
      <c r="Z431"/>
      <c r="AA431"/>
      <c r="AB431"/>
      <c r="AC431"/>
      <c r="AD431"/>
    </row>
    <row r="432" spans="2:30" ht="15" hidden="1" customHeight="1">
      <c r="B432" s="960" t="s">
        <v>5433</v>
      </c>
      <c r="I432" s="961" t="s">
        <v>5460</v>
      </c>
      <c r="K432" s="629" t="s">
        <v>5462</v>
      </c>
      <c r="L432" s="821" t="s">
        <v>5467</v>
      </c>
      <c r="M432">
        <v>2</v>
      </c>
      <c r="N432">
        <v>2</v>
      </c>
      <c r="O432">
        <v>2</v>
      </c>
      <c r="P432">
        <v>2</v>
      </c>
      <c r="Q432">
        <v>2</v>
      </c>
      <c r="R432">
        <f t="shared" si="13"/>
        <v>0</v>
      </c>
      <c r="S432" s="821"/>
      <c r="T432" s="821"/>
      <c r="U432" s="821"/>
      <c r="V432" s="821"/>
      <c r="W432" s="821"/>
      <c r="X432" s="821"/>
      <c r="Y432"/>
      <c r="Z432"/>
      <c r="AA432"/>
      <c r="AB432"/>
      <c r="AC432"/>
      <c r="AD432"/>
    </row>
    <row r="433" spans="2:30" ht="15" customHeight="1">
      <c r="B433" s="960" t="s">
        <v>5434</v>
      </c>
      <c r="I433" s="961" t="s">
        <v>5460</v>
      </c>
      <c r="K433" s="312" t="s">
        <v>3623</v>
      </c>
      <c r="L433" s="821" t="s">
        <v>5467</v>
      </c>
      <c r="M433">
        <v>2</v>
      </c>
      <c r="N433">
        <v>2</v>
      </c>
      <c r="O433">
        <v>2</v>
      </c>
      <c r="P433">
        <v>2</v>
      </c>
      <c r="Q433">
        <v>2</v>
      </c>
      <c r="R433">
        <f t="shared" si="13"/>
        <v>10</v>
      </c>
      <c r="S433" s="821"/>
      <c r="T433" s="821"/>
      <c r="U433" s="821"/>
      <c r="V433" s="821"/>
      <c r="W433" s="821"/>
      <c r="X433" s="821"/>
      <c r="Y433"/>
      <c r="Z433"/>
      <c r="AA433"/>
      <c r="AB433"/>
      <c r="AC433"/>
      <c r="AD433"/>
    </row>
    <row r="434" spans="2:30" ht="15" customHeight="1">
      <c r="B434" s="960" t="s">
        <v>5435</v>
      </c>
      <c r="I434" s="961" t="s">
        <v>5460</v>
      </c>
      <c r="K434" s="312" t="s">
        <v>3606</v>
      </c>
      <c r="L434" s="821" t="s">
        <v>5467</v>
      </c>
      <c r="M434">
        <v>1</v>
      </c>
      <c r="N434">
        <v>1</v>
      </c>
      <c r="O434">
        <v>1</v>
      </c>
      <c r="P434">
        <v>1</v>
      </c>
      <c r="Q434">
        <v>1</v>
      </c>
      <c r="R434">
        <f t="shared" si="13"/>
        <v>5</v>
      </c>
      <c r="S434" s="821"/>
      <c r="T434" s="821"/>
      <c r="U434" s="821"/>
      <c r="V434" s="821"/>
      <c r="W434" s="821"/>
      <c r="X434" s="821"/>
      <c r="Y434"/>
      <c r="Z434"/>
      <c r="AA434"/>
      <c r="AB434"/>
      <c r="AC434"/>
      <c r="AD434"/>
    </row>
    <row r="435" spans="2:30" ht="15" hidden="1" customHeight="1">
      <c r="B435" s="960" t="s">
        <v>5436</v>
      </c>
      <c r="I435" s="961" t="s">
        <v>5460</v>
      </c>
      <c r="K435" s="629" t="s">
        <v>5462</v>
      </c>
      <c r="L435" s="821" t="s">
        <v>5467</v>
      </c>
      <c r="M435">
        <v>2</v>
      </c>
      <c r="N435">
        <v>2</v>
      </c>
      <c r="O435">
        <v>2</v>
      </c>
      <c r="P435">
        <v>2</v>
      </c>
      <c r="Q435">
        <v>2</v>
      </c>
      <c r="R435">
        <f t="shared" si="13"/>
        <v>0</v>
      </c>
      <c r="S435" s="821"/>
      <c r="T435" s="821"/>
      <c r="U435" s="821"/>
      <c r="V435" s="821"/>
      <c r="W435" s="821"/>
      <c r="X435" s="821"/>
      <c r="Y435"/>
      <c r="Z435"/>
      <c r="AA435"/>
      <c r="AB435"/>
      <c r="AC435"/>
      <c r="AD435"/>
    </row>
    <row r="436" spans="2:30" ht="15" customHeight="1">
      <c r="B436" s="960" t="s">
        <v>5437</v>
      </c>
      <c r="I436" s="961" t="s">
        <v>5460</v>
      </c>
      <c r="K436" s="312" t="s">
        <v>3623</v>
      </c>
      <c r="L436" s="821" t="s">
        <v>5467</v>
      </c>
      <c r="M436">
        <v>2</v>
      </c>
      <c r="N436">
        <v>2</v>
      </c>
      <c r="O436">
        <v>2</v>
      </c>
      <c r="P436">
        <v>2</v>
      </c>
      <c r="Q436">
        <v>2</v>
      </c>
      <c r="R436">
        <f t="shared" si="13"/>
        <v>10</v>
      </c>
      <c r="S436" s="821"/>
      <c r="T436" s="821"/>
      <c r="U436" s="821"/>
      <c r="V436" s="821"/>
      <c r="W436" s="821"/>
      <c r="X436" s="821"/>
      <c r="Y436"/>
      <c r="Z436"/>
      <c r="AA436"/>
      <c r="AB436"/>
      <c r="AC436"/>
      <c r="AD436"/>
    </row>
    <row r="437" spans="2:30" ht="15" hidden="1" customHeight="1">
      <c r="B437" s="960" t="s">
        <v>5438</v>
      </c>
      <c r="I437" s="961" t="s">
        <v>5460</v>
      </c>
      <c r="K437" s="629" t="s">
        <v>5462</v>
      </c>
      <c r="L437" s="821" t="s">
        <v>5467</v>
      </c>
      <c r="M437">
        <v>2</v>
      </c>
      <c r="N437">
        <v>2</v>
      </c>
      <c r="O437">
        <v>2</v>
      </c>
      <c r="P437">
        <v>2</v>
      </c>
      <c r="Q437">
        <v>2</v>
      </c>
      <c r="R437">
        <f t="shared" si="13"/>
        <v>0</v>
      </c>
      <c r="S437" s="821"/>
      <c r="T437" s="821"/>
      <c r="U437" s="821"/>
      <c r="V437" s="821"/>
      <c r="W437" s="821"/>
      <c r="X437" s="821"/>
      <c r="Y437"/>
      <c r="Z437"/>
      <c r="AA437"/>
      <c r="AB437"/>
      <c r="AC437"/>
      <c r="AD437"/>
    </row>
    <row r="438" spans="2:30" ht="15" customHeight="1">
      <c r="B438" s="960" t="s">
        <v>5439</v>
      </c>
      <c r="I438" s="961" t="s">
        <v>5460</v>
      </c>
      <c r="K438" s="312" t="s">
        <v>3616</v>
      </c>
      <c r="L438" s="821" t="s">
        <v>5467</v>
      </c>
      <c r="M438">
        <v>2</v>
      </c>
      <c r="N438">
        <v>2</v>
      </c>
      <c r="O438">
        <v>2</v>
      </c>
      <c r="P438">
        <v>2</v>
      </c>
      <c r="Q438">
        <v>2</v>
      </c>
      <c r="R438">
        <f t="shared" si="13"/>
        <v>10</v>
      </c>
      <c r="S438" s="821"/>
      <c r="T438" s="821"/>
      <c r="U438" s="821"/>
      <c r="V438" s="821"/>
      <c r="W438" s="821"/>
      <c r="X438" s="821"/>
      <c r="Y438"/>
      <c r="Z438"/>
      <c r="AA438"/>
      <c r="AB438"/>
      <c r="AC438"/>
      <c r="AD438"/>
    </row>
    <row r="439" spans="2:30" ht="15" customHeight="1">
      <c r="B439" s="960" t="s">
        <v>5440</v>
      </c>
      <c r="I439" s="961" t="s">
        <v>5460</v>
      </c>
      <c r="J439" s="260">
        <v>4</v>
      </c>
      <c r="K439" s="312" t="s">
        <v>5920</v>
      </c>
      <c r="L439" s="821" t="s">
        <v>5928</v>
      </c>
      <c r="M439">
        <v>0</v>
      </c>
      <c r="N439">
        <v>0</v>
      </c>
      <c r="O439">
        <v>0</v>
      </c>
      <c r="P439">
        <v>1</v>
      </c>
      <c r="Q439">
        <v>0</v>
      </c>
      <c r="R439">
        <f t="shared" si="13"/>
        <v>1</v>
      </c>
      <c r="S439" s="821"/>
      <c r="T439" s="821"/>
      <c r="U439" s="821"/>
      <c r="V439" s="821"/>
      <c r="W439" s="821"/>
      <c r="X439" s="821"/>
      <c r="Y439"/>
      <c r="Z439"/>
      <c r="AA439"/>
      <c r="AB439"/>
      <c r="AC439"/>
      <c r="AD439"/>
    </row>
    <row r="440" spans="2:30" ht="15" customHeight="1">
      <c r="B440" s="960" t="s">
        <v>5441</v>
      </c>
      <c r="I440" s="961" t="s">
        <v>5460</v>
      </c>
      <c r="K440" s="312" t="s">
        <v>3616</v>
      </c>
      <c r="L440" s="821" t="s">
        <v>5467</v>
      </c>
      <c r="M440">
        <v>2</v>
      </c>
      <c r="N440">
        <v>2</v>
      </c>
      <c r="O440">
        <v>2</v>
      </c>
      <c r="P440">
        <v>2</v>
      </c>
      <c r="Q440">
        <v>2</v>
      </c>
      <c r="R440">
        <f t="shared" si="13"/>
        <v>10</v>
      </c>
      <c r="S440" s="821"/>
      <c r="T440" s="821"/>
      <c r="U440" s="821"/>
      <c r="V440" s="821"/>
      <c r="W440" s="821"/>
      <c r="X440" s="821"/>
      <c r="Y440"/>
      <c r="Z440"/>
      <c r="AA440"/>
      <c r="AB440"/>
      <c r="AC440"/>
      <c r="AD440"/>
    </row>
    <row r="441" spans="2:30" ht="15" hidden="1" customHeight="1">
      <c r="B441" s="960" t="s">
        <v>5442</v>
      </c>
      <c r="I441" s="961" t="s">
        <v>5460</v>
      </c>
      <c r="J441" s="260">
        <v>4</v>
      </c>
      <c r="K441" s="954" t="s">
        <v>737</v>
      </c>
      <c r="L441" s="821" t="s">
        <v>5927</v>
      </c>
      <c r="M441">
        <v>0</v>
      </c>
      <c r="N441">
        <v>0</v>
      </c>
      <c r="O441">
        <v>0</v>
      </c>
      <c r="P441">
        <v>0</v>
      </c>
      <c r="Q441">
        <v>0</v>
      </c>
      <c r="R441">
        <f t="shared" si="13"/>
        <v>0</v>
      </c>
      <c r="S441" s="821"/>
      <c r="T441" s="821"/>
      <c r="U441" s="821"/>
      <c r="V441" s="821"/>
      <c r="W441" s="821"/>
      <c r="X441" s="821"/>
      <c r="Y441"/>
      <c r="Z441"/>
      <c r="AA441"/>
      <c r="AB441"/>
      <c r="AC441"/>
      <c r="AD441"/>
    </row>
    <row r="442" spans="2:30" ht="15" customHeight="1">
      <c r="B442" s="960" t="s">
        <v>5443</v>
      </c>
      <c r="I442" s="961" t="s">
        <v>5460</v>
      </c>
      <c r="K442" s="312" t="s">
        <v>3616</v>
      </c>
      <c r="L442" s="821" t="s">
        <v>5467</v>
      </c>
      <c r="M442">
        <v>2</v>
      </c>
      <c r="N442">
        <v>2</v>
      </c>
      <c r="O442">
        <v>2</v>
      </c>
      <c r="P442">
        <v>2</v>
      </c>
      <c r="Q442">
        <v>2</v>
      </c>
      <c r="R442">
        <f t="shared" si="13"/>
        <v>10</v>
      </c>
      <c r="S442" s="821"/>
      <c r="T442" s="821"/>
      <c r="U442" s="821"/>
      <c r="V442" s="821"/>
      <c r="W442" s="821"/>
      <c r="X442" s="821"/>
      <c r="Y442"/>
      <c r="Z442"/>
      <c r="AA442"/>
      <c r="AB442"/>
      <c r="AC442"/>
      <c r="AD442"/>
    </row>
    <row r="443" spans="2:30" ht="15" hidden="1" customHeight="1">
      <c r="B443" s="960" t="s">
        <v>5444</v>
      </c>
      <c r="I443" s="961" t="s">
        <v>5460</v>
      </c>
      <c r="K443" s="629" t="s">
        <v>5462</v>
      </c>
      <c r="L443" s="821" t="s">
        <v>5467</v>
      </c>
      <c r="M443">
        <v>2</v>
      </c>
      <c r="N443">
        <v>2</v>
      </c>
      <c r="O443">
        <v>2</v>
      </c>
      <c r="P443">
        <v>2</v>
      </c>
      <c r="Q443">
        <v>2</v>
      </c>
      <c r="R443">
        <f t="shared" si="13"/>
        <v>0</v>
      </c>
      <c r="S443" s="821"/>
      <c r="T443" s="821"/>
      <c r="U443" s="821"/>
      <c r="V443" s="821"/>
      <c r="W443" s="821"/>
      <c r="X443" s="821"/>
      <c r="Y443"/>
      <c r="Z443"/>
      <c r="AA443"/>
      <c r="AB443"/>
      <c r="AC443"/>
      <c r="AD443"/>
    </row>
    <row r="444" spans="2:30" ht="15" customHeight="1">
      <c r="B444" s="960" t="s">
        <v>5445</v>
      </c>
      <c r="I444" s="961" t="s">
        <v>5460</v>
      </c>
      <c r="J444" s="260">
        <v>5</v>
      </c>
      <c r="K444" s="312" t="s">
        <v>3616</v>
      </c>
      <c r="L444" s="821" t="s">
        <v>5928</v>
      </c>
      <c r="M444">
        <v>0</v>
      </c>
      <c r="N444">
        <v>0</v>
      </c>
      <c r="O444">
        <v>0</v>
      </c>
      <c r="P444">
        <v>0</v>
      </c>
      <c r="Q444">
        <v>0</v>
      </c>
      <c r="R444">
        <f t="shared" si="13"/>
        <v>0</v>
      </c>
      <c r="S444" s="821"/>
      <c r="T444" s="821"/>
      <c r="U444" s="821"/>
      <c r="V444" s="821"/>
      <c r="W444" s="821"/>
      <c r="X444" s="821"/>
      <c r="Y444"/>
      <c r="Z444"/>
      <c r="AA444"/>
      <c r="AB444"/>
      <c r="AC444"/>
      <c r="AD444"/>
    </row>
    <row r="445" spans="2:30" ht="15" customHeight="1">
      <c r="B445" s="960" t="s">
        <v>5446</v>
      </c>
      <c r="I445" s="961" t="s">
        <v>5460</v>
      </c>
      <c r="J445" s="499">
        <v>5</v>
      </c>
      <c r="K445" s="312" t="s">
        <v>3623</v>
      </c>
      <c r="L445" s="821" t="s">
        <v>5928</v>
      </c>
      <c r="M445">
        <v>0</v>
      </c>
      <c r="N445">
        <v>0</v>
      </c>
      <c r="O445">
        <v>2</v>
      </c>
      <c r="P445">
        <v>2</v>
      </c>
      <c r="Q445">
        <v>0</v>
      </c>
      <c r="R445">
        <f t="shared" si="13"/>
        <v>4</v>
      </c>
      <c r="S445" s="821"/>
      <c r="T445" s="821"/>
      <c r="U445" s="821"/>
      <c r="V445" s="821"/>
      <c r="W445" s="821"/>
      <c r="X445" s="821"/>
      <c r="Y445"/>
      <c r="Z445"/>
      <c r="AA445"/>
      <c r="AB445"/>
      <c r="AC445"/>
      <c r="AD445"/>
    </row>
    <row r="446" spans="2:30" ht="15" customHeight="1">
      <c r="B446" s="960" t="s">
        <v>5447</v>
      </c>
      <c r="I446" s="961" t="s">
        <v>5460</v>
      </c>
      <c r="K446" s="312" t="s">
        <v>3623</v>
      </c>
      <c r="L446" s="821" t="s">
        <v>5467</v>
      </c>
      <c r="M446">
        <v>2</v>
      </c>
      <c r="N446">
        <v>2</v>
      </c>
      <c r="O446">
        <v>2</v>
      </c>
      <c r="P446">
        <v>2</v>
      </c>
      <c r="Q446">
        <v>2</v>
      </c>
      <c r="R446">
        <f t="shared" si="13"/>
        <v>10</v>
      </c>
      <c r="S446" s="821"/>
      <c r="T446" s="821"/>
      <c r="U446" s="821"/>
      <c r="V446" s="821"/>
      <c r="W446" s="821"/>
      <c r="X446" s="821"/>
      <c r="Y446"/>
      <c r="Z446"/>
      <c r="AA446"/>
      <c r="AB446"/>
      <c r="AC446"/>
      <c r="AD446"/>
    </row>
    <row r="447" spans="2:30" ht="15" customHeight="1">
      <c r="B447" s="960" t="s">
        <v>5448</v>
      </c>
      <c r="I447" s="961" t="s">
        <v>5460</v>
      </c>
      <c r="J447" s="260">
        <v>5</v>
      </c>
      <c r="K447" s="312" t="s">
        <v>3606</v>
      </c>
      <c r="L447" s="821" t="s">
        <v>5928</v>
      </c>
      <c r="M447">
        <v>0</v>
      </c>
      <c r="N447">
        <v>0</v>
      </c>
      <c r="O447">
        <v>0</v>
      </c>
      <c r="P447">
        <v>1</v>
      </c>
      <c r="Q447">
        <v>0</v>
      </c>
      <c r="R447">
        <f t="shared" si="13"/>
        <v>1</v>
      </c>
      <c r="S447" s="821"/>
      <c r="T447" s="821"/>
      <c r="U447" s="821"/>
      <c r="V447" s="821"/>
      <c r="W447" s="821"/>
      <c r="X447" s="821"/>
      <c r="Y447"/>
      <c r="Z447"/>
      <c r="AA447"/>
      <c r="AB447"/>
      <c r="AC447"/>
      <c r="AD447"/>
    </row>
    <row r="448" spans="2:30" ht="15" hidden="1" customHeight="1">
      <c r="B448" s="960" t="s">
        <v>5449</v>
      </c>
      <c r="I448" s="961" t="s">
        <v>5460</v>
      </c>
      <c r="K448" s="629" t="s">
        <v>5462</v>
      </c>
      <c r="L448" s="821" t="s">
        <v>5467</v>
      </c>
      <c r="M448">
        <v>2</v>
      </c>
      <c r="N448">
        <v>2</v>
      </c>
      <c r="O448">
        <v>2</v>
      </c>
      <c r="P448">
        <v>2</v>
      </c>
      <c r="Q448">
        <v>2</v>
      </c>
      <c r="R448">
        <f t="shared" si="13"/>
        <v>0</v>
      </c>
      <c r="S448" s="821"/>
      <c r="T448" s="821"/>
      <c r="U448" s="821"/>
      <c r="V448" s="821"/>
      <c r="W448" s="821"/>
      <c r="X448" s="821"/>
      <c r="Y448"/>
      <c r="Z448"/>
      <c r="AA448"/>
      <c r="AB448"/>
      <c r="AC448"/>
      <c r="AD448"/>
    </row>
    <row r="449" spans="2:30" ht="15" hidden="1" customHeight="1">
      <c r="B449" s="960" t="s">
        <v>5450</v>
      </c>
      <c r="I449" s="961" t="s">
        <v>5460</v>
      </c>
      <c r="J449" s="499"/>
      <c r="K449" s="954" t="s">
        <v>737</v>
      </c>
      <c r="L449" s="821" t="s">
        <v>5467</v>
      </c>
      <c r="M449">
        <v>2</v>
      </c>
      <c r="N449">
        <v>2</v>
      </c>
      <c r="O449">
        <v>2</v>
      </c>
      <c r="P449">
        <v>2</v>
      </c>
      <c r="Q449">
        <v>2</v>
      </c>
      <c r="R449">
        <f t="shared" si="13"/>
        <v>0</v>
      </c>
      <c r="S449" s="821"/>
      <c r="T449" s="821"/>
      <c r="U449" s="821"/>
      <c r="V449" s="821"/>
      <c r="W449" s="821"/>
      <c r="X449" s="821"/>
      <c r="Y449"/>
      <c r="Z449"/>
      <c r="AA449"/>
      <c r="AB449"/>
      <c r="AC449"/>
      <c r="AD449"/>
    </row>
    <row r="450" spans="2:30" ht="15" customHeight="1">
      <c r="B450" s="960" t="s">
        <v>5451</v>
      </c>
      <c r="I450" s="961" t="s">
        <v>5460</v>
      </c>
      <c r="J450" s="499">
        <v>5</v>
      </c>
      <c r="K450" s="312" t="s">
        <v>3616</v>
      </c>
      <c r="L450" s="821" t="s">
        <v>5927</v>
      </c>
      <c r="M450">
        <v>0</v>
      </c>
      <c r="N450">
        <v>0</v>
      </c>
      <c r="O450">
        <v>0</v>
      </c>
      <c r="P450">
        <v>0</v>
      </c>
      <c r="Q450">
        <v>0</v>
      </c>
      <c r="R450">
        <f t="shared" si="13"/>
        <v>0</v>
      </c>
      <c r="S450" s="821"/>
      <c r="T450" s="821"/>
      <c r="U450" s="821"/>
      <c r="V450" s="821"/>
      <c r="W450" s="821"/>
      <c r="X450" s="821"/>
      <c r="Y450"/>
      <c r="Z450"/>
      <c r="AA450"/>
      <c r="AB450"/>
      <c r="AC450"/>
      <c r="AD450"/>
    </row>
    <row r="451" spans="2:30" ht="15" hidden="1" customHeight="1">
      <c r="B451" s="960" t="s">
        <v>5452</v>
      </c>
      <c r="I451" s="961" t="s">
        <v>5460</v>
      </c>
      <c r="J451" s="499">
        <v>6</v>
      </c>
      <c r="K451" s="954" t="s">
        <v>737</v>
      </c>
      <c r="L451" s="821" t="s">
        <v>5927</v>
      </c>
      <c r="M451">
        <v>0</v>
      </c>
      <c r="N451">
        <v>0</v>
      </c>
      <c r="O451">
        <v>0</v>
      </c>
      <c r="P451">
        <v>0</v>
      </c>
      <c r="Q451">
        <v>0</v>
      </c>
      <c r="R451">
        <f t="shared" si="13"/>
        <v>0</v>
      </c>
      <c r="S451" s="821"/>
      <c r="T451" s="821"/>
      <c r="U451" s="821"/>
      <c r="V451" s="821"/>
      <c r="W451" s="821"/>
      <c r="X451" s="821"/>
      <c r="Y451"/>
      <c r="Z451"/>
      <c r="AA451"/>
      <c r="AB451"/>
      <c r="AC451"/>
      <c r="AD451"/>
    </row>
    <row r="452" spans="2:30" ht="15" customHeight="1">
      <c r="B452" s="960" t="s">
        <v>5453</v>
      </c>
      <c r="I452" s="961" t="s">
        <v>5460</v>
      </c>
      <c r="J452" s="499">
        <v>7</v>
      </c>
      <c r="K452" s="312" t="s">
        <v>3616</v>
      </c>
      <c r="L452" s="821" t="s">
        <v>5927</v>
      </c>
      <c r="M452">
        <v>0</v>
      </c>
      <c r="N452">
        <v>0</v>
      </c>
      <c r="O452">
        <v>0</v>
      </c>
      <c r="P452">
        <v>0</v>
      </c>
      <c r="Q452">
        <v>0</v>
      </c>
      <c r="R452">
        <f t="shared" si="13"/>
        <v>0</v>
      </c>
      <c r="S452" s="821"/>
      <c r="T452" s="821"/>
      <c r="U452" s="821"/>
      <c r="V452" s="821"/>
      <c r="W452" s="821"/>
      <c r="X452" s="821"/>
      <c r="Y452"/>
      <c r="Z452"/>
      <c r="AA452"/>
      <c r="AB452"/>
      <c r="AC452"/>
      <c r="AD452"/>
    </row>
    <row r="453" spans="2:30" ht="15" customHeight="1">
      <c r="B453" s="960" t="s">
        <v>5454</v>
      </c>
      <c r="I453" s="961" t="s">
        <v>5460</v>
      </c>
      <c r="K453" s="312" t="s">
        <v>3623</v>
      </c>
      <c r="L453" s="821" t="s">
        <v>5467</v>
      </c>
      <c r="M453">
        <v>2</v>
      </c>
      <c r="N453">
        <v>2</v>
      </c>
      <c r="O453">
        <v>2</v>
      </c>
      <c r="P453">
        <v>2</v>
      </c>
      <c r="Q453">
        <v>2</v>
      </c>
      <c r="R453">
        <f t="shared" si="13"/>
        <v>10</v>
      </c>
      <c r="S453" s="821"/>
      <c r="T453" s="821"/>
      <c r="U453" s="821"/>
      <c r="V453" s="821"/>
      <c r="W453" s="821"/>
      <c r="X453" s="821"/>
      <c r="Y453"/>
      <c r="Z453"/>
      <c r="AA453"/>
      <c r="AB453"/>
      <c r="AC453"/>
      <c r="AD453"/>
    </row>
    <row r="454" spans="2:30" ht="15" customHeight="1">
      <c r="B454" s="960" t="s">
        <v>5455</v>
      </c>
      <c r="I454" s="961" t="s">
        <v>5460</v>
      </c>
      <c r="K454" s="312" t="s">
        <v>3616</v>
      </c>
      <c r="L454" s="821" t="s">
        <v>5467</v>
      </c>
      <c r="M454">
        <v>2</v>
      </c>
      <c r="N454">
        <v>2</v>
      </c>
      <c r="O454">
        <v>2</v>
      </c>
      <c r="P454">
        <v>2</v>
      </c>
      <c r="Q454">
        <v>2</v>
      </c>
      <c r="R454">
        <f t="shared" si="13"/>
        <v>10</v>
      </c>
      <c r="S454" s="821"/>
      <c r="T454" s="821"/>
      <c r="U454" s="821"/>
      <c r="V454" s="821"/>
      <c r="W454" s="821"/>
      <c r="X454" s="821"/>
      <c r="Y454"/>
      <c r="Z454"/>
      <c r="AA454"/>
      <c r="AB454"/>
      <c r="AC454"/>
      <c r="AD454"/>
    </row>
    <row r="455" spans="2:30" ht="15" hidden="1" customHeight="1">
      <c r="B455" s="960" t="s">
        <v>5456</v>
      </c>
      <c r="I455" s="961" t="s">
        <v>5460</v>
      </c>
      <c r="K455" s="629" t="s">
        <v>5462</v>
      </c>
      <c r="L455" s="821" t="s">
        <v>5467</v>
      </c>
      <c r="M455">
        <v>2</v>
      </c>
      <c r="N455">
        <v>2</v>
      </c>
      <c r="O455">
        <v>2</v>
      </c>
      <c r="P455">
        <v>2</v>
      </c>
      <c r="Q455">
        <v>2</v>
      </c>
      <c r="R455">
        <f t="shared" si="13"/>
        <v>0</v>
      </c>
      <c r="S455" s="821"/>
      <c r="T455" s="821"/>
      <c r="U455" s="821"/>
      <c r="V455" s="821"/>
      <c r="W455" s="821"/>
      <c r="X455" s="821"/>
      <c r="Y455"/>
      <c r="Z455"/>
      <c r="AA455"/>
      <c r="AB455"/>
      <c r="AC455"/>
      <c r="AD455"/>
    </row>
    <row r="456" spans="2:30" ht="15" customHeight="1">
      <c r="B456" s="960" t="s">
        <v>5457</v>
      </c>
      <c r="I456" s="961" t="s">
        <v>5460</v>
      </c>
      <c r="J456" s="499">
        <v>8</v>
      </c>
      <c r="K456" s="312" t="s">
        <v>3616</v>
      </c>
      <c r="L456" s="821" t="s">
        <v>5927</v>
      </c>
      <c r="M456">
        <v>0</v>
      </c>
      <c r="N456">
        <v>0</v>
      </c>
      <c r="O456">
        <v>0</v>
      </c>
      <c r="P456">
        <v>0</v>
      </c>
      <c r="Q456">
        <v>0</v>
      </c>
      <c r="R456">
        <f t="shared" si="13"/>
        <v>0</v>
      </c>
      <c r="S456" s="821"/>
      <c r="T456" s="821"/>
      <c r="U456" s="821"/>
      <c r="V456" s="821"/>
      <c r="W456" s="821"/>
      <c r="X456" s="821"/>
      <c r="Y456"/>
      <c r="Z456"/>
      <c r="AA456"/>
      <c r="AB456"/>
      <c r="AC456"/>
      <c r="AD456"/>
    </row>
    <row r="457" spans="2:30" ht="15" customHeight="1">
      <c r="B457" s="960" t="s">
        <v>5458</v>
      </c>
      <c r="I457" s="961" t="s">
        <v>5460</v>
      </c>
      <c r="K457" s="312" t="s">
        <v>3606</v>
      </c>
      <c r="L457" s="821" t="s">
        <v>5467</v>
      </c>
      <c r="M457">
        <v>1</v>
      </c>
      <c r="N457">
        <v>1</v>
      </c>
      <c r="O457">
        <v>1</v>
      </c>
      <c r="P457">
        <v>1</v>
      </c>
      <c r="Q457">
        <v>1</v>
      </c>
      <c r="R457">
        <f t="shared" si="13"/>
        <v>5</v>
      </c>
      <c r="S457" s="821"/>
      <c r="T457" s="821"/>
      <c r="U457" s="821"/>
      <c r="V457" s="821"/>
      <c r="W457" s="821"/>
      <c r="X457" s="821"/>
      <c r="Y457"/>
      <c r="Z457"/>
      <c r="AA457"/>
      <c r="AB457"/>
      <c r="AC457"/>
      <c r="AD457"/>
    </row>
    <row r="458" spans="2:30" ht="15" customHeight="1">
      <c r="B458" s="960" t="s">
        <v>5459</v>
      </c>
      <c r="I458" s="961" t="s">
        <v>5460</v>
      </c>
      <c r="J458" s="260">
        <v>9</v>
      </c>
      <c r="K458" s="312" t="s">
        <v>3623</v>
      </c>
      <c r="L458" s="821" t="s">
        <v>5928</v>
      </c>
      <c r="M458">
        <v>2</v>
      </c>
      <c r="N458">
        <v>0</v>
      </c>
      <c r="O458">
        <v>1</v>
      </c>
      <c r="P458">
        <v>1</v>
      </c>
      <c r="Q458">
        <v>1</v>
      </c>
      <c r="R458">
        <f t="shared" si="13"/>
        <v>5</v>
      </c>
      <c r="S458" s="821"/>
      <c r="T458" s="821"/>
      <c r="U458" s="821"/>
      <c r="V458" s="821"/>
      <c r="W458" s="821"/>
      <c r="X458" s="821"/>
      <c r="Y458"/>
      <c r="Z458"/>
      <c r="AA458"/>
      <c r="AB458"/>
      <c r="AC458"/>
      <c r="AD458"/>
    </row>
    <row r="459" spans="2:30" customFormat="1" ht="13.5" customHeight="1">
      <c r="B459" s="606" t="s">
        <v>5301</v>
      </c>
      <c r="I459" s="309" t="s">
        <v>3604</v>
      </c>
      <c r="J459">
        <v>2</v>
      </c>
      <c r="K459" s="312" t="s">
        <v>3616</v>
      </c>
      <c r="L459" s="821" t="s">
        <v>5927</v>
      </c>
      <c r="M459">
        <v>0</v>
      </c>
      <c r="N459">
        <v>0</v>
      </c>
      <c r="O459">
        <v>0</v>
      </c>
      <c r="P459">
        <v>0</v>
      </c>
      <c r="Q459">
        <v>0</v>
      </c>
      <c r="R459">
        <f t="shared" ref="R459" si="14">SUBTOTAL(9,M459:Q459)</f>
        <v>0</v>
      </c>
      <c r="S459" s="821"/>
      <c r="T459" s="821"/>
      <c r="U459" s="821"/>
      <c r="V459" s="821"/>
      <c r="W459" s="821"/>
      <c r="X459" s="821"/>
    </row>
    <row r="460" spans="2:30" ht="15" customHeight="1">
      <c r="B460" s="629" t="s">
        <v>5302</v>
      </c>
      <c r="I460" s="309" t="s">
        <v>3604</v>
      </c>
      <c r="J460" s="260">
        <v>2</v>
      </c>
      <c r="K460" s="312" t="s">
        <v>3616</v>
      </c>
      <c r="L460" s="821" t="s">
        <v>5927</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customHeight="1">
      <c r="B461" s="960" t="s">
        <v>5303</v>
      </c>
      <c r="I461" s="309" t="s">
        <v>3604</v>
      </c>
      <c r="J461" s="260">
        <v>3</v>
      </c>
      <c r="K461" s="312" t="s">
        <v>3606</v>
      </c>
      <c r="L461" s="821" t="s">
        <v>5928</v>
      </c>
      <c r="M461" s="260">
        <v>1</v>
      </c>
      <c r="N461">
        <v>1</v>
      </c>
      <c r="O461">
        <v>0</v>
      </c>
      <c r="P461">
        <v>1</v>
      </c>
      <c r="Q461" s="606" t="s">
        <v>5502</v>
      </c>
      <c r="R461">
        <f>SUBTOTAL(9,N461:Q461)</f>
        <v>2</v>
      </c>
      <c r="S461" s="821"/>
      <c r="T461" s="821"/>
      <c r="U461" s="821"/>
      <c r="V461" s="821"/>
      <c r="W461" s="821"/>
      <c r="X461" s="821"/>
      <c r="Y461"/>
      <c r="Z461"/>
      <c r="AA461"/>
      <c r="AB461"/>
      <c r="AC461"/>
      <c r="AD461"/>
    </row>
    <row r="462" spans="2:30" ht="15" hidden="1" customHeight="1">
      <c r="B462" s="960" t="s">
        <v>5304</v>
      </c>
      <c r="I462" s="309" t="s">
        <v>3604</v>
      </c>
      <c r="J462" s="260">
        <v>3</v>
      </c>
      <c r="K462" s="954" t="s">
        <v>737</v>
      </c>
      <c r="L462" s="821" t="s">
        <v>5927</v>
      </c>
      <c r="M462">
        <v>0</v>
      </c>
      <c r="N462">
        <v>0</v>
      </c>
      <c r="O462">
        <v>0</v>
      </c>
      <c r="P462">
        <v>0</v>
      </c>
      <c r="Q462">
        <v>0</v>
      </c>
      <c r="R462">
        <f t="shared" si="15"/>
        <v>0</v>
      </c>
      <c r="S462" s="821"/>
      <c r="T462" s="821"/>
      <c r="U462" s="821"/>
      <c r="V462" s="821"/>
      <c r="W462" s="821"/>
      <c r="X462" s="821"/>
      <c r="Y462"/>
      <c r="Z462"/>
      <c r="AA462"/>
      <c r="AB462"/>
      <c r="AC462"/>
      <c r="AD462"/>
    </row>
    <row r="463" spans="2:30" ht="15" hidden="1" customHeight="1">
      <c r="B463" s="960" t="s">
        <v>5305</v>
      </c>
      <c r="I463" s="309" t="s">
        <v>3604</v>
      </c>
      <c r="J463" s="260">
        <v>3</v>
      </c>
      <c r="K463" s="954" t="s">
        <v>737</v>
      </c>
      <c r="L463" s="821" t="s">
        <v>5927</v>
      </c>
      <c r="M463">
        <v>0</v>
      </c>
      <c r="N463">
        <v>0</v>
      </c>
      <c r="O463">
        <v>0</v>
      </c>
      <c r="P463">
        <v>0</v>
      </c>
      <c r="Q463">
        <v>0</v>
      </c>
      <c r="R463">
        <f t="shared" si="15"/>
        <v>0</v>
      </c>
      <c r="S463" s="821"/>
      <c r="T463" s="821"/>
      <c r="U463" s="821"/>
      <c r="V463" s="821"/>
      <c r="W463" s="821"/>
      <c r="X463" s="821"/>
      <c r="Y463"/>
      <c r="Z463"/>
      <c r="AA463"/>
      <c r="AB463"/>
      <c r="AC463"/>
      <c r="AD463"/>
    </row>
    <row r="464" spans="2:30" ht="15" customHeight="1">
      <c r="B464" s="960" t="s">
        <v>5306</v>
      </c>
      <c r="I464" s="309" t="s">
        <v>3604</v>
      </c>
      <c r="J464" s="260">
        <v>4</v>
      </c>
      <c r="K464" s="312" t="s">
        <v>3616</v>
      </c>
      <c r="L464" s="821" t="s">
        <v>5927</v>
      </c>
      <c r="M464">
        <v>0</v>
      </c>
      <c r="N464">
        <v>0</v>
      </c>
      <c r="O464">
        <v>0</v>
      </c>
      <c r="P464">
        <v>0</v>
      </c>
      <c r="Q464">
        <v>0</v>
      </c>
      <c r="R464">
        <f t="shared" si="15"/>
        <v>0</v>
      </c>
      <c r="S464" s="821"/>
      <c r="T464" s="821"/>
      <c r="U464" s="821"/>
      <c r="V464" s="821"/>
      <c r="W464" s="821"/>
      <c r="X464" s="821"/>
      <c r="Y464"/>
      <c r="Z464"/>
      <c r="AA464"/>
      <c r="AB464"/>
      <c r="AC464"/>
      <c r="AD464"/>
    </row>
    <row r="465" spans="2:30" ht="15" hidden="1" customHeight="1">
      <c r="B465" s="960" t="s">
        <v>5307</v>
      </c>
      <c r="I465" s="309" t="s">
        <v>3604</v>
      </c>
      <c r="J465" s="260">
        <v>4</v>
      </c>
      <c r="K465" s="954" t="s">
        <v>737</v>
      </c>
      <c r="L465" s="821" t="s">
        <v>5927</v>
      </c>
      <c r="M465">
        <v>0</v>
      </c>
      <c r="N465">
        <v>0</v>
      </c>
      <c r="O465">
        <v>0</v>
      </c>
      <c r="P465">
        <v>0</v>
      </c>
      <c r="Q465">
        <v>0</v>
      </c>
      <c r="R465">
        <f t="shared" si="15"/>
        <v>0</v>
      </c>
      <c r="S465" s="821"/>
      <c r="T465" s="821"/>
      <c r="U465" s="821"/>
      <c r="V465" s="821"/>
      <c r="W465" s="821"/>
      <c r="X465" s="821"/>
      <c r="Y465"/>
      <c r="Z465"/>
      <c r="AA465"/>
      <c r="AB465"/>
      <c r="AC465"/>
      <c r="AD465"/>
    </row>
    <row r="466" spans="2:30" ht="15" customHeight="1">
      <c r="B466" s="960" t="s">
        <v>5308</v>
      </c>
      <c r="I466" s="309" t="s">
        <v>3604</v>
      </c>
      <c r="J466" s="260">
        <v>5</v>
      </c>
      <c r="K466" s="312" t="s">
        <v>3623</v>
      </c>
      <c r="L466" s="821" t="s">
        <v>5928</v>
      </c>
      <c r="M466">
        <v>2</v>
      </c>
      <c r="N466">
        <v>0</v>
      </c>
      <c r="O466">
        <v>0</v>
      </c>
      <c r="P466">
        <v>2</v>
      </c>
      <c r="Q466">
        <v>0</v>
      </c>
      <c r="R466">
        <f t="shared" si="15"/>
        <v>4</v>
      </c>
      <c r="S466" s="821"/>
      <c r="T466" s="821"/>
      <c r="U466" s="821"/>
      <c r="V466" s="821"/>
      <c r="W466" s="821"/>
      <c r="X466" s="821"/>
      <c r="Y466"/>
      <c r="Z466"/>
      <c r="AA466"/>
      <c r="AB466"/>
      <c r="AC466"/>
      <c r="AD466"/>
    </row>
    <row r="467" spans="2:30" ht="15" customHeight="1">
      <c r="B467" s="960" t="s">
        <v>5309</v>
      </c>
      <c r="I467" s="309" t="s">
        <v>3604</v>
      </c>
      <c r="J467" s="260">
        <v>7</v>
      </c>
      <c r="K467" s="312" t="s">
        <v>3623</v>
      </c>
      <c r="L467" s="821" t="s">
        <v>5928</v>
      </c>
      <c r="M467">
        <v>2</v>
      </c>
      <c r="N467">
        <v>2</v>
      </c>
      <c r="O467">
        <v>1</v>
      </c>
      <c r="P467">
        <v>1</v>
      </c>
      <c r="Q467">
        <v>2</v>
      </c>
      <c r="R467">
        <f t="shared" si="15"/>
        <v>8</v>
      </c>
      <c r="S467" s="821"/>
      <c r="T467" s="821"/>
      <c r="U467" s="821"/>
      <c r="V467" s="821"/>
      <c r="W467" s="821"/>
      <c r="X467" s="821"/>
      <c r="Y467"/>
      <c r="Z467"/>
      <c r="AA467"/>
      <c r="AB467"/>
      <c r="AC467"/>
      <c r="AD467"/>
    </row>
    <row r="468" spans="2:30" ht="15" customHeight="1">
      <c r="B468" s="960" t="s">
        <v>5310</v>
      </c>
      <c r="I468" s="309" t="s">
        <v>3604</v>
      </c>
      <c r="J468" s="260">
        <v>9</v>
      </c>
      <c r="K468" s="312" t="s">
        <v>3606</v>
      </c>
      <c r="L468" s="821" t="s">
        <v>5928</v>
      </c>
      <c r="M468">
        <v>1</v>
      </c>
      <c r="N468">
        <v>1</v>
      </c>
      <c r="O468">
        <v>1</v>
      </c>
      <c r="P468">
        <v>1</v>
      </c>
      <c r="Q468">
        <v>1</v>
      </c>
      <c r="R468">
        <f t="shared" ref="R468" si="16">SUBTOTAL(9,M468:Q468)</f>
        <v>5</v>
      </c>
      <c r="S468" s="821"/>
      <c r="T468" s="821"/>
      <c r="U468" s="821"/>
      <c r="V468" s="821"/>
      <c r="W468" s="821"/>
      <c r="X468" s="821"/>
      <c r="Y468"/>
      <c r="Z468"/>
      <c r="AA468"/>
      <c r="AB468"/>
      <c r="AC468"/>
      <c r="AD468"/>
    </row>
    <row r="469" spans="2:30" ht="15" hidden="1" customHeight="1">
      <c r="B469" s="960" t="s">
        <v>5311</v>
      </c>
      <c r="I469" s="309" t="s">
        <v>3648</v>
      </c>
      <c r="J469" s="499">
        <v>1</v>
      </c>
      <c r="K469" s="954" t="s">
        <v>737</v>
      </c>
      <c r="L469" s="821" t="s">
        <v>5927</v>
      </c>
      <c r="M469">
        <v>0</v>
      </c>
      <c r="N469">
        <v>0</v>
      </c>
      <c r="O469">
        <v>0</v>
      </c>
      <c r="P469">
        <v>0</v>
      </c>
      <c r="Q469">
        <v>0</v>
      </c>
      <c r="R469">
        <f t="shared" si="15"/>
        <v>0</v>
      </c>
      <c r="S469" s="821"/>
      <c r="T469" s="821"/>
      <c r="U469" s="821"/>
      <c r="V469" s="821"/>
      <c r="W469" s="821"/>
      <c r="X469" s="821"/>
      <c r="Y469"/>
      <c r="Z469"/>
      <c r="AA469"/>
      <c r="AB469"/>
      <c r="AC469"/>
      <c r="AD469"/>
    </row>
    <row r="470" spans="2:30" ht="15" hidden="1" customHeight="1">
      <c r="B470" s="960" t="s">
        <v>5312</v>
      </c>
      <c r="I470" s="309" t="s">
        <v>3648</v>
      </c>
      <c r="J470" s="499">
        <v>2</v>
      </c>
      <c r="K470" s="954" t="s">
        <v>737</v>
      </c>
      <c r="L470" s="821" t="s">
        <v>5927</v>
      </c>
      <c r="M470">
        <v>0</v>
      </c>
      <c r="N470">
        <v>0</v>
      </c>
      <c r="O470">
        <v>0</v>
      </c>
      <c r="P470">
        <v>0</v>
      </c>
      <c r="Q470">
        <v>0</v>
      </c>
      <c r="R470">
        <f t="shared" si="15"/>
        <v>0</v>
      </c>
      <c r="S470" s="821"/>
      <c r="T470" s="821"/>
      <c r="U470" s="821"/>
      <c r="V470" s="821"/>
      <c r="W470" s="821"/>
      <c r="X470" s="821"/>
      <c r="Y470"/>
      <c r="Z470"/>
      <c r="AA470"/>
      <c r="AB470"/>
      <c r="AC470"/>
      <c r="AD470"/>
    </row>
    <row r="471" spans="2:30" ht="15" hidden="1" customHeight="1">
      <c r="B471" s="960" t="s">
        <v>5313</v>
      </c>
      <c r="I471" s="309" t="s">
        <v>3648</v>
      </c>
      <c r="J471" s="499">
        <v>2</v>
      </c>
      <c r="K471" s="954" t="s">
        <v>737</v>
      </c>
      <c r="L471" s="821" t="s">
        <v>5927</v>
      </c>
      <c r="M471">
        <v>0</v>
      </c>
      <c r="N471">
        <v>0</v>
      </c>
      <c r="O471">
        <v>0</v>
      </c>
      <c r="P471">
        <v>0</v>
      </c>
      <c r="Q471">
        <v>0</v>
      </c>
      <c r="R471">
        <f t="shared" si="15"/>
        <v>0</v>
      </c>
      <c r="S471" s="821"/>
      <c r="T471" s="821"/>
      <c r="U471" s="821"/>
      <c r="V471" s="821"/>
      <c r="W471" s="821"/>
      <c r="X471" s="821"/>
      <c r="Y471"/>
      <c r="Z471"/>
      <c r="AA471"/>
      <c r="AB471"/>
      <c r="AC471"/>
      <c r="AD471"/>
    </row>
    <row r="472" spans="2:30" ht="15" customHeight="1">
      <c r="B472" s="960" t="s">
        <v>5314</v>
      </c>
      <c r="I472" s="309" t="s">
        <v>3648</v>
      </c>
      <c r="J472" s="499">
        <v>2</v>
      </c>
      <c r="K472" s="312" t="s">
        <v>3616</v>
      </c>
      <c r="L472" s="821" t="s">
        <v>5927</v>
      </c>
      <c r="M472">
        <v>0</v>
      </c>
      <c r="N472">
        <v>0</v>
      </c>
      <c r="O472">
        <v>0</v>
      </c>
      <c r="P472">
        <v>0</v>
      </c>
      <c r="Q472">
        <v>0</v>
      </c>
      <c r="R472">
        <f t="shared" si="15"/>
        <v>0</v>
      </c>
      <c r="S472" s="821"/>
      <c r="T472" s="821"/>
      <c r="U472" s="821"/>
      <c r="V472" s="821"/>
      <c r="W472" s="821"/>
      <c r="X472" s="821"/>
      <c r="Y472"/>
      <c r="Z472"/>
      <c r="AA472"/>
      <c r="AB472"/>
      <c r="AC472"/>
      <c r="AD472"/>
    </row>
    <row r="473" spans="2:30" ht="15" customHeight="1">
      <c r="B473" s="960" t="s">
        <v>5315</v>
      </c>
      <c r="I473" s="309" t="s">
        <v>3648</v>
      </c>
      <c r="J473" s="499">
        <v>3</v>
      </c>
      <c r="K473" s="312" t="s">
        <v>3623</v>
      </c>
      <c r="L473" s="821" t="s">
        <v>5928</v>
      </c>
      <c r="M473">
        <v>2</v>
      </c>
      <c r="N473">
        <v>1</v>
      </c>
      <c r="O473">
        <v>2</v>
      </c>
      <c r="P473">
        <v>0</v>
      </c>
      <c r="Q473">
        <v>2</v>
      </c>
      <c r="R473">
        <f t="shared" si="15"/>
        <v>7</v>
      </c>
      <c r="S473" s="821"/>
      <c r="T473" s="821"/>
      <c r="U473" s="821"/>
      <c r="V473" s="821"/>
      <c r="W473" s="821"/>
      <c r="X473" s="821"/>
      <c r="Y473"/>
      <c r="Z473"/>
      <c r="AA473"/>
      <c r="AB473"/>
      <c r="AC473"/>
      <c r="AD473"/>
    </row>
    <row r="474" spans="2:30" ht="15" customHeight="1">
      <c r="B474" s="960" t="s">
        <v>5316</v>
      </c>
      <c r="I474" s="309" t="s">
        <v>3648</v>
      </c>
      <c r="J474" s="499">
        <v>3</v>
      </c>
      <c r="K474" s="312" t="s">
        <v>3606</v>
      </c>
      <c r="L474" s="821" t="s">
        <v>5928</v>
      </c>
      <c r="M474">
        <v>1</v>
      </c>
      <c r="N474">
        <v>1</v>
      </c>
      <c r="O474">
        <v>1</v>
      </c>
      <c r="P474">
        <v>1</v>
      </c>
      <c r="Q474">
        <v>1</v>
      </c>
      <c r="R474">
        <f t="shared" ref="R474" si="17">SUBTOTAL(9,M474:Q474)</f>
        <v>5</v>
      </c>
      <c r="S474" s="821"/>
      <c r="T474" s="821"/>
      <c r="U474" s="821"/>
      <c r="V474" s="821"/>
      <c r="W474" s="821"/>
      <c r="X474" s="821"/>
      <c r="Y474"/>
      <c r="Z474"/>
      <c r="AA474"/>
      <c r="AB474"/>
      <c r="AC474"/>
      <c r="AD474"/>
    </row>
    <row r="475" spans="2:30" ht="15" customHeight="1">
      <c r="B475" s="960" t="s">
        <v>5317</v>
      </c>
      <c r="I475" s="309" t="s">
        <v>3648</v>
      </c>
      <c r="J475" s="260">
        <v>4</v>
      </c>
      <c r="K475" s="312" t="s">
        <v>3616</v>
      </c>
      <c r="L475" s="821" t="s">
        <v>5927</v>
      </c>
      <c r="M475">
        <v>0</v>
      </c>
      <c r="N475">
        <v>0</v>
      </c>
      <c r="O475">
        <v>0</v>
      </c>
      <c r="P475">
        <v>0</v>
      </c>
      <c r="Q475">
        <v>0</v>
      </c>
      <c r="R475">
        <f t="shared" si="15"/>
        <v>0</v>
      </c>
      <c r="S475" s="821"/>
      <c r="T475" s="821"/>
      <c r="U475" s="821"/>
      <c r="V475" s="821"/>
      <c r="W475" s="821"/>
      <c r="X475" s="821"/>
      <c r="Y475"/>
      <c r="Z475"/>
      <c r="AA475"/>
      <c r="AB475"/>
      <c r="AC475"/>
      <c r="AD475"/>
    </row>
    <row r="476" spans="2:30" ht="15" customHeight="1">
      <c r="B476" s="960" t="s">
        <v>5318</v>
      </c>
      <c r="I476" s="309" t="s">
        <v>3648</v>
      </c>
      <c r="J476" s="499">
        <v>4</v>
      </c>
      <c r="K476" s="312" t="s">
        <v>3616</v>
      </c>
      <c r="L476" s="821" t="s">
        <v>5927</v>
      </c>
      <c r="M476">
        <v>0</v>
      </c>
      <c r="N476">
        <v>0</v>
      </c>
      <c r="O476">
        <v>0</v>
      </c>
      <c r="P476">
        <v>0</v>
      </c>
      <c r="Q476">
        <v>0</v>
      </c>
      <c r="R476">
        <f t="shared" si="15"/>
        <v>0</v>
      </c>
      <c r="S476" s="821"/>
      <c r="T476" s="821"/>
      <c r="U476" s="821"/>
      <c r="V476" s="821"/>
      <c r="W476" s="821"/>
      <c r="X476" s="821"/>
      <c r="Y476"/>
      <c r="Z476"/>
      <c r="AA476"/>
      <c r="AB476"/>
      <c r="AC476"/>
      <c r="AD476"/>
    </row>
    <row r="477" spans="2:30" ht="15" customHeight="1">
      <c r="B477" s="960" t="s">
        <v>5319</v>
      </c>
      <c r="I477" s="309" t="s">
        <v>3648</v>
      </c>
      <c r="J477" s="499">
        <v>8</v>
      </c>
      <c r="K477" s="312" t="s">
        <v>3606</v>
      </c>
      <c r="L477" s="821" t="s">
        <v>5928</v>
      </c>
      <c r="M477">
        <v>1</v>
      </c>
      <c r="N477">
        <v>1</v>
      </c>
      <c r="O477">
        <v>1</v>
      </c>
      <c r="P477">
        <v>1</v>
      </c>
      <c r="Q477">
        <v>1</v>
      </c>
      <c r="R477">
        <f t="shared" ref="R477" si="18">SUBTOTAL(9,M477:Q477)</f>
        <v>5</v>
      </c>
      <c r="S477" s="821"/>
      <c r="T477" s="821"/>
      <c r="U477" s="821"/>
      <c r="V477" s="821"/>
      <c r="W477" s="821"/>
      <c r="X477" s="821"/>
      <c r="Y477"/>
      <c r="Z477"/>
      <c r="AA477"/>
      <c r="AB477"/>
      <c r="AC477"/>
      <c r="AD477"/>
    </row>
    <row r="478" spans="2:30" ht="15" customHeight="1">
      <c r="B478" s="960" t="s">
        <v>5320</v>
      </c>
      <c r="I478" s="309" t="s">
        <v>3648</v>
      </c>
      <c r="J478" s="499">
        <v>10</v>
      </c>
      <c r="K478" s="312" t="s">
        <v>3623</v>
      </c>
      <c r="L478" s="821" t="s">
        <v>5928</v>
      </c>
      <c r="M478">
        <v>2</v>
      </c>
      <c r="N478">
        <v>1</v>
      </c>
      <c r="O478">
        <v>2</v>
      </c>
      <c r="P478">
        <v>2</v>
      </c>
      <c r="Q478">
        <v>2</v>
      </c>
      <c r="R478">
        <f t="shared" si="15"/>
        <v>9</v>
      </c>
      <c r="S478" s="821"/>
      <c r="T478" s="821"/>
      <c r="U478" s="821"/>
      <c r="V478" s="821"/>
      <c r="W478" s="821"/>
      <c r="X478" s="821"/>
      <c r="Y478"/>
      <c r="Z478"/>
      <c r="AA478"/>
      <c r="AB478"/>
      <c r="AC478"/>
      <c r="AD478"/>
    </row>
    <row r="479" spans="2:30" ht="15" customHeight="1">
      <c r="B479" s="960" t="s">
        <v>5321</v>
      </c>
      <c r="I479" s="309" t="s">
        <v>3634</v>
      </c>
      <c r="J479" s="499">
        <v>1</v>
      </c>
      <c r="K479" s="312" t="s">
        <v>3606</v>
      </c>
      <c r="L479" s="821" t="s">
        <v>5928</v>
      </c>
      <c r="M479">
        <v>0</v>
      </c>
      <c r="N479">
        <v>0</v>
      </c>
      <c r="O479">
        <v>1</v>
      </c>
      <c r="P479">
        <v>1</v>
      </c>
      <c r="Q479">
        <v>1</v>
      </c>
      <c r="R479">
        <f t="shared" ref="R479" si="19">SUBTOTAL(9,M479:Q479)</f>
        <v>3</v>
      </c>
      <c r="S479" s="821"/>
      <c r="T479" s="821"/>
      <c r="U479" s="821"/>
      <c r="V479" s="821"/>
      <c r="W479" s="821"/>
      <c r="X479" s="821"/>
      <c r="Y479"/>
      <c r="Z479"/>
      <c r="AA479"/>
      <c r="AB479"/>
      <c r="AC479"/>
      <c r="AD479"/>
    </row>
    <row r="480" spans="2:30" ht="15" customHeight="1">
      <c r="B480" s="960" t="s">
        <v>5322</v>
      </c>
      <c r="I480" s="309" t="s">
        <v>3634</v>
      </c>
      <c r="J480" s="499">
        <v>1</v>
      </c>
      <c r="K480" s="312" t="s">
        <v>3616</v>
      </c>
      <c r="L480" s="821" t="s">
        <v>5927</v>
      </c>
      <c r="M480">
        <v>0</v>
      </c>
      <c r="N480">
        <v>0</v>
      </c>
      <c r="O480">
        <v>0</v>
      </c>
      <c r="P480">
        <v>0</v>
      </c>
      <c r="Q480">
        <v>0</v>
      </c>
      <c r="R480">
        <f t="shared" si="15"/>
        <v>0</v>
      </c>
      <c r="S480" s="821"/>
      <c r="T480" s="821"/>
      <c r="U480" s="821"/>
      <c r="V480" s="821"/>
      <c r="W480" s="821"/>
      <c r="X480" s="821"/>
      <c r="Y480"/>
      <c r="Z480"/>
      <c r="AA480"/>
      <c r="AB480"/>
      <c r="AC480"/>
      <c r="AD480"/>
    </row>
    <row r="481" spans="2:30" ht="15" hidden="1" customHeight="1">
      <c r="B481" s="960" t="s">
        <v>5323</v>
      </c>
      <c r="I481" s="309" t="s">
        <v>3634</v>
      </c>
      <c r="J481" s="499">
        <v>2</v>
      </c>
      <c r="K481" s="954" t="s">
        <v>737</v>
      </c>
      <c r="L481" s="821" t="s">
        <v>5927</v>
      </c>
      <c r="M481">
        <v>0</v>
      </c>
      <c r="N481">
        <v>0</v>
      </c>
      <c r="O481">
        <v>0</v>
      </c>
      <c r="P481">
        <v>0</v>
      </c>
      <c r="Q481">
        <v>0</v>
      </c>
      <c r="R481">
        <f t="shared" si="15"/>
        <v>0</v>
      </c>
      <c r="S481" s="821"/>
      <c r="T481" s="821"/>
      <c r="U481" s="821"/>
      <c r="V481" s="821"/>
      <c r="W481" s="821"/>
      <c r="X481" s="821"/>
      <c r="Y481"/>
      <c r="Z481"/>
      <c r="AA481"/>
      <c r="AB481"/>
      <c r="AC481"/>
      <c r="AD481"/>
    </row>
    <row r="482" spans="2:30" ht="15" customHeight="1">
      <c r="B482" s="960" t="s">
        <v>5324</v>
      </c>
      <c r="I482" s="309" t="s">
        <v>3634</v>
      </c>
      <c r="J482" s="499">
        <v>2</v>
      </c>
      <c r="K482" s="312" t="s">
        <v>3623</v>
      </c>
      <c r="L482" s="821" t="s">
        <v>5928</v>
      </c>
      <c r="M482">
        <v>2</v>
      </c>
      <c r="N482">
        <v>1</v>
      </c>
      <c r="O482">
        <v>2</v>
      </c>
      <c r="P482">
        <v>1</v>
      </c>
      <c r="Q482">
        <v>2</v>
      </c>
      <c r="R482">
        <f t="shared" si="15"/>
        <v>8</v>
      </c>
      <c r="S482" s="821"/>
      <c r="T482" s="821"/>
      <c r="U482" s="821"/>
      <c r="V482" s="821"/>
      <c r="W482" s="821"/>
      <c r="X482" s="821"/>
      <c r="Y482"/>
      <c r="Z482"/>
      <c r="AA482"/>
      <c r="AB482"/>
      <c r="AC482"/>
      <c r="AD482"/>
    </row>
    <row r="483" spans="2:30" ht="15" hidden="1" customHeight="1">
      <c r="B483" s="960" t="s">
        <v>5325</v>
      </c>
      <c r="I483" s="309" t="s">
        <v>3634</v>
      </c>
      <c r="J483" s="499">
        <v>2</v>
      </c>
      <c r="K483" s="954" t="s">
        <v>737</v>
      </c>
      <c r="L483" s="821" t="s">
        <v>5927</v>
      </c>
      <c r="M483">
        <v>0</v>
      </c>
      <c r="N483">
        <v>0</v>
      </c>
      <c r="O483">
        <v>0</v>
      </c>
      <c r="P483">
        <v>0</v>
      </c>
      <c r="Q483">
        <v>0</v>
      </c>
      <c r="R483">
        <f t="shared" si="15"/>
        <v>0</v>
      </c>
      <c r="S483" s="821"/>
      <c r="T483" s="821"/>
      <c r="U483" s="821"/>
      <c r="V483" s="821"/>
      <c r="W483" s="821"/>
      <c r="X483" s="821"/>
      <c r="Y483"/>
      <c r="Z483"/>
      <c r="AA483"/>
      <c r="AB483"/>
      <c r="AC483"/>
      <c r="AD483"/>
    </row>
    <row r="484" spans="2:30" ht="15" customHeight="1">
      <c r="B484" s="960" t="s">
        <v>5326</v>
      </c>
      <c r="I484" s="309" t="s">
        <v>3634</v>
      </c>
      <c r="J484" s="499">
        <v>2</v>
      </c>
      <c r="K484" s="312" t="s">
        <v>3606</v>
      </c>
      <c r="L484" s="821" t="s">
        <v>5928</v>
      </c>
      <c r="M484">
        <v>1</v>
      </c>
      <c r="N484">
        <v>1</v>
      </c>
      <c r="O484">
        <v>1</v>
      </c>
      <c r="P484">
        <v>0</v>
      </c>
      <c r="Q484">
        <v>1</v>
      </c>
      <c r="R484">
        <f t="shared" ref="R484" si="20">SUBTOTAL(9,M484:Q484)</f>
        <v>4</v>
      </c>
      <c r="S484" s="821"/>
      <c r="T484" s="821"/>
      <c r="U484" s="821"/>
      <c r="V484" s="821"/>
      <c r="W484" s="821"/>
      <c r="X484" s="821"/>
      <c r="Y484"/>
      <c r="Z484"/>
      <c r="AA484"/>
      <c r="AB484"/>
      <c r="AC484"/>
      <c r="AD484"/>
    </row>
    <row r="485" spans="2:30" ht="15" hidden="1" customHeight="1">
      <c r="B485" s="960" t="s">
        <v>5327</v>
      </c>
      <c r="I485" s="309" t="s">
        <v>3634</v>
      </c>
      <c r="J485" s="499">
        <v>3</v>
      </c>
      <c r="K485" s="954" t="s">
        <v>737</v>
      </c>
      <c r="L485" s="821" t="s">
        <v>5927</v>
      </c>
      <c r="M485">
        <v>0</v>
      </c>
      <c r="N485">
        <v>0</v>
      </c>
      <c r="O485">
        <v>0</v>
      </c>
      <c r="P485">
        <v>0</v>
      </c>
      <c r="Q485">
        <v>0</v>
      </c>
      <c r="R485">
        <f t="shared" si="15"/>
        <v>0</v>
      </c>
      <c r="S485" s="821"/>
      <c r="T485" s="821"/>
      <c r="U485" s="821"/>
      <c r="V485" s="821"/>
      <c r="W485" s="821"/>
      <c r="X485" s="821"/>
      <c r="Y485"/>
      <c r="Z485"/>
      <c r="AA485"/>
      <c r="AB485"/>
      <c r="AC485"/>
      <c r="AD485"/>
    </row>
    <row r="486" spans="2:30" ht="15" customHeight="1">
      <c r="B486" s="960" t="s">
        <v>5328</v>
      </c>
      <c r="I486" s="309" t="s">
        <v>3634</v>
      </c>
      <c r="J486" s="499">
        <v>3</v>
      </c>
      <c r="K486" s="312" t="s">
        <v>3616</v>
      </c>
      <c r="L486" s="821" t="s">
        <v>5927</v>
      </c>
      <c r="M486">
        <v>0</v>
      </c>
      <c r="N486">
        <v>0</v>
      </c>
      <c r="O486">
        <v>0</v>
      </c>
      <c r="P486">
        <v>0</v>
      </c>
      <c r="Q486">
        <v>0</v>
      </c>
      <c r="R486">
        <f t="shared" si="15"/>
        <v>0</v>
      </c>
      <c r="S486" s="821"/>
      <c r="T486" s="821"/>
      <c r="U486" s="821"/>
      <c r="V486" s="821"/>
      <c r="W486" s="821"/>
      <c r="X486" s="821"/>
      <c r="Y486"/>
      <c r="Z486"/>
      <c r="AA486"/>
      <c r="AB486"/>
      <c r="AC486"/>
      <c r="AD486"/>
    </row>
    <row r="487" spans="2:30" ht="15" customHeight="1">
      <c r="B487" s="960" t="s">
        <v>5329</v>
      </c>
      <c r="I487" s="309" t="s">
        <v>3634</v>
      </c>
      <c r="J487" s="499">
        <v>5</v>
      </c>
      <c r="K487" s="312" t="s">
        <v>3623</v>
      </c>
      <c r="L487" s="821" t="s">
        <v>5928</v>
      </c>
      <c r="M487">
        <v>0</v>
      </c>
      <c r="N487">
        <v>2</v>
      </c>
      <c r="O487">
        <v>2</v>
      </c>
      <c r="P487">
        <v>2</v>
      </c>
      <c r="Q487">
        <v>0</v>
      </c>
      <c r="R487">
        <f t="shared" si="15"/>
        <v>6</v>
      </c>
      <c r="S487" s="821"/>
      <c r="T487" s="821"/>
      <c r="U487" s="821"/>
      <c r="V487" s="821"/>
      <c r="W487" s="821"/>
      <c r="X487" s="821"/>
      <c r="Y487"/>
      <c r="Z487"/>
      <c r="AA487"/>
      <c r="AB487"/>
      <c r="AC487"/>
      <c r="AD487"/>
    </row>
    <row r="488" spans="2:30" ht="15" customHeight="1">
      <c r="B488" s="960" t="s">
        <v>5330</v>
      </c>
      <c r="I488" s="309" t="s">
        <v>3634</v>
      </c>
      <c r="J488" s="499">
        <v>8</v>
      </c>
      <c r="K488" s="312" t="s">
        <v>3616</v>
      </c>
      <c r="L488" s="821" t="s">
        <v>5927</v>
      </c>
      <c r="M488">
        <v>0</v>
      </c>
      <c r="N488">
        <v>0</v>
      </c>
      <c r="O488">
        <v>0</v>
      </c>
      <c r="P488">
        <v>0</v>
      </c>
      <c r="Q488">
        <v>0</v>
      </c>
      <c r="R488">
        <f t="shared" si="15"/>
        <v>0</v>
      </c>
      <c r="S488" s="821"/>
      <c r="T488" s="821"/>
      <c r="U488" s="821"/>
      <c r="V488" s="821"/>
      <c r="W488" s="821"/>
      <c r="X488" s="821"/>
      <c r="Y488"/>
      <c r="Z488"/>
      <c r="AA488"/>
      <c r="AB488"/>
      <c r="AC488"/>
      <c r="AD488"/>
    </row>
    <row r="489" spans="2:30" ht="15" customHeight="1">
      <c r="B489" s="960" t="s">
        <v>5331</v>
      </c>
      <c r="I489" s="734" t="s">
        <v>3706</v>
      </c>
      <c r="J489" s="499">
        <v>1</v>
      </c>
      <c r="K489" s="312" t="s">
        <v>3616</v>
      </c>
      <c r="L489" s="821" t="s">
        <v>5927</v>
      </c>
      <c r="M489">
        <v>0</v>
      </c>
      <c r="N489">
        <v>0</v>
      </c>
      <c r="O489">
        <v>0</v>
      </c>
      <c r="P489">
        <v>0</v>
      </c>
      <c r="Q489">
        <v>0</v>
      </c>
      <c r="R489">
        <f t="shared" si="15"/>
        <v>0</v>
      </c>
      <c r="S489" s="821"/>
      <c r="T489" s="821"/>
      <c r="U489" s="821"/>
      <c r="V489" s="821"/>
      <c r="W489" s="821"/>
      <c r="X489" s="821"/>
      <c r="Y489"/>
      <c r="Z489"/>
      <c r="AA489"/>
      <c r="AB489"/>
      <c r="AC489"/>
      <c r="AD489"/>
    </row>
    <row r="490" spans="2:30" ht="15" hidden="1" customHeight="1">
      <c r="B490" s="960" t="s">
        <v>5332</v>
      </c>
      <c r="I490" s="734" t="s">
        <v>3706</v>
      </c>
      <c r="J490" s="499">
        <v>2</v>
      </c>
      <c r="K490" s="954" t="s">
        <v>737</v>
      </c>
      <c r="L490" s="821" t="s">
        <v>5927</v>
      </c>
      <c r="M490">
        <v>0</v>
      </c>
      <c r="N490">
        <v>0</v>
      </c>
      <c r="O490">
        <v>0</v>
      </c>
      <c r="P490">
        <v>0</v>
      </c>
      <c r="Q490">
        <v>0</v>
      </c>
      <c r="R490">
        <f t="shared" si="15"/>
        <v>0</v>
      </c>
      <c r="S490" s="821"/>
      <c r="T490" s="821"/>
      <c r="U490" s="821"/>
      <c r="V490" s="821"/>
      <c r="W490" s="821"/>
      <c r="X490" s="821"/>
      <c r="Y490"/>
      <c r="Z490"/>
      <c r="AA490"/>
      <c r="AB490"/>
      <c r="AC490"/>
      <c r="AD490"/>
    </row>
    <row r="491" spans="2:30" ht="15" customHeight="1">
      <c r="B491" s="960" t="s">
        <v>5333</v>
      </c>
      <c r="I491" s="734" t="s">
        <v>3706</v>
      </c>
      <c r="J491" s="499">
        <v>2</v>
      </c>
      <c r="K491" s="312" t="s">
        <v>3616</v>
      </c>
      <c r="L491" s="821" t="s">
        <v>5927</v>
      </c>
      <c r="M491">
        <v>0</v>
      </c>
      <c r="N491">
        <v>0</v>
      </c>
      <c r="O491">
        <v>0</v>
      </c>
      <c r="P491">
        <v>0</v>
      </c>
      <c r="Q491">
        <v>0</v>
      </c>
      <c r="R491">
        <f t="shared" si="15"/>
        <v>0</v>
      </c>
      <c r="S491" s="821"/>
      <c r="T491" s="821"/>
      <c r="U491" s="821"/>
      <c r="V491" s="821"/>
      <c r="W491" s="821"/>
      <c r="X491" s="821"/>
      <c r="Y491"/>
      <c r="Z491"/>
      <c r="AA491"/>
      <c r="AB491"/>
      <c r="AC491"/>
      <c r="AD491"/>
    </row>
    <row r="492" spans="2:30" ht="15" customHeight="1">
      <c r="B492" s="960" t="s">
        <v>5334</v>
      </c>
      <c r="I492" s="734" t="s">
        <v>3706</v>
      </c>
      <c r="J492" s="499">
        <v>2</v>
      </c>
      <c r="K492" s="312" t="s">
        <v>3606</v>
      </c>
      <c r="L492" s="821" t="s">
        <v>5928</v>
      </c>
      <c r="M492">
        <v>0</v>
      </c>
      <c r="N492">
        <v>0</v>
      </c>
      <c r="O492">
        <v>0</v>
      </c>
      <c r="P492">
        <v>0</v>
      </c>
      <c r="Q492">
        <v>1</v>
      </c>
      <c r="R492">
        <f t="shared" ref="R492" si="21">SUBTOTAL(9,M492:Q492)</f>
        <v>1</v>
      </c>
      <c r="S492" s="821"/>
      <c r="T492" s="821"/>
      <c r="U492" s="821"/>
      <c r="V492" s="821"/>
      <c r="W492" s="821"/>
      <c r="X492" s="821"/>
      <c r="Y492"/>
      <c r="Z492"/>
      <c r="AA492"/>
      <c r="AB492"/>
      <c r="AC492"/>
      <c r="AD492"/>
    </row>
    <row r="493" spans="2:30" ht="15" hidden="1" customHeight="1">
      <c r="B493" s="960" t="s">
        <v>5335</v>
      </c>
      <c r="I493" s="734" t="s">
        <v>3706</v>
      </c>
      <c r="J493" s="499">
        <v>2</v>
      </c>
      <c r="K493" s="954" t="s">
        <v>737</v>
      </c>
      <c r="L493" s="821" t="s">
        <v>5927</v>
      </c>
      <c r="M493">
        <v>0</v>
      </c>
      <c r="N493">
        <v>0</v>
      </c>
      <c r="O493">
        <v>0</v>
      </c>
      <c r="P493">
        <v>0</v>
      </c>
      <c r="Q493">
        <v>0</v>
      </c>
      <c r="R493">
        <f t="shared" si="15"/>
        <v>0</v>
      </c>
      <c r="S493" s="821"/>
      <c r="T493" s="821"/>
      <c r="U493" s="821"/>
      <c r="V493" s="821"/>
      <c r="W493" s="821"/>
      <c r="X493" s="821"/>
      <c r="Y493"/>
      <c r="Z493"/>
      <c r="AA493"/>
      <c r="AB493"/>
      <c r="AC493"/>
      <c r="AD493"/>
    </row>
    <row r="494" spans="2:30" ht="15" customHeight="1">
      <c r="B494" s="781" t="s">
        <v>5494</v>
      </c>
      <c r="I494" s="734" t="s">
        <v>3706</v>
      </c>
      <c r="J494" s="499">
        <v>3</v>
      </c>
      <c r="K494" s="312" t="s">
        <v>3623</v>
      </c>
      <c r="L494" s="821" t="s">
        <v>5927</v>
      </c>
      <c r="M494">
        <v>0</v>
      </c>
      <c r="N494">
        <v>0</v>
      </c>
      <c r="O494">
        <v>0</v>
      </c>
      <c r="P494">
        <v>0</v>
      </c>
      <c r="Q494">
        <v>0</v>
      </c>
      <c r="R494">
        <f t="shared" si="15"/>
        <v>0</v>
      </c>
      <c r="S494" s="821"/>
      <c r="T494" s="821"/>
      <c r="U494" s="821"/>
      <c r="V494" s="821"/>
      <c r="W494" s="821"/>
      <c r="X494" s="821"/>
      <c r="Y494"/>
      <c r="Z494"/>
      <c r="AA494"/>
      <c r="AB494"/>
      <c r="AC494"/>
      <c r="AD494"/>
    </row>
    <row r="495" spans="2:30" ht="15" customHeight="1">
      <c r="B495" s="960" t="s">
        <v>5336</v>
      </c>
      <c r="I495" s="734" t="s">
        <v>3706</v>
      </c>
      <c r="J495" s="499">
        <v>5</v>
      </c>
      <c r="K495" s="312" t="s">
        <v>3616</v>
      </c>
      <c r="L495" s="821" t="s">
        <v>5927</v>
      </c>
      <c r="M495">
        <v>0</v>
      </c>
      <c r="N495">
        <v>0</v>
      </c>
      <c r="O495">
        <v>0</v>
      </c>
      <c r="P495">
        <v>0</v>
      </c>
      <c r="Q495">
        <v>0</v>
      </c>
      <c r="R495">
        <f t="shared" si="15"/>
        <v>0</v>
      </c>
      <c r="S495" s="821"/>
      <c r="T495" s="821"/>
      <c r="U495" s="821"/>
      <c r="V495" s="821"/>
      <c r="W495" s="821"/>
      <c r="X495" s="821"/>
      <c r="Y495"/>
      <c r="Z495"/>
      <c r="AA495"/>
      <c r="AB495"/>
      <c r="AC495"/>
      <c r="AD495"/>
    </row>
    <row r="496" spans="2:30" ht="15" hidden="1" customHeight="1">
      <c r="B496" s="960" t="s">
        <v>5337</v>
      </c>
      <c r="I496" s="734" t="s">
        <v>3706</v>
      </c>
      <c r="J496" s="499">
        <v>6</v>
      </c>
      <c r="K496" s="954" t="s">
        <v>737</v>
      </c>
      <c r="L496" s="821" t="s">
        <v>5927</v>
      </c>
      <c r="M496">
        <v>0</v>
      </c>
      <c r="N496">
        <v>0</v>
      </c>
      <c r="O496">
        <v>0</v>
      </c>
      <c r="P496">
        <v>0</v>
      </c>
      <c r="Q496">
        <v>0</v>
      </c>
      <c r="R496">
        <f t="shared" si="15"/>
        <v>0</v>
      </c>
      <c r="S496" s="821"/>
      <c r="T496" s="821"/>
      <c r="U496" s="821"/>
      <c r="V496" s="821"/>
      <c r="W496" s="821"/>
      <c r="X496" s="821"/>
      <c r="Y496"/>
      <c r="Z496"/>
      <c r="AA496"/>
      <c r="AB496"/>
      <c r="AC496"/>
      <c r="AD496"/>
    </row>
    <row r="497" spans="2:30" ht="15" customHeight="1">
      <c r="B497" s="960" t="s">
        <v>5338</v>
      </c>
      <c r="I497" s="734" t="s">
        <v>3706</v>
      </c>
      <c r="J497" s="499">
        <v>7</v>
      </c>
      <c r="K497" s="312" t="s">
        <v>3606</v>
      </c>
      <c r="L497" s="821" t="s">
        <v>5928</v>
      </c>
      <c r="M497">
        <v>0</v>
      </c>
      <c r="N497">
        <v>0</v>
      </c>
      <c r="O497">
        <v>1</v>
      </c>
      <c r="P497">
        <v>1</v>
      </c>
      <c r="Q497">
        <v>0</v>
      </c>
      <c r="R497">
        <f t="shared" ref="R497" si="22">SUBTOTAL(9,M497:Q497)</f>
        <v>2</v>
      </c>
      <c r="S497" s="821"/>
      <c r="T497" s="821"/>
      <c r="U497" s="821"/>
      <c r="V497" s="821"/>
      <c r="W497" s="821"/>
      <c r="X497" s="821"/>
      <c r="Y497"/>
      <c r="Z497"/>
      <c r="AA497"/>
      <c r="AB497"/>
      <c r="AC497"/>
      <c r="AD497"/>
    </row>
    <row r="498" spans="2:30" ht="15" customHeight="1">
      <c r="B498" s="960" t="s">
        <v>5339</v>
      </c>
      <c r="I498" s="734" t="s">
        <v>3706</v>
      </c>
      <c r="J498" s="499">
        <v>9</v>
      </c>
      <c r="K498" s="312" t="s">
        <v>3623</v>
      </c>
      <c r="L498" s="821" t="s">
        <v>5928</v>
      </c>
      <c r="M498">
        <v>0</v>
      </c>
      <c r="N498">
        <v>0</v>
      </c>
      <c r="O498">
        <v>0</v>
      </c>
      <c r="P498">
        <v>2</v>
      </c>
      <c r="Q498">
        <v>0</v>
      </c>
      <c r="R498">
        <f t="shared" si="15"/>
        <v>2</v>
      </c>
      <c r="S498" s="821"/>
      <c r="T498" s="821"/>
      <c r="U498" s="821"/>
      <c r="V498" s="821"/>
      <c r="W498" s="821"/>
      <c r="X498" s="821"/>
      <c r="Y498"/>
      <c r="Z498"/>
      <c r="AA498"/>
      <c r="AB498"/>
      <c r="AC498"/>
      <c r="AD498"/>
    </row>
    <row r="499" spans="2:30" ht="15" hidden="1" customHeight="1">
      <c r="B499" s="960" t="s">
        <v>5340</v>
      </c>
      <c r="I499" s="309" t="s">
        <v>3661</v>
      </c>
      <c r="J499" s="499">
        <v>1</v>
      </c>
      <c r="K499" s="954" t="s">
        <v>737</v>
      </c>
      <c r="L499" s="821" t="s">
        <v>5927</v>
      </c>
      <c r="M499">
        <v>0</v>
      </c>
      <c r="N499">
        <v>0</v>
      </c>
      <c r="O499">
        <v>0</v>
      </c>
      <c r="P499">
        <v>0</v>
      </c>
      <c r="Q499">
        <v>0</v>
      </c>
      <c r="R499">
        <f t="shared" si="15"/>
        <v>0</v>
      </c>
      <c r="S499" s="821"/>
      <c r="T499" s="821"/>
      <c r="U499" s="821"/>
      <c r="V499" s="821"/>
      <c r="W499" s="821"/>
      <c r="X499" s="821"/>
      <c r="Y499"/>
      <c r="Z499"/>
      <c r="AA499"/>
      <c r="AB499"/>
      <c r="AC499"/>
      <c r="AD499"/>
    </row>
    <row r="500" spans="2:30" ht="15" customHeight="1">
      <c r="B500" s="960" t="s">
        <v>5341</v>
      </c>
      <c r="I500" s="309" t="s">
        <v>3661</v>
      </c>
      <c r="J500" s="499">
        <v>1</v>
      </c>
      <c r="K500" s="312" t="s">
        <v>3606</v>
      </c>
      <c r="L500" s="821" t="s">
        <v>5928</v>
      </c>
      <c r="M500">
        <v>1</v>
      </c>
      <c r="N500">
        <v>1</v>
      </c>
      <c r="O500">
        <v>0</v>
      </c>
      <c r="P500">
        <v>1</v>
      </c>
      <c r="Q500">
        <v>1</v>
      </c>
      <c r="R500">
        <f t="shared" ref="R500" si="23">SUBTOTAL(9,M500:Q500)</f>
        <v>4</v>
      </c>
      <c r="S500" s="821"/>
      <c r="T500" s="821"/>
      <c r="U500" s="821"/>
      <c r="V500" s="821"/>
      <c r="W500" s="821"/>
      <c r="X500" s="821"/>
      <c r="Y500"/>
      <c r="Z500"/>
      <c r="AA500"/>
      <c r="AB500"/>
      <c r="AC500"/>
      <c r="AD500"/>
    </row>
    <row r="501" spans="2:30" ht="15" hidden="1" customHeight="1">
      <c r="B501" s="960" t="s">
        <v>5342</v>
      </c>
      <c r="I501" s="309" t="s">
        <v>3661</v>
      </c>
      <c r="J501" s="499">
        <v>1</v>
      </c>
      <c r="K501" s="954" t="s">
        <v>737</v>
      </c>
      <c r="L501" s="821" t="s">
        <v>5927</v>
      </c>
      <c r="M501">
        <v>0</v>
      </c>
      <c r="N501">
        <v>0</v>
      </c>
      <c r="O501">
        <v>0</v>
      </c>
      <c r="P501">
        <v>0</v>
      </c>
      <c r="Q501">
        <v>0</v>
      </c>
      <c r="R501">
        <f t="shared" si="15"/>
        <v>0</v>
      </c>
      <c r="S501" s="821"/>
      <c r="T501" s="821"/>
      <c r="U501" s="821"/>
      <c r="V501" s="821"/>
      <c r="W501" s="821"/>
      <c r="X501" s="821"/>
      <c r="Y501"/>
      <c r="Z501"/>
      <c r="AA501"/>
      <c r="AB501"/>
      <c r="AC501"/>
      <c r="AD501"/>
    </row>
    <row r="502" spans="2:30" ht="15" customHeight="1">
      <c r="B502" s="960" t="s">
        <v>5343</v>
      </c>
      <c r="I502" s="309" t="s">
        <v>3661</v>
      </c>
      <c r="J502" s="499">
        <v>2</v>
      </c>
      <c r="K502" s="312" t="s">
        <v>3623</v>
      </c>
      <c r="L502" s="821" t="s">
        <v>5928</v>
      </c>
      <c r="M502">
        <v>0</v>
      </c>
      <c r="N502">
        <v>2</v>
      </c>
      <c r="O502">
        <v>1</v>
      </c>
      <c r="P502">
        <v>2</v>
      </c>
      <c r="Q502">
        <v>0</v>
      </c>
      <c r="R502">
        <f t="shared" si="15"/>
        <v>5</v>
      </c>
      <c r="S502" s="821"/>
      <c r="T502" s="821"/>
      <c r="U502" s="821"/>
      <c r="V502" s="821"/>
      <c r="W502" s="821"/>
      <c r="X502" s="821"/>
      <c r="Y502"/>
      <c r="Z502"/>
      <c r="AA502"/>
      <c r="AB502"/>
      <c r="AC502"/>
      <c r="AD502"/>
    </row>
    <row r="503" spans="2:30" ht="15" customHeight="1">
      <c r="B503" s="960" t="s">
        <v>5344</v>
      </c>
      <c r="I503" s="309" t="s">
        <v>3661</v>
      </c>
      <c r="J503" s="499">
        <v>2</v>
      </c>
      <c r="K503" s="312" t="s">
        <v>3616</v>
      </c>
      <c r="L503" s="821" t="s">
        <v>5927</v>
      </c>
      <c r="M503">
        <v>0</v>
      </c>
      <c r="N503">
        <v>0</v>
      </c>
      <c r="O503">
        <v>0</v>
      </c>
      <c r="P503">
        <v>0</v>
      </c>
      <c r="Q503">
        <v>0</v>
      </c>
      <c r="R503">
        <f t="shared" si="15"/>
        <v>0</v>
      </c>
      <c r="S503" s="821"/>
      <c r="T503" s="821"/>
      <c r="U503" s="821"/>
      <c r="V503" s="821"/>
      <c r="W503" s="821"/>
      <c r="X503" s="821"/>
      <c r="Y503"/>
      <c r="Z503"/>
      <c r="AA503"/>
      <c r="AB503"/>
      <c r="AC503"/>
      <c r="AD503"/>
    </row>
    <row r="504" spans="2:30" ht="15" hidden="1" customHeight="1">
      <c r="B504" s="960" t="s">
        <v>5345</v>
      </c>
      <c r="I504" s="309" t="s">
        <v>3661</v>
      </c>
      <c r="J504" s="499">
        <v>3</v>
      </c>
      <c r="K504" s="954" t="s">
        <v>737</v>
      </c>
      <c r="L504" s="821" t="s">
        <v>5927</v>
      </c>
      <c r="M504">
        <v>0</v>
      </c>
      <c r="N504">
        <v>0</v>
      </c>
      <c r="O504">
        <v>0</v>
      </c>
      <c r="P504">
        <v>0</v>
      </c>
      <c r="Q504">
        <v>0</v>
      </c>
      <c r="R504">
        <f t="shared" si="15"/>
        <v>0</v>
      </c>
      <c r="S504" s="821"/>
      <c r="T504" s="821"/>
      <c r="U504" s="821"/>
      <c r="V504" s="821"/>
      <c r="W504" s="821"/>
      <c r="X504" s="821"/>
      <c r="Y504"/>
      <c r="Z504"/>
      <c r="AA504"/>
      <c r="AB504"/>
      <c r="AC504"/>
      <c r="AD504"/>
    </row>
    <row r="505" spans="2:30" ht="15" customHeight="1">
      <c r="B505" s="960" t="s">
        <v>5346</v>
      </c>
      <c r="I505" s="309" t="s">
        <v>3661</v>
      </c>
      <c r="J505" s="499">
        <v>3</v>
      </c>
      <c r="K505" s="312" t="s">
        <v>3616</v>
      </c>
      <c r="L505" s="821" t="s">
        <v>5927</v>
      </c>
      <c r="M505">
        <v>0</v>
      </c>
      <c r="N505">
        <v>0</v>
      </c>
      <c r="O505">
        <v>0</v>
      </c>
      <c r="P505">
        <v>0</v>
      </c>
      <c r="Q505">
        <v>0</v>
      </c>
      <c r="R505">
        <f t="shared" si="15"/>
        <v>0</v>
      </c>
      <c r="S505" s="821"/>
      <c r="T505" s="821"/>
      <c r="U505" s="821"/>
      <c r="V505" s="821"/>
      <c r="W505" s="821"/>
      <c r="X505" s="821"/>
      <c r="Y505"/>
      <c r="Z505"/>
      <c r="AA505"/>
      <c r="AB505"/>
      <c r="AC505"/>
      <c r="AD505"/>
    </row>
    <row r="506" spans="2:30" ht="15" customHeight="1">
      <c r="B506" s="960" t="s">
        <v>5347</v>
      </c>
      <c r="I506" s="309" t="s">
        <v>3661</v>
      </c>
      <c r="J506" s="499">
        <v>5</v>
      </c>
      <c r="K506" s="312" t="s">
        <v>3616</v>
      </c>
      <c r="L506" s="821" t="s">
        <v>5927</v>
      </c>
      <c r="M506">
        <v>0</v>
      </c>
      <c r="N506">
        <v>0</v>
      </c>
      <c r="O506">
        <v>0</v>
      </c>
      <c r="P506">
        <v>0</v>
      </c>
      <c r="Q506">
        <v>0</v>
      </c>
      <c r="R506">
        <f t="shared" si="15"/>
        <v>0</v>
      </c>
      <c r="S506" s="821"/>
      <c r="T506" s="821"/>
      <c r="U506" s="821"/>
      <c r="V506" s="821"/>
      <c r="W506" s="821"/>
      <c r="X506" s="821"/>
      <c r="Y506"/>
      <c r="Z506"/>
      <c r="AA506"/>
      <c r="AB506"/>
      <c r="AC506"/>
      <c r="AD506"/>
    </row>
    <row r="507" spans="2:30" ht="15" customHeight="1">
      <c r="B507" s="960" t="s">
        <v>5348</v>
      </c>
      <c r="I507" s="309" t="s">
        <v>3661</v>
      </c>
      <c r="J507" s="499">
        <v>7</v>
      </c>
      <c r="K507" s="312" t="s">
        <v>3606</v>
      </c>
      <c r="L507" s="821" t="s">
        <v>5928</v>
      </c>
      <c r="M507">
        <v>1</v>
      </c>
      <c r="N507">
        <v>1</v>
      </c>
      <c r="O507">
        <v>1</v>
      </c>
      <c r="P507">
        <v>1</v>
      </c>
      <c r="Q507">
        <v>1</v>
      </c>
      <c r="R507">
        <f t="shared" ref="R507" si="24">SUBTOTAL(9,M507:Q507)</f>
        <v>5</v>
      </c>
      <c r="S507" s="821"/>
      <c r="T507" s="821"/>
      <c r="U507" s="821"/>
      <c r="V507" s="821"/>
      <c r="W507" s="821"/>
      <c r="X507" s="821"/>
      <c r="Y507"/>
      <c r="Z507"/>
      <c r="AA507"/>
      <c r="AB507"/>
      <c r="AC507"/>
      <c r="AD507"/>
    </row>
    <row r="508" spans="2:30" ht="15" customHeight="1">
      <c r="B508" s="960" t="s">
        <v>5349</v>
      </c>
      <c r="I508" s="309" t="s">
        <v>3661</v>
      </c>
      <c r="J508" s="499">
        <v>7</v>
      </c>
      <c r="K508" s="312" t="s">
        <v>3623</v>
      </c>
      <c r="L508" s="821" t="s">
        <v>5928</v>
      </c>
      <c r="M508">
        <v>0</v>
      </c>
      <c r="N508">
        <v>2</v>
      </c>
      <c r="O508">
        <v>2</v>
      </c>
      <c r="P508">
        <v>0</v>
      </c>
      <c r="Q508">
        <v>2</v>
      </c>
      <c r="R508">
        <f t="shared" si="15"/>
        <v>6</v>
      </c>
      <c r="S508" s="821"/>
      <c r="T508" s="821"/>
      <c r="U508" s="821"/>
      <c r="V508" s="821"/>
      <c r="W508" s="821"/>
      <c r="X508" s="821"/>
      <c r="Y508"/>
      <c r="Z508"/>
      <c r="AA508"/>
      <c r="AB508"/>
      <c r="AC508"/>
      <c r="AD508"/>
    </row>
    <row r="509" spans="2:30" ht="15" customHeight="1">
      <c r="B509" s="960" t="s">
        <v>5350</v>
      </c>
      <c r="I509" s="309" t="s">
        <v>3673</v>
      </c>
      <c r="J509" s="499">
        <v>1</v>
      </c>
      <c r="K509" s="312" t="s">
        <v>3616</v>
      </c>
      <c r="L509" s="821" t="s">
        <v>5927</v>
      </c>
      <c r="M509">
        <v>0</v>
      </c>
      <c r="N509">
        <v>0</v>
      </c>
      <c r="O509">
        <v>0</v>
      </c>
      <c r="P509">
        <v>0</v>
      </c>
      <c r="Q509">
        <v>0</v>
      </c>
      <c r="R509">
        <f t="shared" si="15"/>
        <v>0</v>
      </c>
      <c r="S509" s="821"/>
      <c r="T509" s="821"/>
      <c r="U509" s="821"/>
      <c r="V509" s="821"/>
      <c r="W509" s="821"/>
      <c r="X509" s="821"/>
      <c r="Y509"/>
      <c r="Z509"/>
      <c r="AA509"/>
      <c r="AB509"/>
      <c r="AC509"/>
      <c r="AD509"/>
    </row>
    <row r="510" spans="2:30" ht="15" hidden="1" customHeight="1">
      <c r="B510" s="960" t="s">
        <v>5351</v>
      </c>
      <c r="I510" s="309" t="s">
        <v>3673</v>
      </c>
      <c r="J510" s="499">
        <v>1</v>
      </c>
      <c r="K510" s="954" t="s">
        <v>737</v>
      </c>
      <c r="L510" s="821" t="s">
        <v>5927</v>
      </c>
      <c r="M510">
        <v>0</v>
      </c>
      <c r="N510">
        <v>0</v>
      </c>
      <c r="O510">
        <v>0</v>
      </c>
      <c r="P510">
        <v>0</v>
      </c>
      <c r="Q510">
        <v>0</v>
      </c>
      <c r="R510">
        <f t="shared" si="15"/>
        <v>0</v>
      </c>
      <c r="S510" s="821"/>
      <c r="T510" s="821"/>
      <c r="U510" s="821"/>
      <c r="V510" s="821"/>
      <c r="W510" s="821"/>
      <c r="X510" s="821"/>
      <c r="Y510"/>
      <c r="Z510"/>
      <c r="AA510"/>
      <c r="AB510"/>
      <c r="AC510"/>
      <c r="AD510"/>
    </row>
    <row r="511" spans="2:30" ht="15" customHeight="1">
      <c r="B511" s="960" t="s">
        <v>5352</v>
      </c>
      <c r="I511" s="309" t="s">
        <v>3673</v>
      </c>
      <c r="J511" s="499">
        <v>2</v>
      </c>
      <c r="K511" s="312" t="s">
        <v>3616</v>
      </c>
      <c r="L511" s="821" t="s">
        <v>5928</v>
      </c>
      <c r="M511">
        <v>2</v>
      </c>
      <c r="N511">
        <v>0</v>
      </c>
      <c r="O511">
        <v>1</v>
      </c>
      <c r="P511">
        <v>0</v>
      </c>
      <c r="Q511">
        <v>0</v>
      </c>
      <c r="R511">
        <f t="shared" si="15"/>
        <v>3</v>
      </c>
      <c r="S511" s="821"/>
      <c r="T511" s="821"/>
      <c r="U511" s="821"/>
      <c r="V511" s="821"/>
      <c r="W511" s="821"/>
      <c r="X511" s="821"/>
      <c r="Y511"/>
      <c r="Z511"/>
      <c r="AA511"/>
      <c r="AB511"/>
      <c r="AC511"/>
      <c r="AD511"/>
    </row>
    <row r="512" spans="2:30" ht="15" customHeight="1">
      <c r="B512" s="960" t="s">
        <v>5483</v>
      </c>
      <c r="I512" s="309" t="s">
        <v>3673</v>
      </c>
      <c r="J512" s="499">
        <v>2</v>
      </c>
      <c r="K512" s="312" t="s">
        <v>3623</v>
      </c>
      <c r="L512" s="821" t="s">
        <v>5928</v>
      </c>
      <c r="M512">
        <v>1</v>
      </c>
      <c r="N512">
        <v>0</v>
      </c>
      <c r="O512">
        <v>2</v>
      </c>
      <c r="P512">
        <v>0</v>
      </c>
      <c r="Q512">
        <v>1</v>
      </c>
      <c r="R512">
        <f t="shared" si="15"/>
        <v>4</v>
      </c>
      <c r="S512" s="821"/>
      <c r="T512" s="821"/>
      <c r="U512" s="821"/>
      <c r="V512" s="821"/>
      <c r="W512" s="821"/>
      <c r="X512" s="821"/>
      <c r="Y512"/>
      <c r="Z512"/>
      <c r="AA512"/>
      <c r="AB512"/>
      <c r="AC512"/>
      <c r="AD512"/>
    </row>
    <row r="513" spans="2:30" ht="15" customHeight="1">
      <c r="B513" s="960" t="s">
        <v>5353</v>
      </c>
      <c r="I513" s="309" t="s">
        <v>3673</v>
      </c>
      <c r="J513" s="499">
        <v>2</v>
      </c>
      <c r="K513" s="312" t="s">
        <v>3606</v>
      </c>
      <c r="L513" s="821" t="s">
        <v>5928</v>
      </c>
      <c r="M513">
        <v>0</v>
      </c>
      <c r="N513">
        <v>0</v>
      </c>
      <c r="O513">
        <v>0</v>
      </c>
      <c r="P513">
        <v>0</v>
      </c>
      <c r="Q513">
        <v>1</v>
      </c>
      <c r="R513">
        <f t="shared" ref="R513" si="25">SUBTOTAL(9,M513:Q513)</f>
        <v>1</v>
      </c>
      <c r="S513" s="821"/>
      <c r="T513" s="821"/>
      <c r="U513" s="821"/>
      <c r="V513" s="821"/>
      <c r="W513" s="821"/>
      <c r="X513" s="821"/>
      <c r="Y513"/>
      <c r="Z513"/>
      <c r="AA513"/>
      <c r="AB513"/>
      <c r="AC513"/>
      <c r="AD513"/>
    </row>
    <row r="514" spans="2:30" ht="15" customHeight="1">
      <c r="B514" s="960" t="s">
        <v>5354</v>
      </c>
      <c r="I514" s="309" t="s">
        <v>3673</v>
      </c>
      <c r="J514" s="499">
        <v>2</v>
      </c>
      <c r="K514" s="312" t="s">
        <v>3616</v>
      </c>
      <c r="L514" s="821" t="s">
        <v>5927</v>
      </c>
      <c r="M514">
        <v>0</v>
      </c>
      <c r="N514">
        <v>0</v>
      </c>
      <c r="O514">
        <v>0</v>
      </c>
      <c r="P514">
        <v>0</v>
      </c>
      <c r="Q514">
        <v>0</v>
      </c>
      <c r="R514">
        <f t="shared" si="15"/>
        <v>0</v>
      </c>
      <c r="S514" s="821"/>
      <c r="T514" s="821"/>
      <c r="U514" s="821"/>
      <c r="V514" s="821"/>
      <c r="W514" s="821"/>
      <c r="X514" s="821"/>
      <c r="Y514"/>
      <c r="Z514"/>
      <c r="AA514"/>
      <c r="AB514"/>
      <c r="AC514"/>
      <c r="AD514"/>
    </row>
    <row r="515" spans="2:30" ht="15" hidden="1" customHeight="1">
      <c r="B515" s="960" t="s">
        <v>5355</v>
      </c>
      <c r="I515" s="309" t="s">
        <v>3673</v>
      </c>
      <c r="J515" s="499">
        <v>2</v>
      </c>
      <c r="K515" s="954" t="s">
        <v>737</v>
      </c>
      <c r="L515" s="821" t="s">
        <v>5927</v>
      </c>
      <c r="M515">
        <v>0</v>
      </c>
      <c r="N515">
        <v>0</v>
      </c>
      <c r="O515">
        <v>0</v>
      </c>
      <c r="P515">
        <v>0</v>
      </c>
      <c r="Q515">
        <v>0</v>
      </c>
      <c r="R515">
        <f t="shared" si="15"/>
        <v>0</v>
      </c>
      <c r="S515" s="821"/>
      <c r="T515" s="821"/>
      <c r="U515" s="821"/>
      <c r="V515" s="821"/>
      <c r="W515" s="821"/>
      <c r="X515" s="821"/>
      <c r="Y515"/>
      <c r="Z515"/>
      <c r="AA515"/>
      <c r="AB515"/>
      <c r="AC515"/>
      <c r="AD515"/>
    </row>
    <row r="516" spans="2:30" ht="15" customHeight="1">
      <c r="B516" s="960" t="s">
        <v>5356</v>
      </c>
      <c r="I516" s="309" t="s">
        <v>3673</v>
      </c>
      <c r="J516" s="499">
        <v>3</v>
      </c>
      <c r="K516" s="312" t="s">
        <v>3623</v>
      </c>
      <c r="L516" s="821" t="s">
        <v>5928</v>
      </c>
      <c r="M516">
        <v>2</v>
      </c>
      <c r="N516">
        <v>0</v>
      </c>
      <c r="O516">
        <v>0</v>
      </c>
      <c r="P516">
        <v>1</v>
      </c>
      <c r="Q516">
        <v>1</v>
      </c>
      <c r="R516">
        <f t="shared" si="15"/>
        <v>4</v>
      </c>
      <c r="S516" s="821"/>
      <c r="T516" s="821"/>
      <c r="U516" s="821"/>
      <c r="V516" s="821"/>
      <c r="W516" s="821"/>
      <c r="X516" s="821"/>
      <c r="Y516"/>
      <c r="Z516"/>
      <c r="AA516"/>
      <c r="AB516"/>
      <c r="AC516"/>
      <c r="AD516"/>
    </row>
    <row r="517" spans="2:30" ht="15" customHeight="1">
      <c r="B517" s="960" t="s">
        <v>5357</v>
      </c>
      <c r="I517" s="309" t="s">
        <v>3673</v>
      </c>
      <c r="J517" s="499">
        <v>3</v>
      </c>
      <c r="K517" s="312" t="s">
        <v>3606</v>
      </c>
      <c r="L517" s="821" t="s">
        <v>5928</v>
      </c>
      <c r="M517">
        <v>1</v>
      </c>
      <c r="N517">
        <v>1</v>
      </c>
      <c r="O517">
        <v>1</v>
      </c>
      <c r="P517">
        <v>1</v>
      </c>
      <c r="Q517">
        <v>1</v>
      </c>
      <c r="R517">
        <f t="shared" ref="R517" si="26">SUBTOTAL(9,M517:Q517)</f>
        <v>5</v>
      </c>
      <c r="S517" s="821"/>
      <c r="T517" s="821"/>
      <c r="U517" s="821"/>
      <c r="V517" s="821"/>
      <c r="W517" s="821"/>
      <c r="X517" s="821"/>
      <c r="Y517"/>
      <c r="Z517"/>
      <c r="AA517"/>
      <c r="AB517"/>
      <c r="AC517"/>
      <c r="AD517"/>
    </row>
    <row r="518" spans="2:30" ht="15" hidden="1" customHeight="1">
      <c r="B518" s="960" t="s">
        <v>5358</v>
      </c>
      <c r="I518" s="309" t="s">
        <v>3673</v>
      </c>
      <c r="J518" s="499">
        <v>7</v>
      </c>
      <c r="K518" s="954" t="s">
        <v>737</v>
      </c>
      <c r="L518" s="821" t="s">
        <v>5927</v>
      </c>
      <c r="M518">
        <v>0</v>
      </c>
      <c r="N518">
        <v>0</v>
      </c>
      <c r="O518">
        <v>0</v>
      </c>
      <c r="P518">
        <v>0</v>
      </c>
      <c r="Q518">
        <v>0</v>
      </c>
      <c r="R518">
        <f t="shared" si="15"/>
        <v>0</v>
      </c>
      <c r="S518" s="821"/>
      <c r="T518" s="821"/>
      <c r="U518" s="821"/>
      <c r="V518" s="821"/>
      <c r="W518" s="821"/>
      <c r="X518" s="821"/>
      <c r="Y518"/>
      <c r="Z518"/>
      <c r="AA518"/>
      <c r="AB518"/>
      <c r="AC518"/>
      <c r="AD518"/>
    </row>
    <row r="519" spans="2:30" ht="15" hidden="1" customHeight="1">
      <c r="B519" s="960" t="s">
        <v>5359</v>
      </c>
      <c r="I519" s="309" t="s">
        <v>3691</v>
      </c>
      <c r="J519" s="499">
        <v>3</v>
      </c>
      <c r="K519" s="954" t="s">
        <v>737</v>
      </c>
      <c r="L519" s="821" t="s">
        <v>5927</v>
      </c>
      <c r="M519">
        <v>0</v>
      </c>
      <c r="N519">
        <v>0</v>
      </c>
      <c r="O519">
        <v>0</v>
      </c>
      <c r="P519">
        <v>0</v>
      </c>
      <c r="Q519">
        <v>0</v>
      </c>
      <c r="R519">
        <f t="shared" si="15"/>
        <v>0</v>
      </c>
      <c r="S519" s="821"/>
      <c r="T519" s="821"/>
      <c r="U519" s="821"/>
      <c r="V519" s="821"/>
      <c r="W519" s="821"/>
      <c r="X519" s="821"/>
      <c r="Y519"/>
      <c r="Z519"/>
      <c r="AA519"/>
      <c r="AB519"/>
      <c r="AC519"/>
      <c r="AD519"/>
    </row>
    <row r="520" spans="2:30" ht="15" hidden="1" customHeight="1">
      <c r="B520" s="960" t="s">
        <v>5360</v>
      </c>
      <c r="I520" s="309" t="s">
        <v>3691</v>
      </c>
      <c r="J520" s="499">
        <v>3</v>
      </c>
      <c r="K520" s="954" t="s">
        <v>737</v>
      </c>
      <c r="L520" s="821" t="s">
        <v>5927</v>
      </c>
      <c r="M520">
        <v>0</v>
      </c>
      <c r="N520">
        <v>0</v>
      </c>
      <c r="O520">
        <v>0</v>
      </c>
      <c r="P520">
        <v>0</v>
      </c>
      <c r="Q520">
        <v>0</v>
      </c>
      <c r="R520">
        <f t="shared" si="15"/>
        <v>0</v>
      </c>
      <c r="S520" s="821"/>
      <c r="T520" s="821"/>
      <c r="U520" s="821"/>
      <c r="V520" s="821"/>
      <c r="W520" s="821"/>
      <c r="X520" s="821"/>
      <c r="Y520"/>
      <c r="Z520"/>
      <c r="AA520"/>
      <c r="AB520"/>
      <c r="AC520"/>
      <c r="AD520"/>
    </row>
    <row r="521" spans="2:30" ht="15" hidden="1" customHeight="1">
      <c r="B521" s="960" t="s">
        <v>5361</v>
      </c>
      <c r="I521" s="309" t="s">
        <v>3691</v>
      </c>
      <c r="J521" s="499">
        <v>3</v>
      </c>
      <c r="K521" s="954" t="s">
        <v>737</v>
      </c>
      <c r="L521" s="821" t="s">
        <v>5927</v>
      </c>
      <c r="M521">
        <v>0</v>
      </c>
      <c r="N521">
        <v>0</v>
      </c>
      <c r="O521">
        <v>0</v>
      </c>
      <c r="P521">
        <v>0</v>
      </c>
      <c r="Q521">
        <v>0</v>
      </c>
      <c r="R521">
        <f t="shared" si="15"/>
        <v>0</v>
      </c>
      <c r="S521" s="821"/>
      <c r="T521" s="821"/>
      <c r="U521" s="821"/>
      <c r="V521" s="821"/>
      <c r="W521" s="821"/>
      <c r="X521" s="821"/>
      <c r="Y521"/>
      <c r="Z521"/>
      <c r="AA521"/>
      <c r="AB521"/>
      <c r="AC521"/>
      <c r="AD521"/>
    </row>
    <row r="522" spans="2:30" ht="15" customHeight="1">
      <c r="B522" s="960" t="s">
        <v>5362</v>
      </c>
      <c r="I522" s="309" t="s">
        <v>3691</v>
      </c>
      <c r="J522" s="499">
        <v>3</v>
      </c>
      <c r="K522" s="312" t="s">
        <v>3616</v>
      </c>
      <c r="L522" s="821" t="s">
        <v>5927</v>
      </c>
      <c r="M522">
        <v>0</v>
      </c>
      <c r="N522">
        <v>0</v>
      </c>
      <c r="O522">
        <v>0</v>
      </c>
      <c r="P522">
        <v>0</v>
      </c>
      <c r="Q522">
        <v>0</v>
      </c>
      <c r="R522">
        <f t="shared" si="15"/>
        <v>0</v>
      </c>
      <c r="S522" s="821"/>
      <c r="T522" s="821"/>
      <c r="U522" s="821"/>
      <c r="V522" s="821"/>
      <c r="W522" s="821"/>
      <c r="X522" s="821"/>
      <c r="Y522"/>
      <c r="Z522"/>
      <c r="AA522"/>
      <c r="AB522"/>
      <c r="AC522"/>
      <c r="AD522"/>
    </row>
    <row r="523" spans="2:30" ht="15" customHeight="1">
      <c r="B523" s="960" t="s">
        <v>5363</v>
      </c>
      <c r="I523" s="309" t="s">
        <v>3691</v>
      </c>
      <c r="J523" s="499">
        <v>3</v>
      </c>
      <c r="K523" s="312" t="s">
        <v>3606</v>
      </c>
      <c r="L523" s="821" t="s">
        <v>5928</v>
      </c>
      <c r="M523">
        <v>1</v>
      </c>
      <c r="N523">
        <v>1</v>
      </c>
      <c r="O523">
        <v>1</v>
      </c>
      <c r="P523">
        <v>1</v>
      </c>
      <c r="Q523">
        <v>1</v>
      </c>
      <c r="R523">
        <f t="shared" ref="R523" si="27">SUBTOTAL(9,M523:Q523)</f>
        <v>5</v>
      </c>
      <c r="S523" s="821"/>
      <c r="T523" s="821"/>
      <c r="U523" s="821"/>
      <c r="V523" s="821"/>
      <c r="W523" s="821"/>
      <c r="X523" s="821"/>
      <c r="Y523"/>
      <c r="Z523"/>
      <c r="AA523"/>
      <c r="AB523"/>
      <c r="AC523"/>
      <c r="AD523"/>
    </row>
    <row r="524" spans="2:30" ht="15" customHeight="1">
      <c r="B524" s="960" t="s">
        <v>5364</v>
      </c>
      <c r="I524" s="309" t="s">
        <v>3691</v>
      </c>
      <c r="J524" s="499">
        <v>4</v>
      </c>
      <c r="K524" s="312" t="s">
        <v>3616</v>
      </c>
      <c r="L524" s="821" t="s">
        <v>5927</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customHeight="1">
      <c r="B525" s="960" t="s">
        <v>5365</v>
      </c>
      <c r="I525" s="309" t="s">
        <v>3691</v>
      </c>
      <c r="J525" s="499">
        <v>5</v>
      </c>
      <c r="K525" s="312" t="s">
        <v>3623</v>
      </c>
      <c r="L525" s="821" t="s">
        <v>5928</v>
      </c>
      <c r="M525">
        <v>1</v>
      </c>
      <c r="N525">
        <v>1</v>
      </c>
      <c r="O525">
        <v>0</v>
      </c>
      <c r="P525">
        <v>2</v>
      </c>
      <c r="Q525">
        <v>2</v>
      </c>
      <c r="R525">
        <f t="shared" si="28"/>
        <v>6</v>
      </c>
      <c r="S525" s="821"/>
      <c r="T525" s="821"/>
      <c r="U525" s="821"/>
      <c r="V525" s="821"/>
      <c r="W525" s="821"/>
      <c r="X525" s="821"/>
      <c r="Y525"/>
      <c r="Z525"/>
      <c r="AA525"/>
      <c r="AB525"/>
      <c r="AC525"/>
      <c r="AD525"/>
    </row>
    <row r="526" spans="2:30" ht="15" customHeight="1">
      <c r="B526" s="960" t="s">
        <v>5366</v>
      </c>
      <c r="I526" s="309" t="s">
        <v>3691</v>
      </c>
      <c r="J526" s="499">
        <v>5</v>
      </c>
      <c r="K526" s="312" t="s">
        <v>3616</v>
      </c>
      <c r="L526" s="821" t="s">
        <v>5927</v>
      </c>
      <c r="M526">
        <v>0</v>
      </c>
      <c r="N526">
        <v>0</v>
      </c>
      <c r="O526">
        <v>0</v>
      </c>
      <c r="P526">
        <v>0</v>
      </c>
      <c r="Q526">
        <v>0</v>
      </c>
      <c r="R526">
        <f t="shared" si="28"/>
        <v>0</v>
      </c>
      <c r="S526" s="821"/>
      <c r="T526" s="821"/>
      <c r="U526" s="821"/>
      <c r="V526" s="821"/>
      <c r="W526" s="821"/>
      <c r="X526" s="821"/>
      <c r="Y526"/>
      <c r="Z526"/>
      <c r="AA526"/>
      <c r="AB526"/>
      <c r="AC526"/>
      <c r="AD526"/>
    </row>
    <row r="527" spans="2:30" ht="15" customHeight="1">
      <c r="B527" s="960" t="s">
        <v>5367</v>
      </c>
      <c r="I527" s="309" t="s">
        <v>3691</v>
      </c>
      <c r="J527" s="499">
        <v>5</v>
      </c>
      <c r="K527" s="312" t="s">
        <v>3623</v>
      </c>
      <c r="L527" s="821" t="s">
        <v>5928</v>
      </c>
      <c r="M527">
        <v>2</v>
      </c>
      <c r="N527">
        <v>2</v>
      </c>
      <c r="O527">
        <v>1</v>
      </c>
      <c r="P527">
        <v>1</v>
      </c>
      <c r="Q527">
        <v>1</v>
      </c>
      <c r="R527">
        <f t="shared" si="28"/>
        <v>7</v>
      </c>
      <c r="S527" s="821"/>
      <c r="T527" s="821"/>
      <c r="U527" s="821"/>
      <c r="V527" s="821"/>
      <c r="W527" s="821"/>
      <c r="X527" s="821"/>
      <c r="Y527"/>
      <c r="Z527"/>
      <c r="AA527"/>
      <c r="AB527"/>
      <c r="AC527"/>
      <c r="AD527"/>
    </row>
    <row r="528" spans="2:30" ht="15" customHeight="1">
      <c r="B528" s="960" t="s">
        <v>5368</v>
      </c>
      <c r="I528" s="309" t="s">
        <v>3691</v>
      </c>
      <c r="J528" s="499">
        <v>6</v>
      </c>
      <c r="K528" s="312" t="s">
        <v>3606</v>
      </c>
      <c r="L528" s="821" t="s">
        <v>5928</v>
      </c>
      <c r="M528">
        <v>0</v>
      </c>
      <c r="N528">
        <v>1</v>
      </c>
      <c r="O528">
        <v>1</v>
      </c>
      <c r="P528">
        <v>1</v>
      </c>
      <c r="Q528">
        <v>1</v>
      </c>
      <c r="R528">
        <f t="shared" si="28"/>
        <v>4</v>
      </c>
      <c r="S528" s="821"/>
      <c r="T528" s="821"/>
      <c r="U528" s="821"/>
      <c r="V528" s="821"/>
      <c r="W528" s="821"/>
      <c r="X528" s="821"/>
      <c r="Y528"/>
      <c r="Z528"/>
      <c r="AA528"/>
      <c r="AB528"/>
      <c r="AC528"/>
      <c r="AD528"/>
    </row>
    <row r="529" spans="2:30" ht="15" hidden="1" customHeight="1">
      <c r="B529" s="960" t="s">
        <v>5369</v>
      </c>
      <c r="I529" s="309" t="s">
        <v>3723</v>
      </c>
      <c r="J529" s="499">
        <v>1</v>
      </c>
      <c r="K529" s="954" t="s">
        <v>737</v>
      </c>
      <c r="L529" s="821" t="s">
        <v>5927</v>
      </c>
      <c r="M529">
        <v>0</v>
      </c>
      <c r="N529">
        <v>0</v>
      </c>
      <c r="O529">
        <v>0</v>
      </c>
      <c r="P529">
        <v>0</v>
      </c>
      <c r="Q529">
        <v>0</v>
      </c>
      <c r="R529">
        <f t="shared" si="28"/>
        <v>0</v>
      </c>
      <c r="S529" s="821"/>
      <c r="T529" s="821"/>
      <c r="U529" s="821"/>
      <c r="V529" s="821"/>
      <c r="W529" s="821"/>
      <c r="X529" s="821"/>
      <c r="Y529"/>
      <c r="Z529"/>
      <c r="AA529"/>
      <c r="AB529"/>
      <c r="AC529"/>
      <c r="AD529"/>
    </row>
    <row r="530" spans="2:30" ht="15" customHeight="1">
      <c r="B530" s="960" t="s">
        <v>5370</v>
      </c>
      <c r="I530" s="309" t="s">
        <v>3723</v>
      </c>
      <c r="J530" s="499">
        <v>1</v>
      </c>
      <c r="K530" s="312" t="s">
        <v>3623</v>
      </c>
      <c r="L530" s="821" t="s">
        <v>5928</v>
      </c>
      <c r="M530">
        <v>2</v>
      </c>
      <c r="N530">
        <v>2</v>
      </c>
      <c r="O530">
        <v>0</v>
      </c>
      <c r="P530">
        <v>0</v>
      </c>
      <c r="Q530">
        <v>0</v>
      </c>
      <c r="R530">
        <f t="shared" si="28"/>
        <v>4</v>
      </c>
      <c r="S530" s="821"/>
      <c r="T530" s="821"/>
      <c r="U530" s="821"/>
      <c r="V530" s="821"/>
      <c r="W530" s="821"/>
      <c r="X530" s="821"/>
      <c r="Y530"/>
      <c r="Z530"/>
      <c r="AA530"/>
      <c r="AB530"/>
      <c r="AC530"/>
      <c r="AD530"/>
    </row>
    <row r="531" spans="2:30" ht="15" customHeight="1">
      <c r="B531" s="960" t="s">
        <v>5371</v>
      </c>
      <c r="I531" s="309" t="s">
        <v>3723</v>
      </c>
      <c r="J531" s="499">
        <v>2</v>
      </c>
      <c r="K531" s="312" t="s">
        <v>3606</v>
      </c>
      <c r="L531" s="821" t="s">
        <v>5928</v>
      </c>
      <c r="M531">
        <v>1</v>
      </c>
      <c r="N531">
        <v>1</v>
      </c>
      <c r="O531">
        <v>1</v>
      </c>
      <c r="P531">
        <v>1</v>
      </c>
      <c r="Q531">
        <v>1</v>
      </c>
      <c r="R531">
        <f t="shared" si="28"/>
        <v>5</v>
      </c>
      <c r="S531" s="821"/>
      <c r="T531" s="821"/>
      <c r="U531" s="821"/>
      <c r="V531" s="821"/>
      <c r="W531" s="821"/>
      <c r="X531" s="821"/>
      <c r="Y531"/>
      <c r="Z531"/>
      <c r="AA531"/>
      <c r="AB531"/>
      <c r="AC531"/>
      <c r="AD531"/>
    </row>
    <row r="532" spans="2:30" ht="15" customHeight="1">
      <c r="B532" s="960" t="s">
        <v>5372</v>
      </c>
      <c r="I532" s="309" t="s">
        <v>3723</v>
      </c>
      <c r="J532" s="499">
        <v>2</v>
      </c>
      <c r="K532" s="312" t="s">
        <v>3616</v>
      </c>
      <c r="L532" s="821" t="s">
        <v>5927</v>
      </c>
      <c r="M532">
        <v>0</v>
      </c>
      <c r="N532">
        <v>0</v>
      </c>
      <c r="O532">
        <v>0</v>
      </c>
      <c r="P532">
        <v>0</v>
      </c>
      <c r="Q532">
        <v>0</v>
      </c>
      <c r="R532">
        <f t="shared" si="28"/>
        <v>0</v>
      </c>
      <c r="S532" s="821"/>
      <c r="T532" s="821"/>
      <c r="U532" s="821"/>
      <c r="V532" s="821"/>
      <c r="W532" s="821"/>
      <c r="X532" s="821"/>
      <c r="Y532"/>
      <c r="Z532"/>
      <c r="AA532"/>
      <c r="AB532"/>
      <c r="AC532"/>
      <c r="AD532"/>
    </row>
    <row r="533" spans="2:30" ht="15" customHeight="1">
      <c r="B533" s="960" t="s">
        <v>5373</v>
      </c>
      <c r="I533" s="309" t="s">
        <v>3723</v>
      </c>
      <c r="J533" s="499">
        <v>3</v>
      </c>
      <c r="K533" s="312" t="s">
        <v>3623</v>
      </c>
      <c r="L533" s="821" t="s">
        <v>5928</v>
      </c>
      <c r="M533">
        <v>1</v>
      </c>
      <c r="N533">
        <v>1</v>
      </c>
      <c r="O533">
        <v>2</v>
      </c>
      <c r="P533">
        <v>0</v>
      </c>
      <c r="Q533">
        <v>1</v>
      </c>
      <c r="R533">
        <f t="shared" si="28"/>
        <v>5</v>
      </c>
      <c r="S533" s="821"/>
      <c r="T533" s="821"/>
      <c r="U533" s="821"/>
      <c r="V533" s="821"/>
      <c r="W533" s="821"/>
      <c r="X533" s="821"/>
      <c r="Y533"/>
      <c r="Z533"/>
      <c r="AA533"/>
      <c r="AB533"/>
      <c r="AC533"/>
      <c r="AD533"/>
    </row>
    <row r="534" spans="2:30" ht="15" hidden="1" customHeight="1">
      <c r="B534" s="960" t="s">
        <v>5374</v>
      </c>
      <c r="I534" s="309" t="s">
        <v>3723</v>
      </c>
      <c r="J534" s="499">
        <v>4</v>
      </c>
      <c r="K534" s="954" t="s">
        <v>737</v>
      </c>
      <c r="L534" s="821" t="s">
        <v>5927</v>
      </c>
      <c r="M534">
        <v>0</v>
      </c>
      <c r="N534">
        <v>0</v>
      </c>
      <c r="O534">
        <v>0</v>
      </c>
      <c r="P534">
        <v>0</v>
      </c>
      <c r="Q534">
        <v>0</v>
      </c>
      <c r="R534">
        <f t="shared" si="28"/>
        <v>0</v>
      </c>
      <c r="S534" s="821"/>
      <c r="T534" s="821"/>
      <c r="U534" s="821"/>
      <c r="V534" s="821"/>
      <c r="W534" s="821"/>
      <c r="X534" s="821"/>
      <c r="Y534"/>
      <c r="Z534"/>
      <c r="AA534"/>
      <c r="AB534"/>
      <c r="AC534"/>
      <c r="AD534"/>
    </row>
    <row r="535" spans="2:30" ht="15" customHeight="1">
      <c r="B535" s="960" t="s">
        <v>5375</v>
      </c>
      <c r="I535" s="309" t="s">
        <v>3723</v>
      </c>
      <c r="J535" s="499">
        <v>4</v>
      </c>
      <c r="K535" s="312" t="s">
        <v>3616</v>
      </c>
      <c r="L535" s="821" t="s">
        <v>5927</v>
      </c>
      <c r="M535">
        <v>0</v>
      </c>
      <c r="N535">
        <v>0</v>
      </c>
      <c r="O535">
        <v>0</v>
      </c>
      <c r="P535">
        <v>0</v>
      </c>
      <c r="Q535">
        <v>0</v>
      </c>
      <c r="R535">
        <f t="shared" si="28"/>
        <v>0</v>
      </c>
      <c r="S535" s="821"/>
      <c r="T535" s="821"/>
      <c r="U535" s="821"/>
      <c r="V535" s="821"/>
      <c r="W535" s="821"/>
      <c r="X535" s="821"/>
      <c r="Y535"/>
      <c r="Z535"/>
      <c r="AA535"/>
      <c r="AB535"/>
      <c r="AC535"/>
      <c r="AD535"/>
    </row>
    <row r="536" spans="2:30" ht="15" customHeight="1">
      <c r="B536" s="960" t="s">
        <v>5376</v>
      </c>
      <c r="I536" s="309" t="s">
        <v>3723</v>
      </c>
      <c r="J536" s="499">
        <v>6</v>
      </c>
      <c r="K536" s="312" t="s">
        <v>3606</v>
      </c>
      <c r="L536" s="821" t="s">
        <v>5928</v>
      </c>
      <c r="M536">
        <v>1</v>
      </c>
      <c r="N536">
        <v>1</v>
      </c>
      <c r="O536">
        <v>0</v>
      </c>
      <c r="P536">
        <v>1</v>
      </c>
      <c r="Q536">
        <v>0</v>
      </c>
      <c r="R536">
        <f t="shared" si="28"/>
        <v>3</v>
      </c>
      <c r="S536" s="821"/>
      <c r="T536" s="821"/>
      <c r="U536" s="821"/>
      <c r="V536" s="821"/>
      <c r="W536" s="821"/>
      <c r="X536" s="821"/>
      <c r="Y536"/>
      <c r="Z536"/>
      <c r="AA536"/>
      <c r="AB536"/>
      <c r="AC536"/>
      <c r="AD536"/>
    </row>
    <row r="537" spans="2:30" ht="15" hidden="1" customHeight="1">
      <c r="B537" s="960" t="s">
        <v>5377</v>
      </c>
      <c r="I537" s="309" t="s">
        <v>3723</v>
      </c>
      <c r="J537" s="499">
        <v>6</v>
      </c>
      <c r="K537" s="954" t="s">
        <v>737</v>
      </c>
      <c r="L537" s="821" t="s">
        <v>5927</v>
      </c>
      <c r="M537">
        <v>0</v>
      </c>
      <c r="N537">
        <v>0</v>
      </c>
      <c r="O537">
        <v>0</v>
      </c>
      <c r="P537">
        <v>0</v>
      </c>
      <c r="Q537">
        <v>0</v>
      </c>
      <c r="R537">
        <f t="shared" si="28"/>
        <v>0</v>
      </c>
      <c r="S537" s="821"/>
      <c r="T537" s="821"/>
      <c r="U537" s="821"/>
      <c r="V537" s="821"/>
      <c r="W537" s="821"/>
      <c r="X537" s="821"/>
      <c r="Y537"/>
      <c r="Z537"/>
      <c r="AA537"/>
      <c r="AB537"/>
      <c r="AC537"/>
      <c r="AD537"/>
    </row>
    <row r="538" spans="2:30" ht="15" customHeight="1">
      <c r="B538" s="960" t="s">
        <v>5378</v>
      </c>
      <c r="I538" s="309" t="s">
        <v>3723</v>
      </c>
      <c r="J538" s="499">
        <v>8</v>
      </c>
      <c r="K538" s="312" t="s">
        <v>3616</v>
      </c>
      <c r="L538" s="821" t="s">
        <v>5927</v>
      </c>
      <c r="M538">
        <v>0</v>
      </c>
      <c r="N538">
        <v>0</v>
      </c>
      <c r="O538">
        <v>0</v>
      </c>
      <c r="P538">
        <v>0</v>
      </c>
      <c r="Q538">
        <v>0</v>
      </c>
      <c r="R538">
        <f t="shared" si="28"/>
        <v>0</v>
      </c>
      <c r="S538" s="821"/>
      <c r="T538" s="821"/>
      <c r="U538" s="821"/>
      <c r="V538" s="821"/>
      <c r="W538" s="821"/>
      <c r="X538" s="821"/>
      <c r="Y538"/>
      <c r="Z538"/>
      <c r="AA538"/>
      <c r="AB538"/>
      <c r="AC538"/>
      <c r="AD538"/>
    </row>
    <row r="539" spans="2:30" ht="15" hidden="1" customHeight="1">
      <c r="B539" s="960" t="s">
        <v>5379</v>
      </c>
      <c r="I539" s="309" t="s">
        <v>3737</v>
      </c>
      <c r="J539" s="499">
        <v>1</v>
      </c>
      <c r="K539" s="954" t="s">
        <v>737</v>
      </c>
      <c r="L539" s="821" t="s">
        <v>5927</v>
      </c>
      <c r="M539">
        <v>0</v>
      </c>
      <c r="N539">
        <v>0</v>
      </c>
      <c r="O539">
        <v>0</v>
      </c>
      <c r="P539">
        <v>0</v>
      </c>
      <c r="Q539">
        <v>0</v>
      </c>
      <c r="R539">
        <f t="shared" si="28"/>
        <v>0</v>
      </c>
      <c r="S539" s="821"/>
      <c r="T539" s="821"/>
      <c r="U539" s="821"/>
      <c r="V539" s="821"/>
      <c r="W539" s="821"/>
      <c r="X539" s="821"/>
      <c r="Y539"/>
      <c r="Z539"/>
      <c r="AA539"/>
      <c r="AB539"/>
      <c r="AC539"/>
      <c r="AD539"/>
    </row>
    <row r="540" spans="2:30" ht="15" hidden="1" customHeight="1">
      <c r="B540" s="960" t="s">
        <v>5380</v>
      </c>
      <c r="I540" s="309" t="s">
        <v>3737</v>
      </c>
      <c r="J540" s="499">
        <v>1</v>
      </c>
      <c r="K540" s="954" t="s">
        <v>737</v>
      </c>
      <c r="L540" s="821" t="s">
        <v>5927</v>
      </c>
      <c r="M540">
        <v>0</v>
      </c>
      <c r="N540">
        <v>0</v>
      </c>
      <c r="O540">
        <v>0</v>
      </c>
      <c r="P540">
        <v>0</v>
      </c>
      <c r="Q540">
        <v>0</v>
      </c>
      <c r="R540">
        <f t="shared" si="28"/>
        <v>0</v>
      </c>
      <c r="S540" s="821"/>
      <c r="T540" s="821"/>
      <c r="U540" s="821"/>
      <c r="V540" s="821"/>
      <c r="W540" s="821"/>
      <c r="X540" s="821"/>
      <c r="Y540"/>
      <c r="Z540"/>
      <c r="AA540"/>
      <c r="AB540"/>
      <c r="AC540"/>
      <c r="AD540"/>
    </row>
    <row r="541" spans="2:30" ht="15" customHeight="1">
      <c r="B541" s="960" t="s">
        <v>5381</v>
      </c>
      <c r="I541" s="309" t="s">
        <v>3737</v>
      </c>
      <c r="J541" s="499">
        <v>2</v>
      </c>
      <c r="K541" s="312" t="s">
        <v>3616</v>
      </c>
      <c r="L541" s="821" t="s">
        <v>5928</v>
      </c>
      <c r="M541">
        <v>0</v>
      </c>
      <c r="N541">
        <v>1</v>
      </c>
      <c r="O541">
        <v>0</v>
      </c>
      <c r="P541">
        <v>0</v>
      </c>
      <c r="Q541">
        <v>0</v>
      </c>
      <c r="R541">
        <f t="shared" si="28"/>
        <v>1</v>
      </c>
      <c r="S541" s="821"/>
      <c r="T541" s="821"/>
      <c r="U541" s="821"/>
      <c r="V541" s="821"/>
      <c r="W541" s="821"/>
      <c r="X541" s="821"/>
      <c r="Y541"/>
      <c r="Z541"/>
      <c r="AA541"/>
      <c r="AB541"/>
      <c r="AC541"/>
      <c r="AD541"/>
    </row>
    <row r="542" spans="2:30" ht="15" customHeight="1">
      <c r="B542" s="960" t="s">
        <v>5382</v>
      </c>
      <c r="I542" s="309" t="s">
        <v>3737</v>
      </c>
      <c r="J542" s="499">
        <v>3</v>
      </c>
      <c r="K542" s="312" t="s">
        <v>3623</v>
      </c>
      <c r="L542" s="821" t="s">
        <v>5928</v>
      </c>
      <c r="M542">
        <v>2</v>
      </c>
      <c r="N542">
        <v>1</v>
      </c>
      <c r="O542">
        <v>2</v>
      </c>
      <c r="P542">
        <v>2</v>
      </c>
      <c r="Q542">
        <v>2</v>
      </c>
      <c r="R542">
        <f t="shared" si="28"/>
        <v>9</v>
      </c>
      <c r="S542" s="821"/>
      <c r="T542" s="821"/>
      <c r="U542" s="821"/>
      <c r="V542" s="821"/>
      <c r="W542" s="821"/>
      <c r="X542" s="821"/>
      <c r="Y542"/>
      <c r="Z542"/>
      <c r="AA542"/>
      <c r="AB542"/>
      <c r="AC542"/>
      <c r="AD542"/>
    </row>
    <row r="543" spans="2:30" ht="15" hidden="1" customHeight="1">
      <c r="B543" s="960" t="s">
        <v>5383</v>
      </c>
      <c r="I543" s="309" t="s">
        <v>3737</v>
      </c>
      <c r="J543" s="499">
        <v>3</v>
      </c>
      <c r="K543" s="954" t="s">
        <v>737</v>
      </c>
      <c r="L543" s="821" t="s">
        <v>5927</v>
      </c>
      <c r="M543">
        <v>0</v>
      </c>
      <c r="N543">
        <v>0</v>
      </c>
      <c r="O543">
        <v>0</v>
      </c>
      <c r="P543">
        <v>0</v>
      </c>
      <c r="Q543">
        <v>0</v>
      </c>
      <c r="R543">
        <f t="shared" si="28"/>
        <v>0</v>
      </c>
      <c r="S543" s="821"/>
      <c r="T543" s="821"/>
      <c r="U543" s="821"/>
      <c r="V543" s="821"/>
      <c r="W543" s="821"/>
      <c r="X543" s="821"/>
      <c r="Y543"/>
      <c r="Z543"/>
      <c r="AA543"/>
      <c r="AB543"/>
      <c r="AC543"/>
      <c r="AD543"/>
    </row>
    <row r="544" spans="2:30" ht="15" customHeight="1">
      <c r="B544" s="960" t="s">
        <v>5468</v>
      </c>
      <c r="I544" s="309" t="s">
        <v>3737</v>
      </c>
      <c r="J544" s="499">
        <v>3</v>
      </c>
      <c r="K544" s="312" t="s">
        <v>3606</v>
      </c>
      <c r="L544" s="821" t="s">
        <v>5928</v>
      </c>
      <c r="M544">
        <v>0</v>
      </c>
      <c r="N544">
        <v>1</v>
      </c>
      <c r="O544">
        <v>1</v>
      </c>
      <c r="P544">
        <v>0</v>
      </c>
      <c r="Q544">
        <v>1</v>
      </c>
      <c r="R544">
        <f t="shared" si="28"/>
        <v>3</v>
      </c>
      <c r="S544" s="821"/>
      <c r="T544" s="821"/>
      <c r="U544" s="821"/>
      <c r="V544" s="821"/>
      <c r="W544" s="821"/>
      <c r="X544" s="821"/>
      <c r="Y544"/>
      <c r="Z544"/>
      <c r="AA544"/>
      <c r="AB544"/>
      <c r="AC544"/>
      <c r="AD544"/>
    </row>
    <row r="545" spans="2:30" ht="15" customHeight="1">
      <c r="B545" s="960" t="s">
        <v>5492</v>
      </c>
      <c r="I545" s="309" t="s">
        <v>3737</v>
      </c>
      <c r="J545" s="499">
        <v>3</v>
      </c>
      <c r="K545" s="312" t="s">
        <v>3623</v>
      </c>
      <c r="L545" s="821" t="s">
        <v>5928</v>
      </c>
      <c r="M545">
        <v>0</v>
      </c>
      <c r="N545">
        <v>1</v>
      </c>
      <c r="O545">
        <v>2</v>
      </c>
      <c r="P545">
        <v>2</v>
      </c>
      <c r="Q545">
        <v>2</v>
      </c>
      <c r="R545">
        <f t="shared" si="28"/>
        <v>7</v>
      </c>
      <c r="S545" s="821"/>
      <c r="T545" s="821"/>
      <c r="U545" s="821"/>
      <c r="V545" s="821"/>
      <c r="W545" s="821"/>
      <c r="X545" s="821"/>
      <c r="Y545"/>
      <c r="Z545"/>
      <c r="AA545"/>
      <c r="AB545"/>
      <c r="AC545"/>
      <c r="AD545"/>
    </row>
    <row r="546" spans="2:30" ht="15" customHeight="1">
      <c r="B546" s="960" t="s">
        <v>5384</v>
      </c>
      <c r="I546" s="309" t="s">
        <v>3737</v>
      </c>
      <c r="J546" s="499">
        <v>4</v>
      </c>
      <c r="K546" s="312" t="s">
        <v>3606</v>
      </c>
      <c r="L546" s="821" t="s">
        <v>5928</v>
      </c>
      <c r="M546">
        <v>1</v>
      </c>
      <c r="N546">
        <v>1</v>
      </c>
      <c r="O546">
        <v>1</v>
      </c>
      <c r="P546">
        <v>1</v>
      </c>
      <c r="Q546">
        <v>0</v>
      </c>
      <c r="R546">
        <f t="shared" si="28"/>
        <v>4</v>
      </c>
      <c r="S546" s="821"/>
      <c r="T546" s="821"/>
      <c r="U546" s="821"/>
      <c r="V546" s="821"/>
      <c r="W546" s="821"/>
      <c r="X546" s="821"/>
      <c r="Y546"/>
      <c r="Z546"/>
      <c r="AA546"/>
      <c r="AB546"/>
      <c r="AC546"/>
      <c r="AD546"/>
    </row>
    <row r="547" spans="2:30" ht="15" customHeight="1">
      <c r="B547" s="960" t="s">
        <v>5385</v>
      </c>
      <c r="I547" s="309" t="s">
        <v>3737</v>
      </c>
      <c r="J547" s="499">
        <v>5</v>
      </c>
      <c r="K547" s="312" t="s">
        <v>3616</v>
      </c>
      <c r="L547" s="821" t="s">
        <v>5927</v>
      </c>
      <c r="M547">
        <v>0</v>
      </c>
      <c r="N547">
        <v>0</v>
      </c>
      <c r="O547">
        <v>0</v>
      </c>
      <c r="P547">
        <v>0</v>
      </c>
      <c r="Q547">
        <v>0</v>
      </c>
      <c r="R547">
        <f t="shared" si="28"/>
        <v>0</v>
      </c>
      <c r="S547" s="821"/>
      <c r="T547" s="821"/>
      <c r="U547" s="821"/>
      <c r="V547" s="821"/>
      <c r="W547" s="821"/>
      <c r="X547" s="821"/>
      <c r="Y547"/>
      <c r="Z547"/>
      <c r="AA547"/>
      <c r="AB547"/>
      <c r="AC547"/>
      <c r="AD547"/>
    </row>
    <row r="548" spans="2:30" ht="15" customHeight="1">
      <c r="B548" s="960" t="s">
        <v>5386</v>
      </c>
      <c r="I548" s="309" t="s">
        <v>3737</v>
      </c>
      <c r="J548" s="499">
        <v>7</v>
      </c>
      <c r="K548" s="312" t="s">
        <v>3616</v>
      </c>
      <c r="L548" s="821" t="s">
        <v>5928</v>
      </c>
      <c r="M548">
        <v>2</v>
      </c>
      <c r="N548">
        <v>0</v>
      </c>
      <c r="O548">
        <v>0</v>
      </c>
      <c r="P548">
        <v>0</v>
      </c>
      <c r="Q548">
        <v>0</v>
      </c>
      <c r="R548">
        <f t="shared" si="28"/>
        <v>2</v>
      </c>
      <c r="S548" s="821"/>
      <c r="T548" s="821"/>
      <c r="U548" s="821"/>
      <c r="V548" s="821"/>
      <c r="W548" s="821"/>
      <c r="X548" s="821"/>
      <c r="Y548"/>
      <c r="Z548"/>
      <c r="AA548"/>
      <c r="AB548"/>
      <c r="AC548"/>
      <c r="AD548"/>
    </row>
    <row r="549" spans="2:30" ht="15" customHeight="1">
      <c r="B549" s="960" t="s">
        <v>5387</v>
      </c>
      <c r="I549" s="949" t="s">
        <v>690</v>
      </c>
      <c r="J549" s="499">
        <v>1</v>
      </c>
      <c r="K549" s="312" t="s">
        <v>3616</v>
      </c>
      <c r="L549" s="821" t="s">
        <v>5927</v>
      </c>
      <c r="M549">
        <v>0</v>
      </c>
      <c r="N549">
        <v>0</v>
      </c>
      <c r="O549">
        <v>0</v>
      </c>
      <c r="P549">
        <v>0</v>
      </c>
      <c r="Q549">
        <v>0</v>
      </c>
      <c r="R549">
        <f t="shared" si="28"/>
        <v>0</v>
      </c>
      <c r="S549" s="821"/>
      <c r="T549" s="821"/>
      <c r="U549" s="821"/>
      <c r="V549" s="821"/>
      <c r="W549" s="821"/>
      <c r="X549" s="821"/>
      <c r="Y549"/>
      <c r="Z549"/>
      <c r="AA549"/>
      <c r="AB549"/>
      <c r="AC549"/>
      <c r="AD549"/>
    </row>
    <row r="550" spans="2:30" ht="15" hidden="1" customHeight="1">
      <c r="B550" s="960" t="s">
        <v>5388</v>
      </c>
      <c r="I550" s="949" t="s">
        <v>690</v>
      </c>
      <c r="J550" s="499">
        <v>1</v>
      </c>
      <c r="K550" s="954" t="s">
        <v>737</v>
      </c>
      <c r="L550" s="821" t="s">
        <v>5927</v>
      </c>
      <c r="M550">
        <v>0</v>
      </c>
      <c r="N550">
        <v>0</v>
      </c>
      <c r="O550">
        <v>0</v>
      </c>
      <c r="P550">
        <v>0</v>
      </c>
      <c r="Q550">
        <v>0</v>
      </c>
      <c r="R550">
        <f t="shared" si="28"/>
        <v>0</v>
      </c>
      <c r="S550" s="821"/>
      <c r="T550" s="821"/>
      <c r="U550" s="821"/>
      <c r="V550" s="821"/>
      <c r="W550" s="821"/>
      <c r="X550" s="821"/>
      <c r="Y550"/>
      <c r="Z550"/>
      <c r="AA550"/>
      <c r="AB550"/>
      <c r="AC550"/>
      <c r="AD550"/>
    </row>
    <row r="551" spans="2:30" ht="15" hidden="1" customHeight="1">
      <c r="B551" s="960" t="s">
        <v>5389</v>
      </c>
      <c r="I551" s="949" t="s">
        <v>690</v>
      </c>
      <c r="J551" s="499">
        <v>1</v>
      </c>
      <c r="K551" s="954" t="s">
        <v>737</v>
      </c>
      <c r="L551" s="821" t="s">
        <v>5927</v>
      </c>
      <c r="M551">
        <v>0</v>
      </c>
      <c r="N551">
        <v>0</v>
      </c>
      <c r="O551">
        <v>0</v>
      </c>
      <c r="P551">
        <v>0</v>
      </c>
      <c r="Q551">
        <v>0</v>
      </c>
      <c r="R551">
        <f t="shared" si="28"/>
        <v>0</v>
      </c>
      <c r="S551" s="821"/>
      <c r="T551" s="821"/>
      <c r="U551" s="821"/>
      <c r="V551" s="821"/>
      <c r="W551" s="821"/>
      <c r="X551" s="821"/>
      <c r="Y551"/>
      <c r="Z551"/>
      <c r="AA551"/>
      <c r="AB551"/>
      <c r="AC551"/>
      <c r="AD551"/>
    </row>
    <row r="552" spans="2:30" ht="15" hidden="1" customHeight="1">
      <c r="B552" s="960" t="s">
        <v>5390</v>
      </c>
      <c r="I552" s="949" t="s">
        <v>690</v>
      </c>
      <c r="J552" s="499">
        <v>1</v>
      </c>
      <c r="K552" s="954" t="s">
        <v>737</v>
      </c>
      <c r="L552" s="821" t="s">
        <v>5927</v>
      </c>
      <c r="M552">
        <v>0</v>
      </c>
      <c r="N552">
        <v>0</v>
      </c>
      <c r="O552">
        <v>0</v>
      </c>
      <c r="P552">
        <v>0</v>
      </c>
      <c r="Q552">
        <v>0</v>
      </c>
      <c r="R552">
        <f t="shared" si="28"/>
        <v>0</v>
      </c>
      <c r="S552" s="821"/>
      <c r="T552" s="821"/>
      <c r="U552" s="821"/>
      <c r="V552" s="821"/>
      <c r="W552" s="821"/>
      <c r="X552" s="821"/>
      <c r="Y552"/>
      <c r="Z552"/>
      <c r="AA552"/>
      <c r="AB552"/>
      <c r="AC552"/>
      <c r="AD552"/>
    </row>
    <row r="553" spans="2:30" ht="15" hidden="1" customHeight="1">
      <c r="B553" s="960" t="s">
        <v>5391</v>
      </c>
      <c r="I553" s="949" t="s">
        <v>690</v>
      </c>
      <c r="J553" s="499">
        <v>1</v>
      </c>
      <c r="K553" s="954" t="s">
        <v>737</v>
      </c>
      <c r="L553" s="821" t="s">
        <v>5927</v>
      </c>
      <c r="M553">
        <v>0</v>
      </c>
      <c r="N553">
        <v>0</v>
      </c>
      <c r="O553">
        <v>0</v>
      </c>
      <c r="P553">
        <v>0</v>
      </c>
      <c r="Q553">
        <v>0</v>
      </c>
      <c r="R553">
        <f t="shared" si="28"/>
        <v>0</v>
      </c>
      <c r="S553" s="821"/>
      <c r="T553" s="821"/>
      <c r="U553" s="821"/>
      <c r="V553" s="821"/>
      <c r="W553" s="821"/>
      <c r="X553" s="821"/>
      <c r="Y553"/>
      <c r="Z553"/>
      <c r="AA553"/>
      <c r="AB553"/>
      <c r="AC553"/>
      <c r="AD553"/>
    </row>
    <row r="554" spans="2:30" ht="15" hidden="1" customHeight="1">
      <c r="B554" s="960" t="s">
        <v>5392</v>
      </c>
      <c r="I554" s="949" t="s">
        <v>690</v>
      </c>
      <c r="J554" s="499">
        <v>2</v>
      </c>
      <c r="K554" s="954" t="s">
        <v>737</v>
      </c>
      <c r="L554" s="821" t="s">
        <v>5927</v>
      </c>
      <c r="M554">
        <v>0</v>
      </c>
      <c r="N554">
        <v>0</v>
      </c>
      <c r="O554">
        <v>0</v>
      </c>
      <c r="P554">
        <v>0</v>
      </c>
      <c r="Q554">
        <v>0</v>
      </c>
      <c r="R554">
        <f t="shared" si="28"/>
        <v>0</v>
      </c>
      <c r="S554" s="821"/>
      <c r="T554" s="821"/>
      <c r="U554" s="821"/>
      <c r="V554" s="821"/>
      <c r="W554" s="821"/>
      <c r="X554" s="821"/>
      <c r="Y554"/>
      <c r="Z554"/>
      <c r="AA554"/>
      <c r="AB554"/>
      <c r="AC554"/>
      <c r="AD554"/>
    </row>
    <row r="555" spans="2:30" ht="15" customHeight="1">
      <c r="B555" s="960" t="s">
        <v>5393</v>
      </c>
      <c r="I555" s="949" t="s">
        <v>690</v>
      </c>
      <c r="J555" s="499">
        <v>2</v>
      </c>
      <c r="K555" s="312" t="s">
        <v>3623</v>
      </c>
      <c r="L555" s="821" t="s">
        <v>5928</v>
      </c>
      <c r="M555">
        <v>1</v>
      </c>
      <c r="N555">
        <v>2</v>
      </c>
      <c r="O555">
        <v>2</v>
      </c>
      <c r="P555">
        <v>2</v>
      </c>
      <c r="Q555">
        <v>1</v>
      </c>
      <c r="R555">
        <f t="shared" si="28"/>
        <v>8</v>
      </c>
      <c r="S555" s="821"/>
      <c r="T555" s="821"/>
      <c r="U555" s="821"/>
      <c r="V555" s="821"/>
      <c r="W555" s="821"/>
      <c r="X555" s="821"/>
      <c r="Y555"/>
      <c r="Z555"/>
      <c r="AA555"/>
      <c r="AB555"/>
      <c r="AC555"/>
      <c r="AD555"/>
    </row>
    <row r="556" spans="2:30" ht="15" hidden="1" customHeight="1">
      <c r="B556" s="960" t="s">
        <v>5394</v>
      </c>
      <c r="I556" s="949" t="s">
        <v>690</v>
      </c>
      <c r="J556" s="499">
        <v>2</v>
      </c>
      <c r="K556" s="954" t="s">
        <v>737</v>
      </c>
      <c r="L556" s="821" t="s">
        <v>5927</v>
      </c>
      <c r="M556">
        <v>0</v>
      </c>
      <c r="N556">
        <v>0</v>
      </c>
      <c r="O556">
        <v>0</v>
      </c>
      <c r="P556">
        <v>0</v>
      </c>
      <c r="Q556">
        <v>0</v>
      </c>
      <c r="R556">
        <f t="shared" si="28"/>
        <v>0</v>
      </c>
      <c r="S556" s="821"/>
      <c r="T556" s="821"/>
      <c r="U556" s="821"/>
      <c r="V556" s="821"/>
      <c r="W556" s="821"/>
      <c r="X556" s="821"/>
      <c r="Y556"/>
      <c r="Z556"/>
      <c r="AA556"/>
      <c r="AB556"/>
      <c r="AC556"/>
      <c r="AD556"/>
    </row>
    <row r="557" spans="2:30" ht="15" hidden="1" customHeight="1">
      <c r="B557" s="960" t="s">
        <v>5395</v>
      </c>
      <c r="I557" s="949" t="s">
        <v>690</v>
      </c>
      <c r="J557" s="499">
        <v>2</v>
      </c>
      <c r="K557" s="954" t="s">
        <v>737</v>
      </c>
      <c r="L557" s="821" t="s">
        <v>5927</v>
      </c>
      <c r="M557">
        <v>0</v>
      </c>
      <c r="N557">
        <v>0</v>
      </c>
      <c r="O557">
        <v>0</v>
      </c>
      <c r="P557">
        <v>0</v>
      </c>
      <c r="Q557">
        <v>0</v>
      </c>
      <c r="R557">
        <f t="shared" si="28"/>
        <v>0</v>
      </c>
      <c r="S557" s="821"/>
      <c r="T557" s="821"/>
      <c r="U557" s="821"/>
      <c r="V557" s="821"/>
      <c r="W557" s="821"/>
      <c r="X557" s="821"/>
      <c r="Y557"/>
      <c r="Z557"/>
      <c r="AA557"/>
      <c r="AB557"/>
      <c r="AC557"/>
      <c r="AD557"/>
    </row>
    <row r="558" spans="2:30" ht="15" hidden="1" customHeight="1">
      <c r="B558" s="960" t="s">
        <v>5396</v>
      </c>
      <c r="I558" s="949" t="s">
        <v>690</v>
      </c>
      <c r="J558" s="499">
        <v>3</v>
      </c>
      <c r="K558" s="954" t="s">
        <v>737</v>
      </c>
      <c r="L558" s="821" t="s">
        <v>5927</v>
      </c>
      <c r="M558">
        <v>0</v>
      </c>
      <c r="N558">
        <v>0</v>
      </c>
      <c r="O558">
        <v>0</v>
      </c>
      <c r="P558">
        <v>0</v>
      </c>
      <c r="Q558">
        <v>0</v>
      </c>
      <c r="R558">
        <f t="shared" si="28"/>
        <v>0</v>
      </c>
      <c r="S558" s="821"/>
      <c r="T558" s="821"/>
      <c r="U558" s="821"/>
      <c r="V558" s="821"/>
      <c r="W558" s="821"/>
      <c r="X558" s="821"/>
      <c r="Y558"/>
      <c r="Z558"/>
      <c r="AA558"/>
      <c r="AB558"/>
      <c r="AC558"/>
      <c r="AD558"/>
    </row>
    <row r="559" spans="2:30" ht="15" customHeight="1">
      <c r="B559" s="960" t="s">
        <v>5397</v>
      </c>
      <c r="I559" s="949" t="s">
        <v>690</v>
      </c>
      <c r="J559" s="499">
        <v>3</v>
      </c>
      <c r="K559" s="312" t="s">
        <v>3606</v>
      </c>
      <c r="L559" s="821" t="s">
        <v>5928</v>
      </c>
      <c r="M559">
        <v>0</v>
      </c>
      <c r="N559">
        <v>1</v>
      </c>
      <c r="O559">
        <v>1</v>
      </c>
      <c r="P559">
        <v>1</v>
      </c>
      <c r="Q559">
        <v>1</v>
      </c>
      <c r="R559">
        <f t="shared" si="28"/>
        <v>4</v>
      </c>
      <c r="S559" s="821"/>
      <c r="T559" s="821"/>
      <c r="U559" s="821"/>
      <c r="V559" s="821"/>
      <c r="W559" s="821"/>
      <c r="X559" s="821"/>
      <c r="Y559"/>
      <c r="Z559"/>
      <c r="AA559"/>
      <c r="AB559"/>
      <c r="AC559"/>
      <c r="AD559"/>
    </row>
    <row r="560" spans="2:30" ht="15" hidden="1" customHeight="1">
      <c r="B560" s="960" t="s">
        <v>5398</v>
      </c>
      <c r="I560" s="949" t="s">
        <v>690</v>
      </c>
      <c r="J560" s="499">
        <v>3</v>
      </c>
      <c r="K560" s="954" t="s">
        <v>737</v>
      </c>
      <c r="L560" s="821" t="s">
        <v>5927</v>
      </c>
      <c r="M560">
        <v>0</v>
      </c>
      <c r="N560">
        <v>0</v>
      </c>
      <c r="O560">
        <v>0</v>
      </c>
      <c r="P560">
        <v>0</v>
      </c>
      <c r="Q560">
        <v>0</v>
      </c>
      <c r="R560">
        <f t="shared" si="28"/>
        <v>0</v>
      </c>
      <c r="S560" s="821"/>
      <c r="T560" s="821"/>
      <c r="U560" s="821"/>
      <c r="V560" s="821"/>
      <c r="W560" s="821"/>
      <c r="X560" s="821"/>
      <c r="Y560"/>
      <c r="Z560"/>
      <c r="AA560"/>
      <c r="AB560"/>
      <c r="AC560"/>
      <c r="AD560"/>
    </row>
    <row r="561" spans="2:30" ht="15" customHeight="1">
      <c r="B561" s="960" t="s">
        <v>5399</v>
      </c>
      <c r="I561" s="949" t="s">
        <v>690</v>
      </c>
      <c r="J561" s="499">
        <v>3</v>
      </c>
      <c r="K561" s="312" t="s">
        <v>3616</v>
      </c>
      <c r="L561" s="821" t="s">
        <v>5927</v>
      </c>
      <c r="M561">
        <v>0</v>
      </c>
      <c r="N561">
        <v>0</v>
      </c>
      <c r="O561">
        <v>0</v>
      </c>
      <c r="P561">
        <v>0</v>
      </c>
      <c r="Q561">
        <v>0</v>
      </c>
      <c r="R561">
        <f t="shared" si="28"/>
        <v>0</v>
      </c>
      <c r="S561" s="821"/>
      <c r="T561" s="821"/>
      <c r="U561" s="821"/>
      <c r="V561" s="821"/>
      <c r="W561" s="821"/>
      <c r="X561" s="821"/>
      <c r="Y561"/>
      <c r="Z561"/>
      <c r="AA561"/>
      <c r="AB561"/>
      <c r="AC561"/>
      <c r="AD561"/>
    </row>
    <row r="562" spans="2:30" ht="15" hidden="1" customHeight="1">
      <c r="B562" s="960" t="s">
        <v>5400</v>
      </c>
      <c r="I562" s="949" t="s">
        <v>690</v>
      </c>
      <c r="J562" s="499">
        <v>3</v>
      </c>
      <c r="K562" s="954" t="s">
        <v>737</v>
      </c>
      <c r="L562" s="821" t="s">
        <v>5927</v>
      </c>
      <c r="M562">
        <v>0</v>
      </c>
      <c r="N562">
        <v>0</v>
      </c>
      <c r="O562">
        <v>0</v>
      </c>
      <c r="P562">
        <v>0</v>
      </c>
      <c r="Q562">
        <v>0</v>
      </c>
      <c r="R562">
        <f t="shared" si="28"/>
        <v>0</v>
      </c>
      <c r="S562" s="821"/>
      <c r="T562" s="821"/>
      <c r="U562" s="821"/>
      <c r="V562" s="821"/>
      <c r="W562" s="821"/>
      <c r="X562" s="821"/>
      <c r="Y562"/>
      <c r="Z562"/>
      <c r="AA562"/>
      <c r="AB562"/>
      <c r="AC562"/>
      <c r="AD562"/>
    </row>
    <row r="563" spans="2:30" ht="15" hidden="1" customHeight="1">
      <c r="B563" s="960" t="s">
        <v>5401</v>
      </c>
      <c r="I563" s="949" t="s">
        <v>690</v>
      </c>
      <c r="J563" s="499">
        <v>4</v>
      </c>
      <c r="K563" s="954" t="s">
        <v>737</v>
      </c>
      <c r="L563" s="821" t="s">
        <v>5927</v>
      </c>
      <c r="M563">
        <v>0</v>
      </c>
      <c r="N563">
        <v>0</v>
      </c>
      <c r="O563">
        <v>0</v>
      </c>
      <c r="P563">
        <v>0</v>
      </c>
      <c r="Q563">
        <v>0</v>
      </c>
      <c r="R563">
        <f t="shared" si="28"/>
        <v>0</v>
      </c>
      <c r="S563" s="821"/>
      <c r="T563" s="821"/>
      <c r="U563" s="821"/>
      <c r="V563" s="821"/>
      <c r="W563" s="821"/>
      <c r="X563" s="821"/>
      <c r="Y563"/>
      <c r="Z563"/>
      <c r="AA563"/>
      <c r="AB563"/>
      <c r="AC563"/>
      <c r="AD563"/>
    </row>
    <row r="564" spans="2:30" ht="15" customHeight="1">
      <c r="B564" s="960" t="s">
        <v>5402</v>
      </c>
      <c r="I564" s="949" t="s">
        <v>690</v>
      </c>
      <c r="J564" s="499">
        <v>4</v>
      </c>
      <c r="K564" s="312" t="s">
        <v>3623</v>
      </c>
      <c r="L564" s="821" t="s">
        <v>5928</v>
      </c>
      <c r="M564">
        <v>2</v>
      </c>
      <c r="N564">
        <v>1</v>
      </c>
      <c r="O564" s="606">
        <v>0</v>
      </c>
      <c r="P564">
        <v>1</v>
      </c>
      <c r="Q564">
        <v>2</v>
      </c>
      <c r="R564">
        <f t="shared" si="28"/>
        <v>6</v>
      </c>
      <c r="S564" s="821"/>
      <c r="T564" s="821"/>
      <c r="U564" s="821"/>
      <c r="V564" s="821"/>
      <c r="W564" s="821"/>
      <c r="X564" s="821"/>
      <c r="Y564"/>
      <c r="Z564"/>
      <c r="AA564"/>
      <c r="AB564"/>
      <c r="AC564"/>
      <c r="AD564"/>
    </row>
    <row r="565" spans="2:30" ht="15" hidden="1" customHeight="1">
      <c r="B565" s="960" t="s">
        <v>5403</v>
      </c>
      <c r="I565" s="949" t="s">
        <v>690</v>
      </c>
      <c r="J565" s="499">
        <v>4</v>
      </c>
      <c r="K565" s="954" t="s">
        <v>737</v>
      </c>
      <c r="L565" s="821" t="s">
        <v>5927</v>
      </c>
      <c r="M565">
        <v>0</v>
      </c>
      <c r="N565">
        <v>0</v>
      </c>
      <c r="O565">
        <v>0</v>
      </c>
      <c r="P565">
        <v>0</v>
      </c>
      <c r="Q565">
        <v>0</v>
      </c>
      <c r="R565">
        <f t="shared" si="28"/>
        <v>0</v>
      </c>
      <c r="S565" s="821"/>
      <c r="T565" s="821"/>
      <c r="U565" s="821"/>
      <c r="V565" s="821"/>
      <c r="W565" s="821"/>
      <c r="X565" s="821"/>
      <c r="Y565"/>
      <c r="Z565"/>
      <c r="AA565"/>
      <c r="AB565"/>
      <c r="AC565"/>
      <c r="AD565"/>
    </row>
    <row r="566" spans="2:30" ht="15" customHeight="1">
      <c r="B566" s="960" t="s">
        <v>5404</v>
      </c>
      <c r="I566" s="949" t="s">
        <v>690</v>
      </c>
      <c r="J566" s="499">
        <v>4</v>
      </c>
      <c r="K566" s="312" t="s">
        <v>3606</v>
      </c>
      <c r="L566" s="821" t="s">
        <v>5928</v>
      </c>
      <c r="M566">
        <v>1</v>
      </c>
      <c r="N566">
        <v>0</v>
      </c>
      <c r="O566">
        <v>1</v>
      </c>
      <c r="P566">
        <v>1</v>
      </c>
      <c r="Q566">
        <v>1</v>
      </c>
      <c r="R566">
        <f t="shared" si="28"/>
        <v>4</v>
      </c>
      <c r="S566" s="821"/>
      <c r="T566" s="821"/>
      <c r="U566" s="821"/>
      <c r="V566" s="821"/>
      <c r="W566" s="821"/>
      <c r="X566" s="821"/>
      <c r="Y566"/>
      <c r="Z566"/>
      <c r="AA566"/>
      <c r="AB566"/>
      <c r="AC566"/>
      <c r="AD566"/>
    </row>
    <row r="567" spans="2:30" ht="15" customHeight="1">
      <c r="B567" s="960" t="s">
        <v>5405</v>
      </c>
      <c r="I567" s="949" t="s">
        <v>690</v>
      </c>
      <c r="J567" s="499">
        <v>4</v>
      </c>
      <c r="K567" s="312" t="s">
        <v>3606</v>
      </c>
      <c r="L567" s="821" t="s">
        <v>5928</v>
      </c>
      <c r="M567">
        <v>0</v>
      </c>
      <c r="N567">
        <v>1</v>
      </c>
      <c r="O567">
        <v>0</v>
      </c>
      <c r="P567">
        <v>0</v>
      </c>
      <c r="Q567">
        <v>1</v>
      </c>
      <c r="R567">
        <f t="shared" si="28"/>
        <v>2</v>
      </c>
      <c r="S567" s="821"/>
      <c r="T567" s="821"/>
      <c r="U567" s="821"/>
      <c r="V567" s="821"/>
      <c r="W567" s="821"/>
      <c r="X567" s="821"/>
      <c r="Y567"/>
      <c r="Z567"/>
      <c r="AA567"/>
      <c r="AB567"/>
      <c r="AC567"/>
      <c r="AD567"/>
    </row>
    <row r="568" spans="2:30" ht="15" hidden="1" customHeight="1">
      <c r="B568" s="960" t="s">
        <v>5406</v>
      </c>
      <c r="I568" s="949" t="s">
        <v>690</v>
      </c>
      <c r="J568" s="499">
        <v>4</v>
      </c>
      <c r="K568" s="954" t="s">
        <v>737</v>
      </c>
      <c r="L568" s="821" t="s">
        <v>5927</v>
      </c>
      <c r="M568">
        <v>0</v>
      </c>
      <c r="N568">
        <v>0</v>
      </c>
      <c r="O568">
        <v>0</v>
      </c>
      <c r="P568">
        <v>0</v>
      </c>
      <c r="Q568">
        <v>0</v>
      </c>
      <c r="R568">
        <f t="shared" si="28"/>
        <v>0</v>
      </c>
      <c r="S568" s="821"/>
      <c r="T568" s="821"/>
      <c r="U568" s="821"/>
      <c r="V568" s="821"/>
      <c r="W568" s="821"/>
      <c r="X568" s="821"/>
      <c r="Y568"/>
      <c r="Z568"/>
      <c r="AA568"/>
      <c r="AB568"/>
      <c r="AC568"/>
      <c r="AD568"/>
    </row>
    <row r="569" spans="2:30" ht="15" hidden="1" customHeight="1">
      <c r="B569" s="960" t="s">
        <v>5407</v>
      </c>
      <c r="I569" s="949" t="s">
        <v>690</v>
      </c>
      <c r="J569" s="499">
        <v>4</v>
      </c>
      <c r="K569" s="954" t="s">
        <v>737</v>
      </c>
      <c r="L569" s="821" t="s">
        <v>5927</v>
      </c>
      <c r="M569">
        <v>0</v>
      </c>
      <c r="N569">
        <v>0</v>
      </c>
      <c r="O569">
        <v>0</v>
      </c>
      <c r="P569">
        <v>0</v>
      </c>
      <c r="Q569">
        <v>0</v>
      </c>
      <c r="R569">
        <f t="shared" si="28"/>
        <v>0</v>
      </c>
      <c r="S569" s="821"/>
      <c r="T569" s="821"/>
      <c r="U569" s="821"/>
      <c r="V569" s="821"/>
      <c r="W569" s="821"/>
      <c r="X569" s="821"/>
      <c r="Y569"/>
      <c r="Z569"/>
      <c r="AA569"/>
      <c r="AB569"/>
      <c r="AC569"/>
      <c r="AD569"/>
    </row>
    <row r="570" spans="2:30" ht="15" customHeight="1">
      <c r="B570" s="960" t="s">
        <v>5408</v>
      </c>
      <c r="I570" s="949" t="s">
        <v>690</v>
      </c>
      <c r="J570" s="499">
        <v>5</v>
      </c>
      <c r="K570" s="312" t="s">
        <v>3606</v>
      </c>
      <c r="L570" s="821" t="s">
        <v>5928</v>
      </c>
      <c r="M570">
        <v>0</v>
      </c>
      <c r="N570">
        <v>1</v>
      </c>
      <c r="O570">
        <v>1</v>
      </c>
      <c r="P570">
        <v>1</v>
      </c>
      <c r="Q570">
        <v>1</v>
      </c>
      <c r="R570">
        <f t="shared" si="28"/>
        <v>4</v>
      </c>
      <c r="S570" s="821"/>
      <c r="T570" s="821"/>
      <c r="U570" s="821"/>
      <c r="V570" s="821"/>
      <c r="W570" s="821"/>
      <c r="X570" s="821"/>
      <c r="Y570"/>
      <c r="Z570"/>
      <c r="AA570"/>
      <c r="AB570"/>
      <c r="AC570"/>
      <c r="AD570"/>
    </row>
    <row r="571" spans="2:30" ht="15" customHeight="1">
      <c r="B571" s="960" t="s">
        <v>5409</v>
      </c>
      <c r="I571" s="949" t="s">
        <v>690</v>
      </c>
      <c r="J571" s="499">
        <v>5</v>
      </c>
      <c r="K571" s="312" t="s">
        <v>3623</v>
      </c>
      <c r="L571" s="821" t="s">
        <v>5928</v>
      </c>
      <c r="M571">
        <v>0</v>
      </c>
      <c r="N571">
        <v>2</v>
      </c>
      <c r="O571">
        <v>1</v>
      </c>
      <c r="P571">
        <v>2</v>
      </c>
      <c r="Q571">
        <v>1</v>
      </c>
      <c r="R571">
        <f t="shared" si="28"/>
        <v>6</v>
      </c>
      <c r="S571" s="821"/>
      <c r="T571" s="821"/>
      <c r="U571" s="821"/>
      <c r="V571" s="821"/>
      <c r="W571" s="821"/>
      <c r="X571" s="821"/>
      <c r="Y571"/>
      <c r="Z571"/>
      <c r="AA571"/>
      <c r="AB571"/>
      <c r="AC571"/>
      <c r="AD571"/>
    </row>
    <row r="572" spans="2:30" ht="15" hidden="1" customHeight="1">
      <c r="B572" s="960" t="s">
        <v>5410</v>
      </c>
      <c r="I572" s="949" t="s">
        <v>690</v>
      </c>
      <c r="J572" s="499">
        <v>5</v>
      </c>
      <c r="K572" s="954" t="s">
        <v>737</v>
      </c>
      <c r="L572" s="821" t="s">
        <v>5927</v>
      </c>
      <c r="M572">
        <v>0</v>
      </c>
      <c r="N572">
        <v>0</v>
      </c>
      <c r="O572">
        <v>0</v>
      </c>
      <c r="P572">
        <v>0</v>
      </c>
      <c r="Q572">
        <v>0</v>
      </c>
      <c r="R572">
        <f t="shared" si="28"/>
        <v>0</v>
      </c>
      <c r="S572" s="821"/>
      <c r="T572" s="821"/>
      <c r="U572" s="821"/>
      <c r="V572" s="821"/>
      <c r="W572" s="821"/>
      <c r="X572" s="821"/>
      <c r="Y572"/>
      <c r="Z572"/>
      <c r="AA572"/>
      <c r="AB572"/>
      <c r="AC572"/>
      <c r="AD572"/>
    </row>
    <row r="573" spans="2:30" ht="15" customHeight="1">
      <c r="B573" s="960" t="s">
        <v>5411</v>
      </c>
      <c r="I573" s="949" t="s">
        <v>690</v>
      </c>
      <c r="J573" s="499">
        <v>6</v>
      </c>
      <c r="K573" s="312" t="s">
        <v>3606</v>
      </c>
      <c r="L573" s="821" t="s">
        <v>5928</v>
      </c>
      <c r="M573">
        <v>0</v>
      </c>
      <c r="N573">
        <v>0</v>
      </c>
      <c r="O573">
        <v>0</v>
      </c>
      <c r="P573">
        <v>0</v>
      </c>
      <c r="Q573">
        <v>0</v>
      </c>
      <c r="R573">
        <f t="shared" si="28"/>
        <v>0</v>
      </c>
      <c r="S573" s="821"/>
      <c r="T573" s="821"/>
      <c r="U573" s="821"/>
      <c r="V573" s="821"/>
      <c r="W573" s="821"/>
      <c r="X573" s="821"/>
      <c r="Y573"/>
      <c r="Z573"/>
      <c r="AA573"/>
      <c r="AB573"/>
      <c r="AC573"/>
      <c r="AD573"/>
    </row>
    <row r="574" spans="2:30" ht="15" hidden="1" customHeight="1">
      <c r="B574" s="960" t="s">
        <v>5412</v>
      </c>
      <c r="I574" s="949" t="s">
        <v>690</v>
      </c>
      <c r="J574" s="499">
        <v>6</v>
      </c>
      <c r="K574" s="954" t="s">
        <v>737</v>
      </c>
      <c r="L574" s="821" t="s">
        <v>5927</v>
      </c>
      <c r="M574">
        <v>0</v>
      </c>
      <c r="N574">
        <v>0</v>
      </c>
      <c r="O574">
        <v>0</v>
      </c>
      <c r="P574">
        <v>0</v>
      </c>
      <c r="Q574">
        <v>0</v>
      </c>
      <c r="R574">
        <f t="shared" si="28"/>
        <v>0</v>
      </c>
      <c r="S574" s="821"/>
      <c r="T574" s="821"/>
      <c r="U574" s="821"/>
      <c r="V574" s="821"/>
      <c r="W574" s="821"/>
      <c r="X574" s="821"/>
      <c r="Y574"/>
      <c r="Z574"/>
      <c r="AA574"/>
      <c r="AB574"/>
      <c r="AC574"/>
      <c r="AD574"/>
    </row>
    <row r="575" spans="2:30" ht="15" hidden="1" customHeight="1">
      <c r="B575" s="960" t="s">
        <v>5413</v>
      </c>
      <c r="I575" s="949" t="s">
        <v>690</v>
      </c>
      <c r="J575" s="499">
        <v>6</v>
      </c>
      <c r="K575" s="954" t="s">
        <v>737</v>
      </c>
      <c r="L575" s="821" t="s">
        <v>5927</v>
      </c>
      <c r="M575">
        <v>0</v>
      </c>
      <c r="N575">
        <v>0</v>
      </c>
      <c r="O575">
        <v>0</v>
      </c>
      <c r="P575">
        <v>0</v>
      </c>
      <c r="Q575">
        <v>0</v>
      </c>
      <c r="R575">
        <f t="shared" si="28"/>
        <v>0</v>
      </c>
      <c r="S575" s="821"/>
      <c r="T575" s="821"/>
      <c r="U575" s="821"/>
      <c r="V575" s="821"/>
      <c r="W575" s="821"/>
      <c r="X575" s="821"/>
      <c r="Y575"/>
      <c r="Z575"/>
      <c r="AA575"/>
      <c r="AB575"/>
      <c r="AC575"/>
      <c r="AD575"/>
    </row>
    <row r="576" spans="2:30" ht="15" hidden="1" customHeight="1">
      <c r="B576" s="960" t="s">
        <v>5414</v>
      </c>
      <c r="I576" s="949" t="s">
        <v>690</v>
      </c>
      <c r="J576" s="499">
        <v>7</v>
      </c>
      <c r="K576" s="954" t="s">
        <v>737</v>
      </c>
      <c r="L576" s="821" t="s">
        <v>5927</v>
      </c>
      <c r="M576">
        <v>0</v>
      </c>
      <c r="N576">
        <v>0</v>
      </c>
      <c r="O576">
        <v>0</v>
      </c>
      <c r="P576">
        <v>0</v>
      </c>
      <c r="Q576">
        <v>0</v>
      </c>
      <c r="R576">
        <f t="shared" si="28"/>
        <v>0</v>
      </c>
      <c r="S576" s="821"/>
      <c r="T576" s="821"/>
      <c r="U576" s="821"/>
      <c r="V576" s="821"/>
      <c r="W576" s="821"/>
      <c r="X576" s="821"/>
      <c r="Y576"/>
      <c r="Z576"/>
      <c r="AA576"/>
      <c r="AB576"/>
      <c r="AC576"/>
      <c r="AD576"/>
    </row>
    <row r="577" spans="2:30" ht="15" hidden="1" customHeight="1">
      <c r="B577" s="960" t="s">
        <v>5463</v>
      </c>
      <c r="I577" s="949" t="s">
        <v>690</v>
      </c>
      <c r="J577" s="499">
        <v>8</v>
      </c>
      <c r="K577" s="954" t="s">
        <v>737</v>
      </c>
      <c r="L577" s="821" t="s">
        <v>5927</v>
      </c>
      <c r="M577">
        <v>0</v>
      </c>
      <c r="N577">
        <v>0</v>
      </c>
      <c r="O577">
        <v>0</v>
      </c>
      <c r="P577">
        <v>0</v>
      </c>
      <c r="Q577">
        <v>0</v>
      </c>
      <c r="R577">
        <f t="shared" si="28"/>
        <v>0</v>
      </c>
      <c r="S577" s="821"/>
      <c r="T577" s="821"/>
      <c r="U577" s="821"/>
      <c r="V577" s="821"/>
      <c r="W577" s="821"/>
      <c r="X577" s="821"/>
      <c r="Y577"/>
      <c r="Z577"/>
      <c r="AA577"/>
      <c r="AB577"/>
      <c r="AC577"/>
      <c r="AD577"/>
    </row>
    <row r="578" spans="2:30" ht="15" customHeight="1">
      <c r="B578" s="960" t="s">
        <v>5415</v>
      </c>
      <c r="I578" s="949" t="s">
        <v>690</v>
      </c>
      <c r="J578" s="499">
        <v>10</v>
      </c>
      <c r="K578" s="312" t="s">
        <v>3616</v>
      </c>
      <c r="L578" s="821" t="s">
        <v>5927</v>
      </c>
      <c r="M578">
        <v>0</v>
      </c>
      <c r="N578">
        <v>0</v>
      </c>
      <c r="O578">
        <v>0</v>
      </c>
      <c r="P578">
        <v>0</v>
      </c>
      <c r="Q578">
        <v>0</v>
      </c>
      <c r="R578">
        <f t="shared" si="28"/>
        <v>0</v>
      </c>
      <c r="S578" s="821"/>
      <c r="T578" s="821"/>
      <c r="U578" s="821"/>
      <c r="V578" s="821"/>
      <c r="W578" s="821"/>
      <c r="X578" s="821"/>
      <c r="Y578"/>
      <c r="Z578"/>
      <c r="AA578"/>
      <c r="AB578"/>
      <c r="AC578"/>
      <c r="AD578"/>
    </row>
    <row r="579" spans="2:30" customFormat="1" ht="13.5"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hidden="1"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customHeight="1">
      <c r="B581" t="s">
        <v>5108</v>
      </c>
      <c r="I581" s="309" t="s">
        <v>3604</v>
      </c>
      <c r="J581">
        <v>1</v>
      </c>
      <c r="K581" s="312" t="s">
        <v>3623</v>
      </c>
      <c r="L581" s="821" t="s">
        <v>5299</v>
      </c>
      <c r="M581">
        <v>2</v>
      </c>
      <c r="N581">
        <v>1</v>
      </c>
      <c r="O581">
        <v>2</v>
      </c>
      <c r="P581">
        <v>2</v>
      </c>
      <c r="Q581">
        <v>2</v>
      </c>
      <c r="R581">
        <f t="shared" si="29"/>
        <v>9</v>
      </c>
      <c r="S581" s="821"/>
      <c r="T581" s="821"/>
      <c r="U581" s="821"/>
      <c r="V581" s="821"/>
      <c r="W581" s="821"/>
      <c r="X581" s="821"/>
    </row>
    <row r="582" spans="2:30" customFormat="1" ht="13.5"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customHeight="1">
      <c r="B585" s="944" t="s">
        <v>5271</v>
      </c>
      <c r="I585" s="309" t="s">
        <v>3604</v>
      </c>
      <c r="J585">
        <v>2</v>
      </c>
      <c r="K585" s="312" t="s">
        <v>3616</v>
      </c>
      <c r="L585" s="821" t="s">
        <v>5299</v>
      </c>
      <c r="M585">
        <v>0</v>
      </c>
      <c r="N585">
        <v>0</v>
      </c>
      <c r="O585" s="776">
        <v>0</v>
      </c>
      <c r="P585">
        <v>1</v>
      </c>
      <c r="Q585">
        <v>0</v>
      </c>
      <c r="R585">
        <f t="shared" si="29"/>
        <v>1</v>
      </c>
      <c r="S585" s="821"/>
      <c r="T585" s="821"/>
      <c r="U585" s="821"/>
      <c r="V585" s="821"/>
      <c r="W585" s="821"/>
      <c r="X585" s="821"/>
    </row>
    <row r="586" spans="2:30" customFormat="1" ht="13.5" hidden="1"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hidden="1"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c r="B590" t="s">
        <v>5109</v>
      </c>
      <c r="I590" s="309" t="s">
        <v>3604</v>
      </c>
      <c r="J590">
        <v>7</v>
      </c>
      <c r="K590" s="312" t="s">
        <v>3606</v>
      </c>
      <c r="L590" s="821" t="s">
        <v>5299</v>
      </c>
      <c r="M590">
        <v>1</v>
      </c>
      <c r="N590">
        <v>1</v>
      </c>
      <c r="O590">
        <v>1</v>
      </c>
      <c r="P590">
        <v>1</v>
      </c>
      <c r="Q590">
        <v>1</v>
      </c>
      <c r="R590">
        <f t="shared" si="29"/>
        <v>5</v>
      </c>
      <c r="S590" s="821"/>
      <c r="T590" s="821"/>
      <c r="U590" s="821"/>
      <c r="V590" s="821"/>
      <c r="W590" s="821"/>
      <c r="X590" s="821"/>
    </row>
    <row r="591" spans="2:30" customFormat="1" ht="14">
      <c r="B591" s="606" t="s">
        <v>6102</v>
      </c>
      <c r="I591" s="309" t="s">
        <v>3604</v>
      </c>
      <c r="J591">
        <v>9</v>
      </c>
      <c r="K591" s="312" t="s">
        <v>3606</v>
      </c>
      <c r="L591" s="821" t="s">
        <v>5299</v>
      </c>
      <c r="M591" s="776">
        <v>0</v>
      </c>
      <c r="N591" s="776">
        <v>0</v>
      </c>
      <c r="O591">
        <v>1</v>
      </c>
      <c r="P591">
        <v>1</v>
      </c>
      <c r="Q591">
        <v>1</v>
      </c>
      <c r="R591">
        <f t="shared" si="29"/>
        <v>3</v>
      </c>
      <c r="S591" s="821"/>
      <c r="T591" s="821"/>
      <c r="U591" s="821"/>
      <c r="V591" s="821"/>
      <c r="W591" s="821"/>
      <c r="X591" s="821"/>
    </row>
    <row r="592" spans="2:30" customFormat="1" ht="13.5"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customHeight="1">
      <c r="B593" s="944" t="s">
        <v>5147</v>
      </c>
      <c r="I593" s="309" t="s">
        <v>3648</v>
      </c>
      <c r="J593">
        <v>1</v>
      </c>
      <c r="K593" s="312" t="s">
        <v>3623</v>
      </c>
      <c r="L593" s="821" t="s">
        <v>5299</v>
      </c>
      <c r="M593">
        <v>0</v>
      </c>
      <c r="N593">
        <v>0</v>
      </c>
      <c r="O593">
        <v>1</v>
      </c>
      <c r="P593">
        <v>0</v>
      </c>
      <c r="Q593">
        <v>0</v>
      </c>
      <c r="R593">
        <f t="shared" si="29"/>
        <v>1</v>
      </c>
      <c r="S593" s="821"/>
      <c r="T593" s="821"/>
      <c r="U593" s="821"/>
      <c r="V593" s="821"/>
      <c r="W593" s="821"/>
      <c r="X593" s="821"/>
    </row>
    <row r="594" spans="2:30" customFormat="1" ht="13.5" hidden="1"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hidden="1"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customHeight="1">
      <c r="B599" s="606" t="s">
        <v>5269</v>
      </c>
      <c r="I599" s="309" t="s">
        <v>3648</v>
      </c>
      <c r="J599">
        <v>3</v>
      </c>
      <c r="K599" s="312" t="s">
        <v>3616</v>
      </c>
      <c r="L599" s="821" t="s">
        <v>5299</v>
      </c>
      <c r="M599">
        <v>0</v>
      </c>
      <c r="N599">
        <v>1</v>
      </c>
      <c r="O599">
        <v>0</v>
      </c>
      <c r="P599">
        <v>0</v>
      </c>
      <c r="Q599">
        <v>0</v>
      </c>
      <c r="R599">
        <f t="shared" si="29"/>
        <v>1</v>
      </c>
      <c r="S599" s="821"/>
      <c r="T599" s="821"/>
      <c r="U599" s="821"/>
      <c r="V599" s="821"/>
      <c r="W599" s="821"/>
      <c r="X599" s="821"/>
    </row>
    <row r="600" spans="2:30" customFormat="1" ht="13.5" hidden="1"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customHeight="1">
      <c r="B601" s="962" t="s">
        <v>5487</v>
      </c>
      <c r="I601" s="309" t="s">
        <v>3648</v>
      </c>
      <c r="J601" s="957">
        <v>3</v>
      </c>
      <c r="K601" s="312" t="s">
        <v>3623</v>
      </c>
      <c r="L601" s="821" t="s">
        <v>5299</v>
      </c>
      <c r="M601" s="776">
        <v>0</v>
      </c>
      <c r="N601">
        <v>1</v>
      </c>
      <c r="O601">
        <v>1</v>
      </c>
      <c r="P601">
        <v>0</v>
      </c>
      <c r="Q601">
        <v>2</v>
      </c>
      <c r="R601">
        <f t="shared" si="29"/>
        <v>4</v>
      </c>
      <c r="S601" s="821"/>
      <c r="T601" s="821"/>
      <c r="U601" s="821"/>
      <c r="V601" s="821"/>
      <c r="W601" s="821"/>
      <c r="X601" s="821"/>
      <c r="Y601"/>
      <c r="Z601"/>
      <c r="AA601"/>
      <c r="AB601"/>
      <c r="AC601"/>
      <c r="AD601"/>
    </row>
    <row r="602" spans="2:30" customFormat="1" ht="14">
      <c r="B602" s="606" t="s">
        <v>5172</v>
      </c>
      <c r="I602" s="309" t="s">
        <v>3648</v>
      </c>
      <c r="J602">
        <v>4</v>
      </c>
      <c r="K602" s="312" t="s">
        <v>3606</v>
      </c>
      <c r="L602" s="821" t="s">
        <v>5299</v>
      </c>
      <c r="M602" s="776">
        <v>0</v>
      </c>
      <c r="N602" s="776">
        <v>0</v>
      </c>
      <c r="O602">
        <v>1</v>
      </c>
      <c r="P602">
        <v>1</v>
      </c>
      <c r="Q602" s="776">
        <v>0</v>
      </c>
      <c r="R602">
        <f t="shared" si="29"/>
        <v>2</v>
      </c>
      <c r="S602" s="821"/>
      <c r="T602" s="821"/>
      <c r="U602" s="821"/>
      <c r="V602" s="821"/>
      <c r="W602" s="821"/>
      <c r="X602" s="821"/>
    </row>
    <row r="603" spans="2:30" customFormat="1" ht="13.5"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c r="B604" s="606" t="s">
        <v>5170</v>
      </c>
      <c r="I604" s="309" t="s">
        <v>3648</v>
      </c>
      <c r="J604">
        <v>6</v>
      </c>
      <c r="K604" s="312" t="s">
        <v>3606</v>
      </c>
      <c r="L604" s="821" t="s">
        <v>5299</v>
      </c>
      <c r="M604">
        <v>1</v>
      </c>
      <c r="N604" s="776">
        <v>0</v>
      </c>
      <c r="O604">
        <v>1</v>
      </c>
      <c r="P604">
        <v>1</v>
      </c>
      <c r="Q604">
        <v>1</v>
      </c>
      <c r="R604">
        <f t="shared" si="29"/>
        <v>4</v>
      </c>
      <c r="S604" s="821"/>
      <c r="T604" s="821"/>
      <c r="U604" s="821"/>
      <c r="V604" s="821"/>
      <c r="W604" s="821"/>
      <c r="X604" s="821"/>
    </row>
    <row r="605" spans="2:30" customFormat="1" ht="13.5" customHeight="1">
      <c r="B605" t="s">
        <v>5085</v>
      </c>
      <c r="I605" s="309" t="s">
        <v>3634</v>
      </c>
      <c r="J605">
        <v>1</v>
      </c>
      <c r="K605" s="312" t="s">
        <v>3616</v>
      </c>
      <c r="L605" s="821" t="s">
        <v>5299</v>
      </c>
      <c r="M605">
        <v>1</v>
      </c>
      <c r="N605">
        <v>0</v>
      </c>
      <c r="O605">
        <v>0</v>
      </c>
      <c r="P605">
        <v>0</v>
      </c>
      <c r="Q605">
        <v>0</v>
      </c>
      <c r="R605">
        <f t="shared" si="29"/>
        <v>1</v>
      </c>
      <c r="S605" s="821"/>
      <c r="T605" s="821"/>
      <c r="U605" s="821"/>
      <c r="V605" s="821"/>
      <c r="W605" s="821"/>
      <c r="X605" s="821"/>
    </row>
    <row r="606" spans="2:30" customFormat="1" ht="13.5"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hidden="1"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hidden="1"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c r="B609" s="606" t="s">
        <v>5179</v>
      </c>
      <c r="I609" s="309" t="s">
        <v>3634</v>
      </c>
      <c r="J609">
        <v>3</v>
      </c>
      <c r="K609" s="312" t="s">
        <v>3606</v>
      </c>
      <c r="L609" s="821" t="s">
        <v>5299</v>
      </c>
      <c r="M609">
        <v>1</v>
      </c>
      <c r="N609">
        <v>1</v>
      </c>
      <c r="O609" s="776">
        <v>0</v>
      </c>
      <c r="P609">
        <v>1</v>
      </c>
      <c r="Q609">
        <v>1</v>
      </c>
      <c r="R609">
        <f t="shared" si="29"/>
        <v>4</v>
      </c>
      <c r="S609" s="821"/>
      <c r="T609" s="821"/>
      <c r="U609" s="821"/>
      <c r="V609" s="821"/>
      <c r="W609" s="821"/>
      <c r="X609" s="821"/>
    </row>
    <row r="610" spans="2:24" customFormat="1" ht="13.5" hidden="1"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customHeight="1">
      <c r="B611" t="s">
        <v>5110</v>
      </c>
      <c r="I611" s="309" t="s">
        <v>3634</v>
      </c>
      <c r="J611">
        <v>5</v>
      </c>
      <c r="K611" s="312" t="s">
        <v>3623</v>
      </c>
      <c r="L611" s="821" t="s">
        <v>5299</v>
      </c>
      <c r="M611">
        <v>1</v>
      </c>
      <c r="N611">
        <v>1</v>
      </c>
      <c r="O611">
        <v>2</v>
      </c>
      <c r="P611">
        <v>0</v>
      </c>
      <c r="Q611">
        <v>0</v>
      </c>
      <c r="R611">
        <f t="shared" si="29"/>
        <v>4</v>
      </c>
      <c r="S611" s="821"/>
      <c r="T611" s="821"/>
      <c r="U611" s="821"/>
      <c r="V611" s="821"/>
      <c r="W611" s="821"/>
      <c r="X611" s="821"/>
    </row>
    <row r="612" spans="2:24" customFormat="1" ht="14">
      <c r="B612" s="606" t="s">
        <v>5167</v>
      </c>
      <c r="I612" s="309" t="s">
        <v>3634</v>
      </c>
      <c r="J612">
        <v>5</v>
      </c>
      <c r="K612" s="312" t="s">
        <v>3606</v>
      </c>
      <c r="L612" s="821" t="s">
        <v>5299</v>
      </c>
      <c r="M612" s="776">
        <v>0</v>
      </c>
      <c r="N612">
        <v>1</v>
      </c>
      <c r="O612" s="776">
        <v>0</v>
      </c>
      <c r="P612">
        <v>1</v>
      </c>
      <c r="Q612">
        <v>1</v>
      </c>
      <c r="R612">
        <f t="shared" si="29"/>
        <v>3</v>
      </c>
      <c r="S612" s="821"/>
      <c r="T612" s="821"/>
      <c r="U612" s="821"/>
      <c r="V612" s="821"/>
      <c r="W612" s="821"/>
      <c r="X612" s="821"/>
    </row>
    <row r="613" spans="2:24" customFormat="1" ht="13.5"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hidden="1"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customHeight="1">
      <c r="B615" t="s">
        <v>5131</v>
      </c>
      <c r="I615" s="309" t="s">
        <v>3634</v>
      </c>
      <c r="J615">
        <v>8</v>
      </c>
      <c r="K615" s="312" t="s">
        <v>3623</v>
      </c>
      <c r="L615" s="821" t="s">
        <v>5299</v>
      </c>
      <c r="M615">
        <v>1</v>
      </c>
      <c r="N615">
        <v>1</v>
      </c>
      <c r="O615">
        <v>2</v>
      </c>
      <c r="P615">
        <v>2</v>
      </c>
      <c r="Q615">
        <v>1</v>
      </c>
      <c r="R615">
        <f t="shared" si="29"/>
        <v>7</v>
      </c>
      <c r="S615" s="821"/>
      <c r="T615" s="821"/>
      <c r="U615" s="821"/>
      <c r="V615" s="821"/>
      <c r="W615" s="821"/>
      <c r="X615" s="821"/>
    </row>
    <row r="616" spans="2:24" customFormat="1" ht="13.5"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hidden="1"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customHeight="1">
      <c r="B619" t="s">
        <v>5080</v>
      </c>
      <c r="I619" s="734" t="s">
        <v>3706</v>
      </c>
      <c r="J619">
        <v>2</v>
      </c>
      <c r="K619" s="312" t="s">
        <v>3623</v>
      </c>
      <c r="L619" s="821" t="s">
        <v>5299</v>
      </c>
      <c r="M619">
        <v>1</v>
      </c>
      <c r="N619">
        <v>2</v>
      </c>
      <c r="O619">
        <v>0</v>
      </c>
      <c r="P619">
        <v>2</v>
      </c>
      <c r="Q619">
        <v>1</v>
      </c>
      <c r="R619">
        <f t="shared" si="29"/>
        <v>6</v>
      </c>
      <c r="S619" s="821"/>
      <c r="T619" s="821"/>
      <c r="U619" s="821"/>
      <c r="V619" s="821"/>
      <c r="W619" s="821"/>
      <c r="X619" s="821"/>
    </row>
    <row r="620" spans="2:24" customFormat="1" ht="13.5" customHeight="1">
      <c r="B620" s="606" t="s">
        <v>5250</v>
      </c>
      <c r="I620" s="734" t="s">
        <v>3706</v>
      </c>
      <c r="J620">
        <v>3</v>
      </c>
      <c r="K620" s="312" t="s">
        <v>3616</v>
      </c>
      <c r="L620" s="821" t="s">
        <v>5299</v>
      </c>
      <c r="M620">
        <v>1</v>
      </c>
      <c r="N620" s="776">
        <v>0</v>
      </c>
      <c r="O620">
        <v>0</v>
      </c>
      <c r="P620" s="776">
        <v>0</v>
      </c>
      <c r="Q620">
        <v>0</v>
      </c>
      <c r="R620">
        <f t="shared" si="29"/>
        <v>1</v>
      </c>
      <c r="S620" s="821"/>
      <c r="T620" s="821"/>
      <c r="U620" s="821"/>
      <c r="V620" s="821"/>
      <c r="W620" s="821"/>
      <c r="X620" s="821"/>
    </row>
    <row r="621" spans="2:24" customFormat="1" ht="13.5" hidden="1"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c r="B622" s="606" t="s">
        <v>5175</v>
      </c>
      <c r="I622" s="734" t="s">
        <v>3706</v>
      </c>
      <c r="J622">
        <v>3</v>
      </c>
      <c r="K622" s="312" t="s">
        <v>3606</v>
      </c>
      <c r="L622" s="821" t="s">
        <v>5299</v>
      </c>
      <c r="M622">
        <v>1</v>
      </c>
      <c r="N622">
        <v>1</v>
      </c>
      <c r="O622">
        <v>1</v>
      </c>
      <c r="P622" s="776">
        <v>0</v>
      </c>
      <c r="Q622" s="776">
        <v>0</v>
      </c>
      <c r="R622">
        <f t="shared" si="29"/>
        <v>3</v>
      </c>
      <c r="S622" s="821"/>
      <c r="T622" s="821"/>
      <c r="U622" s="821"/>
      <c r="V622" s="821"/>
      <c r="W622" s="821"/>
      <c r="X622" s="821"/>
    </row>
    <row r="623" spans="2:24" customFormat="1" ht="13.5" customHeight="1">
      <c r="B623" t="s">
        <v>5076</v>
      </c>
      <c r="I623" s="734" t="s">
        <v>3706</v>
      </c>
      <c r="J623">
        <v>4</v>
      </c>
      <c r="K623" s="312" t="s">
        <v>3623</v>
      </c>
      <c r="L623" s="821" t="s">
        <v>5299</v>
      </c>
      <c r="M623">
        <v>1</v>
      </c>
      <c r="N623">
        <v>0</v>
      </c>
      <c r="O623">
        <v>0</v>
      </c>
      <c r="P623">
        <v>0</v>
      </c>
      <c r="Q623">
        <v>0</v>
      </c>
      <c r="R623">
        <f t="shared" si="29"/>
        <v>1</v>
      </c>
      <c r="S623" s="821"/>
      <c r="T623" s="821"/>
      <c r="U623" s="821"/>
      <c r="V623" s="821"/>
      <c r="W623" s="821"/>
      <c r="X623" s="821"/>
    </row>
    <row r="624" spans="2:24" customFormat="1" ht="14">
      <c r="B624" s="606" t="s">
        <v>5171</v>
      </c>
      <c r="I624" s="734" t="s">
        <v>3706</v>
      </c>
      <c r="J624">
        <v>4</v>
      </c>
      <c r="K624" s="312" t="s">
        <v>3606</v>
      </c>
      <c r="L624" s="821" t="s">
        <v>5299</v>
      </c>
      <c r="M624">
        <v>1</v>
      </c>
      <c r="N624" s="776">
        <v>0</v>
      </c>
      <c r="O624">
        <v>1</v>
      </c>
      <c r="P624">
        <v>1</v>
      </c>
      <c r="Q624">
        <v>0</v>
      </c>
      <c r="R624">
        <f t="shared" si="29"/>
        <v>3</v>
      </c>
      <c r="S624" s="821"/>
      <c r="T624" s="821"/>
      <c r="U624" s="821"/>
      <c r="V624" s="821"/>
      <c r="W624" s="821"/>
      <c r="X624" s="821"/>
    </row>
    <row r="625" spans="2:24" customFormat="1" ht="13.5" hidden="1"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customHeight="1">
      <c r="B626" s="606" t="s">
        <v>5954</v>
      </c>
      <c r="I626" s="734" t="s">
        <v>3706</v>
      </c>
      <c r="J626">
        <v>7</v>
      </c>
      <c r="K626" s="312" t="s">
        <v>3623</v>
      </c>
      <c r="L626" s="821" t="s">
        <v>5299</v>
      </c>
      <c r="M626">
        <v>1</v>
      </c>
      <c r="N626">
        <v>0</v>
      </c>
      <c r="O626">
        <v>0</v>
      </c>
      <c r="P626">
        <v>1</v>
      </c>
      <c r="Q626">
        <v>2</v>
      </c>
      <c r="R626">
        <f t="shared" si="29"/>
        <v>4</v>
      </c>
      <c r="S626" s="821"/>
      <c r="T626" s="821"/>
      <c r="U626" s="821"/>
      <c r="V626" s="821"/>
      <c r="W626" s="821"/>
      <c r="X626" s="821"/>
    </row>
    <row r="627" spans="2:24" customFormat="1" ht="13.5" hidden="1"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hidden="1"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customHeight="1">
      <c r="B629" t="s">
        <v>5106</v>
      </c>
      <c r="I629" s="309" t="s">
        <v>3661</v>
      </c>
      <c r="J629">
        <v>2</v>
      </c>
      <c r="K629" s="312" t="s">
        <v>3623</v>
      </c>
      <c r="L629" s="821" t="s">
        <v>5299</v>
      </c>
      <c r="M629">
        <v>2</v>
      </c>
      <c r="N629">
        <v>2</v>
      </c>
      <c r="O629">
        <v>1</v>
      </c>
      <c r="P629">
        <v>1</v>
      </c>
      <c r="Q629">
        <v>1</v>
      </c>
      <c r="R629">
        <f t="shared" si="29"/>
        <v>7</v>
      </c>
      <c r="S629" s="821"/>
      <c r="T629" s="821"/>
      <c r="U629" s="821"/>
      <c r="V629" s="821"/>
      <c r="W629" s="821"/>
      <c r="X629" s="821"/>
    </row>
    <row r="630" spans="2:24" customFormat="1" ht="13.5"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c r="B631" s="606" t="s">
        <v>5178</v>
      </c>
      <c r="I631" s="309" t="s">
        <v>3661</v>
      </c>
      <c r="J631">
        <v>3</v>
      </c>
      <c r="K631" s="312" t="s">
        <v>3606</v>
      </c>
      <c r="L631" s="821" t="s">
        <v>5299</v>
      </c>
      <c r="M631">
        <v>1</v>
      </c>
      <c r="N631">
        <v>1</v>
      </c>
      <c r="O631" s="776">
        <v>0</v>
      </c>
      <c r="P631">
        <v>1</v>
      </c>
      <c r="Q631">
        <v>1</v>
      </c>
      <c r="R631">
        <f t="shared" si="29"/>
        <v>4</v>
      </c>
      <c r="S631" s="821"/>
      <c r="T631" s="821"/>
      <c r="U631" s="821"/>
      <c r="V631" s="821"/>
      <c r="W631" s="821"/>
      <c r="X631" s="821"/>
    </row>
    <row r="632" spans="2:24" customFormat="1" ht="13.5" customHeight="1">
      <c r="B632" t="s">
        <v>5107</v>
      </c>
      <c r="I632" s="309" t="s">
        <v>3661</v>
      </c>
      <c r="J632">
        <v>3</v>
      </c>
      <c r="K632" s="312" t="s">
        <v>3616</v>
      </c>
      <c r="L632" s="821" t="s">
        <v>5299</v>
      </c>
      <c r="M632">
        <v>1</v>
      </c>
      <c r="N632">
        <v>0</v>
      </c>
      <c r="O632">
        <v>0</v>
      </c>
      <c r="P632">
        <v>0</v>
      </c>
      <c r="Q632">
        <v>0</v>
      </c>
      <c r="R632">
        <f t="shared" si="29"/>
        <v>1</v>
      </c>
      <c r="S632" s="821"/>
      <c r="T632" s="821"/>
      <c r="U632" s="821"/>
      <c r="V632" s="821"/>
      <c r="W632" s="821"/>
      <c r="X632" s="821"/>
    </row>
    <row r="633" spans="2:24" customFormat="1" ht="13.5" customHeight="1">
      <c r="B633" s="606" t="s">
        <v>5506</v>
      </c>
      <c r="I633" s="309" t="s">
        <v>3661</v>
      </c>
      <c r="J633">
        <v>4</v>
      </c>
      <c r="K633" s="312" t="s">
        <v>3623</v>
      </c>
      <c r="L633" s="821" t="s">
        <v>5299</v>
      </c>
      <c r="M633" s="415">
        <v>0</v>
      </c>
      <c r="N633">
        <v>0</v>
      </c>
      <c r="O633">
        <v>2</v>
      </c>
      <c r="P633">
        <v>2</v>
      </c>
      <c r="Q633" s="415">
        <v>0</v>
      </c>
      <c r="R633">
        <f t="shared" si="29"/>
        <v>4</v>
      </c>
      <c r="S633" s="821"/>
      <c r="T633" s="821"/>
      <c r="U633" s="821"/>
      <c r="V633" s="821"/>
      <c r="W633" s="821"/>
      <c r="X633" s="821"/>
    </row>
    <row r="634" spans="2:24" customFormat="1" ht="13.5" hidden="1"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c r="B637" s="606" t="s">
        <v>5176</v>
      </c>
      <c r="I637" s="309" t="s">
        <v>3661</v>
      </c>
      <c r="J637">
        <v>8</v>
      </c>
      <c r="K637" s="312" t="s">
        <v>3606</v>
      </c>
      <c r="L637" s="821" t="s">
        <v>5299</v>
      </c>
      <c r="M637">
        <v>1</v>
      </c>
      <c r="N637">
        <v>1</v>
      </c>
      <c r="O637">
        <v>1</v>
      </c>
      <c r="P637">
        <v>1</v>
      </c>
      <c r="Q637" s="776">
        <v>0</v>
      </c>
      <c r="R637">
        <f t="shared" si="29"/>
        <v>4</v>
      </c>
      <c r="S637" s="821"/>
      <c r="T637" s="821"/>
      <c r="U637" s="821"/>
      <c r="V637" s="821"/>
      <c r="W637" s="821"/>
      <c r="X637" s="821"/>
    </row>
    <row r="638" spans="2:24" customFormat="1" ht="13.5"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hidden="1"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hidden="1"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customHeight="1">
      <c r="B643" t="s">
        <v>5088</v>
      </c>
      <c r="I643" s="309" t="s">
        <v>3673</v>
      </c>
      <c r="J643">
        <v>3</v>
      </c>
      <c r="K643" s="312" t="s">
        <v>3623</v>
      </c>
      <c r="L643" s="821" t="s">
        <v>5299</v>
      </c>
      <c r="M643">
        <v>2</v>
      </c>
      <c r="N643">
        <v>2</v>
      </c>
      <c r="O643">
        <v>2</v>
      </c>
      <c r="P643">
        <v>2</v>
      </c>
      <c r="Q643">
        <v>2</v>
      </c>
      <c r="R643">
        <f t="shared" si="29"/>
        <v>10</v>
      </c>
      <c r="S643" s="821"/>
      <c r="T643" s="821"/>
      <c r="U643" s="821"/>
      <c r="V643" s="821"/>
      <c r="W643" s="821"/>
      <c r="X643" s="821"/>
    </row>
    <row r="644" spans="2:24" customFormat="1" ht="13.5" customHeight="1">
      <c r="B644" s="944" t="s">
        <v>5217</v>
      </c>
      <c r="I644" s="309" t="s">
        <v>3673</v>
      </c>
      <c r="J644">
        <v>4</v>
      </c>
      <c r="K644" s="312" t="s">
        <v>3623</v>
      </c>
      <c r="L644" s="821" t="s">
        <v>5299</v>
      </c>
      <c r="M644">
        <v>0</v>
      </c>
      <c r="N644" s="415">
        <v>1</v>
      </c>
      <c r="O644">
        <v>0</v>
      </c>
      <c r="P644">
        <v>1</v>
      </c>
      <c r="Q644" s="415">
        <v>1</v>
      </c>
      <c r="R644">
        <f t="shared" si="29"/>
        <v>3</v>
      </c>
      <c r="S644" s="821"/>
      <c r="T644" s="821"/>
      <c r="U644" s="821"/>
      <c r="V644" s="821"/>
      <c r="W644" s="821"/>
      <c r="X644" s="821"/>
    </row>
    <row r="645" spans="2:24" customFormat="1" ht="13.5" customHeight="1">
      <c r="B645" t="s">
        <v>5090</v>
      </c>
      <c r="I645" s="309" t="s">
        <v>3673</v>
      </c>
      <c r="J645">
        <v>4</v>
      </c>
      <c r="K645" s="312" t="s">
        <v>3616</v>
      </c>
      <c r="L645" s="821" t="s">
        <v>5299</v>
      </c>
      <c r="M645">
        <v>0</v>
      </c>
      <c r="N645">
        <v>0</v>
      </c>
      <c r="O645">
        <v>1</v>
      </c>
      <c r="P645">
        <v>0</v>
      </c>
      <c r="Q645">
        <v>0</v>
      </c>
      <c r="R645">
        <f t="shared" si="29"/>
        <v>1</v>
      </c>
      <c r="S645" s="821"/>
      <c r="T645" s="821"/>
      <c r="U645" s="821"/>
      <c r="V645" s="821"/>
      <c r="W645" s="821"/>
      <c r="X645" s="821"/>
    </row>
    <row r="646" spans="2:24" customFormat="1" ht="13.5"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c r="B647" t="s">
        <v>5120</v>
      </c>
      <c r="I647" s="309" t="s">
        <v>3673</v>
      </c>
      <c r="J647">
        <v>5</v>
      </c>
      <c r="K647" s="312" t="s">
        <v>3606</v>
      </c>
      <c r="L647" s="821" t="s">
        <v>5299</v>
      </c>
      <c r="M647">
        <v>1</v>
      </c>
      <c r="N647">
        <v>1</v>
      </c>
      <c r="O647">
        <v>1</v>
      </c>
      <c r="P647">
        <v>1</v>
      </c>
      <c r="Q647">
        <v>1</v>
      </c>
      <c r="R647">
        <f t="shared" si="29"/>
        <v>5</v>
      </c>
      <c r="S647" s="821"/>
      <c r="T647" s="821"/>
      <c r="U647" s="821"/>
      <c r="V647" s="821"/>
      <c r="W647" s="821"/>
      <c r="X647" s="821"/>
    </row>
    <row r="648" spans="2:24" customFormat="1" ht="13.5" hidden="1"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c r="B649" s="606" t="s">
        <v>5177</v>
      </c>
      <c r="I649" s="309" t="s">
        <v>3673</v>
      </c>
      <c r="J649">
        <v>6</v>
      </c>
      <c r="K649" s="312" t="s">
        <v>3606</v>
      </c>
      <c r="L649" s="821" t="s">
        <v>5299</v>
      </c>
      <c r="M649" s="776">
        <v>0</v>
      </c>
      <c r="N649" s="776">
        <v>0</v>
      </c>
      <c r="O649">
        <v>1</v>
      </c>
      <c r="P649" s="776">
        <v>0</v>
      </c>
      <c r="Q649" s="776">
        <v>0</v>
      </c>
      <c r="R649">
        <f t="shared" si="29"/>
        <v>1</v>
      </c>
      <c r="S649" s="821"/>
      <c r="T649" s="821"/>
      <c r="U649" s="821"/>
      <c r="V649" s="821"/>
      <c r="W649" s="821"/>
      <c r="X649" s="821"/>
    </row>
    <row r="650" spans="2:24" customFormat="1" ht="13.5"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hidden="1"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hidden="1"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hidden="1"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customHeight="1">
      <c r="B657" s="944" t="s">
        <v>5189</v>
      </c>
      <c r="I657" s="309" t="s">
        <v>3691</v>
      </c>
      <c r="J657">
        <v>5</v>
      </c>
      <c r="K657" s="312" t="s">
        <v>3623</v>
      </c>
      <c r="L657" s="821" t="s">
        <v>5299</v>
      </c>
      <c r="M657">
        <v>0</v>
      </c>
      <c r="N657">
        <v>0</v>
      </c>
      <c r="O657">
        <v>0</v>
      </c>
      <c r="P657">
        <v>2</v>
      </c>
      <c r="Q657">
        <v>0</v>
      </c>
      <c r="R657">
        <f t="shared" si="30"/>
        <v>2</v>
      </c>
      <c r="S657" s="821"/>
      <c r="T657" s="821"/>
      <c r="U657" s="821"/>
      <c r="V657" s="821"/>
      <c r="W657" s="821"/>
      <c r="X657" s="821"/>
    </row>
    <row r="658" spans="2:24" customFormat="1" ht="14">
      <c r="B658" s="606" t="s">
        <v>5173</v>
      </c>
      <c r="I658" s="309" t="s">
        <v>3691</v>
      </c>
      <c r="J658">
        <v>5</v>
      </c>
      <c r="K658" s="312" t="s">
        <v>3606</v>
      </c>
      <c r="L658" s="821" t="s">
        <v>5299</v>
      </c>
      <c r="M658">
        <v>1</v>
      </c>
      <c r="N658">
        <v>1</v>
      </c>
      <c r="O658" s="776">
        <v>0</v>
      </c>
      <c r="P658">
        <v>1</v>
      </c>
      <c r="Q658">
        <v>1</v>
      </c>
      <c r="R658">
        <f t="shared" si="30"/>
        <v>4</v>
      </c>
      <c r="S658" s="821"/>
      <c r="T658" s="821"/>
      <c r="U658" s="821"/>
      <c r="V658" s="821"/>
      <c r="W658" s="821"/>
      <c r="X658" s="821"/>
    </row>
    <row r="659" spans="2:24" customFormat="1" ht="13.5" customHeight="1">
      <c r="B659" t="s">
        <v>5137</v>
      </c>
      <c r="I659" s="309" t="s">
        <v>3691</v>
      </c>
      <c r="J659">
        <v>5</v>
      </c>
      <c r="K659" s="312" t="s">
        <v>3623</v>
      </c>
      <c r="L659" s="821" t="s">
        <v>5299</v>
      </c>
      <c r="M659">
        <v>1</v>
      </c>
      <c r="N659">
        <v>2</v>
      </c>
      <c r="O659">
        <v>1</v>
      </c>
      <c r="P659">
        <v>2</v>
      </c>
      <c r="Q659">
        <v>2</v>
      </c>
      <c r="R659">
        <f t="shared" si="30"/>
        <v>8</v>
      </c>
      <c r="S659" s="821"/>
      <c r="T659" s="821"/>
      <c r="U659" s="821"/>
      <c r="V659" s="821"/>
      <c r="W659" s="821"/>
      <c r="X659" s="821"/>
    </row>
    <row r="660" spans="2:24" customFormat="1" ht="14">
      <c r="B660" s="606" t="s">
        <v>5169</v>
      </c>
      <c r="I660" s="309" t="s">
        <v>3691</v>
      </c>
      <c r="J660">
        <v>6</v>
      </c>
      <c r="K660" s="312" t="s">
        <v>3606</v>
      </c>
      <c r="L660" s="821" t="s">
        <v>5299</v>
      </c>
      <c r="M660" s="776">
        <v>0</v>
      </c>
      <c r="N660">
        <v>1</v>
      </c>
      <c r="O660">
        <v>1</v>
      </c>
      <c r="P660">
        <v>1</v>
      </c>
      <c r="Q660">
        <v>1</v>
      </c>
      <c r="R660">
        <f t="shared" si="30"/>
        <v>4</v>
      </c>
      <c r="S660" s="821"/>
      <c r="T660" s="821"/>
      <c r="U660" s="821"/>
      <c r="V660" s="821"/>
      <c r="W660" s="821"/>
      <c r="X660" s="821"/>
    </row>
    <row r="661" spans="2:24" customFormat="1" ht="13.5"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hidden="1"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hidden="1"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hidden="1"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hidden="1"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customHeight="1">
      <c r="B667" s="944" t="s">
        <v>5472</v>
      </c>
      <c r="I667" s="309" t="s">
        <v>3723</v>
      </c>
      <c r="J667">
        <v>3</v>
      </c>
      <c r="K667" s="312" t="s">
        <v>3623</v>
      </c>
      <c r="L667" s="821" t="s">
        <v>5299</v>
      </c>
      <c r="M667" s="415">
        <v>0</v>
      </c>
      <c r="N667" s="415">
        <v>0</v>
      </c>
      <c r="O667">
        <v>0</v>
      </c>
      <c r="P667">
        <v>2</v>
      </c>
      <c r="Q667" s="415">
        <v>1</v>
      </c>
      <c r="R667">
        <f t="shared" si="31"/>
        <v>3</v>
      </c>
      <c r="S667" s="821"/>
      <c r="T667" s="821"/>
      <c r="U667" s="821"/>
      <c r="V667" s="821"/>
      <c r="W667" s="821"/>
      <c r="X667" s="821"/>
    </row>
    <row r="668" spans="2:24" customFormat="1" ht="13.5"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customHeight="1">
      <c r="B669" s="944" t="s">
        <v>5211</v>
      </c>
      <c r="I669" s="309" t="s">
        <v>3723</v>
      </c>
      <c r="J669">
        <v>4</v>
      </c>
      <c r="K669" s="312" t="s">
        <v>3623</v>
      </c>
      <c r="L669" s="821" t="s">
        <v>5299</v>
      </c>
      <c r="M669" s="415">
        <v>0</v>
      </c>
      <c r="N669" s="415">
        <v>0</v>
      </c>
      <c r="O669" s="415">
        <v>0</v>
      </c>
      <c r="P669">
        <v>2</v>
      </c>
      <c r="Q669" s="415">
        <v>0</v>
      </c>
      <c r="R669">
        <f t="shared" si="31"/>
        <v>2</v>
      </c>
      <c r="S669" s="821"/>
      <c r="T669" s="821"/>
      <c r="U669" s="821"/>
      <c r="V669" s="821"/>
      <c r="W669" s="821"/>
      <c r="X669" s="821"/>
    </row>
    <row r="670" spans="2:24" customFormat="1" ht="13.5"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hidden="1"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c r="B672" s="606" t="s">
        <v>5168</v>
      </c>
      <c r="I672" s="309" t="s">
        <v>3723</v>
      </c>
      <c r="J672">
        <v>7</v>
      </c>
      <c r="K672" s="312" t="s">
        <v>3606</v>
      </c>
      <c r="L672" s="821" t="s">
        <v>5299</v>
      </c>
      <c r="M672" s="776">
        <v>0</v>
      </c>
      <c r="N672">
        <v>1</v>
      </c>
      <c r="O672" s="776">
        <v>0</v>
      </c>
      <c r="P672">
        <v>1</v>
      </c>
      <c r="Q672">
        <v>1</v>
      </c>
      <c r="R672">
        <f t="shared" si="31"/>
        <v>3</v>
      </c>
      <c r="S672" s="821"/>
      <c r="T672" s="821"/>
      <c r="U672" s="821"/>
      <c r="V672" s="821"/>
      <c r="W672" s="821"/>
      <c r="X672" s="821"/>
    </row>
    <row r="673" spans="2:24" customFormat="1" ht="14">
      <c r="B673" s="606" t="s">
        <v>5180</v>
      </c>
      <c r="I673" s="309" t="s">
        <v>3723</v>
      </c>
      <c r="J673">
        <v>8</v>
      </c>
      <c r="K673" s="312" t="s">
        <v>3606</v>
      </c>
      <c r="L673" s="821" t="s">
        <v>5299</v>
      </c>
      <c r="M673">
        <v>1</v>
      </c>
      <c r="N673">
        <v>1</v>
      </c>
      <c r="O673">
        <v>1</v>
      </c>
      <c r="P673" s="776">
        <v>0</v>
      </c>
      <c r="Q673">
        <v>1</v>
      </c>
      <c r="R673">
        <f t="shared" si="31"/>
        <v>4</v>
      </c>
      <c r="S673" s="821"/>
      <c r="T673" s="821"/>
      <c r="U673" s="821"/>
      <c r="V673" s="821"/>
      <c r="W673" s="821"/>
      <c r="X673" s="821"/>
    </row>
    <row r="674" spans="2:24" customFormat="1" ht="13.5"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hidden="1"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customHeight="1">
      <c r="B676" t="s">
        <v>5064</v>
      </c>
      <c r="I676" s="309" t="s">
        <v>3737</v>
      </c>
      <c r="J676">
        <v>2</v>
      </c>
      <c r="K676" s="312" t="s">
        <v>3616</v>
      </c>
      <c r="L676" s="821" t="s">
        <v>5299</v>
      </c>
      <c r="M676">
        <v>0</v>
      </c>
      <c r="N676">
        <v>0</v>
      </c>
      <c r="O676">
        <v>1</v>
      </c>
      <c r="P676">
        <v>0</v>
      </c>
      <c r="Q676">
        <v>0</v>
      </c>
      <c r="R676">
        <f t="shared" si="32"/>
        <v>1</v>
      </c>
      <c r="S676" s="821"/>
      <c r="T676" s="821"/>
      <c r="U676" s="821"/>
      <c r="V676" s="821"/>
      <c r="W676" s="821"/>
      <c r="X676" s="821"/>
    </row>
    <row r="677" spans="2:24" customFormat="1" ht="13.5" customHeight="1">
      <c r="B677" t="s">
        <v>5115</v>
      </c>
      <c r="I677" s="309" t="s">
        <v>3737</v>
      </c>
      <c r="J677">
        <v>3</v>
      </c>
      <c r="K677" s="312" t="s">
        <v>3623</v>
      </c>
      <c r="L677" s="821" t="s">
        <v>5299</v>
      </c>
      <c r="M677">
        <v>2</v>
      </c>
      <c r="N677">
        <v>2</v>
      </c>
      <c r="O677">
        <v>2</v>
      </c>
      <c r="P677">
        <v>2</v>
      </c>
      <c r="Q677">
        <v>2</v>
      </c>
      <c r="R677">
        <f t="shared" si="32"/>
        <v>10</v>
      </c>
      <c r="S677" s="821"/>
      <c r="T677" s="821"/>
      <c r="U677" s="821"/>
      <c r="V677" s="821"/>
      <c r="W677" s="821"/>
      <c r="X677" s="821"/>
    </row>
    <row r="678" spans="2:24" customFormat="1" ht="13.5"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hidden="1"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customHeight="1">
      <c r="B680" t="s">
        <v>5065</v>
      </c>
      <c r="I680" s="309" t="s">
        <v>3737</v>
      </c>
      <c r="J680">
        <v>3</v>
      </c>
      <c r="K680" s="312" t="s">
        <v>3623</v>
      </c>
      <c r="L680" s="821" t="s">
        <v>5299</v>
      </c>
      <c r="M680">
        <v>2</v>
      </c>
      <c r="N680">
        <v>1</v>
      </c>
      <c r="O680">
        <v>1</v>
      </c>
      <c r="P680">
        <v>2</v>
      </c>
      <c r="Q680">
        <v>1</v>
      </c>
      <c r="R680">
        <f t="shared" si="32"/>
        <v>7</v>
      </c>
      <c r="S680" s="821"/>
      <c r="T680" s="821"/>
      <c r="U680" s="821"/>
      <c r="V680" s="821"/>
      <c r="W680" s="821"/>
      <c r="X680" s="821"/>
    </row>
    <row r="681" spans="2:24" customFormat="1" ht="14">
      <c r="B681" s="944" t="s">
        <v>5212</v>
      </c>
      <c r="I681" s="309" t="s">
        <v>3737</v>
      </c>
      <c r="J681">
        <v>3</v>
      </c>
      <c r="K681" s="312" t="s">
        <v>3606</v>
      </c>
      <c r="L681" s="821" t="s">
        <v>5299</v>
      </c>
      <c r="M681" s="776">
        <v>0</v>
      </c>
      <c r="N681" s="776">
        <v>0</v>
      </c>
      <c r="O681" s="776">
        <v>0</v>
      </c>
      <c r="P681" s="776">
        <v>0</v>
      </c>
      <c r="Q681">
        <v>1</v>
      </c>
      <c r="R681">
        <f t="shared" si="32"/>
        <v>1</v>
      </c>
      <c r="S681" s="821"/>
      <c r="T681" s="821"/>
      <c r="U681" s="821"/>
      <c r="V681" s="821"/>
      <c r="W681" s="821"/>
      <c r="X681" s="821"/>
    </row>
    <row r="682" spans="2:24" customFormat="1" ht="13.5" hidden="1" customHeigh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customHeigh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
      <c r="B685" t="s">
        <v>5117</v>
      </c>
      <c r="I685" s="309" t="s">
        <v>3737</v>
      </c>
      <c r="J685">
        <v>8</v>
      </c>
      <c r="K685" s="312" t="s">
        <v>3606</v>
      </c>
      <c r="L685" s="821" t="s">
        <v>5299</v>
      </c>
      <c r="M685">
        <v>1</v>
      </c>
      <c r="N685">
        <v>1</v>
      </c>
      <c r="O685">
        <v>1</v>
      </c>
      <c r="P685">
        <v>1</v>
      </c>
      <c r="Q685">
        <v>1</v>
      </c>
      <c r="R685">
        <f t="shared" si="32"/>
        <v>5</v>
      </c>
      <c r="S685" s="821"/>
      <c r="T685" s="821"/>
      <c r="U685" s="821"/>
      <c r="V685" s="821"/>
      <c r="W685" s="821"/>
      <c r="X685" s="821"/>
    </row>
    <row r="686" spans="2:24" customFormat="1" ht="14.25"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hidden="1"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hidden="1"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customHeight="1" thickBot="1">
      <c r="B691" t="s">
        <v>5073</v>
      </c>
      <c r="I691" s="920" t="s">
        <v>3754</v>
      </c>
      <c r="J691">
        <v>2</v>
      </c>
      <c r="K691" s="312" t="s">
        <v>3623</v>
      </c>
      <c r="L691" s="821" t="s">
        <v>5299</v>
      </c>
      <c r="M691">
        <v>2</v>
      </c>
      <c r="N691">
        <v>0</v>
      </c>
      <c r="O691">
        <v>0</v>
      </c>
      <c r="P691">
        <v>2</v>
      </c>
      <c r="Q691">
        <v>2</v>
      </c>
      <c r="R691">
        <f t="shared" si="33"/>
        <v>6</v>
      </c>
      <c r="S691" s="821"/>
      <c r="T691" s="821"/>
      <c r="U691" s="821"/>
      <c r="V691" s="821"/>
      <c r="W691" s="821"/>
      <c r="X691" s="821"/>
    </row>
    <row r="692" spans="2:24" customFormat="1" ht="14.25"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customHeight="1" thickBot="1">
      <c r="B693" s="606" t="s">
        <v>5156</v>
      </c>
      <c r="I693" s="920" t="s">
        <v>3754</v>
      </c>
      <c r="J693">
        <v>2</v>
      </c>
      <c r="K693" s="312" t="s">
        <v>3623</v>
      </c>
      <c r="L693" s="821" t="s">
        <v>5299</v>
      </c>
      <c r="M693">
        <v>1</v>
      </c>
      <c r="N693">
        <v>2</v>
      </c>
      <c r="O693">
        <v>1</v>
      </c>
      <c r="P693">
        <v>2</v>
      </c>
      <c r="Q693">
        <v>1</v>
      </c>
      <c r="R693">
        <f t="shared" si="33"/>
        <v>7</v>
      </c>
      <c r="S693" s="821"/>
      <c r="T693" s="821"/>
      <c r="U693" s="821"/>
      <c r="V693" s="821"/>
      <c r="W693" s="821"/>
      <c r="X693" s="821"/>
    </row>
    <row r="694" spans="2:24" customFormat="1" ht="14.25" hidden="1"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hidden="1"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hidden="1"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customHeight="1" thickBot="1">
      <c r="B697" t="s">
        <v>5068</v>
      </c>
      <c r="I697" s="920" t="s">
        <v>3754</v>
      </c>
      <c r="J697">
        <v>2</v>
      </c>
      <c r="K697" s="312" t="s">
        <v>3623</v>
      </c>
      <c r="L697" s="821" t="s">
        <v>5299</v>
      </c>
      <c r="M697">
        <v>1</v>
      </c>
      <c r="N697">
        <v>1</v>
      </c>
      <c r="O697">
        <v>1</v>
      </c>
      <c r="P697">
        <v>1</v>
      </c>
      <c r="Q697">
        <v>2</v>
      </c>
      <c r="R697">
        <f t="shared" si="33"/>
        <v>6</v>
      </c>
      <c r="S697" s="821"/>
      <c r="T697" s="821"/>
      <c r="U697" s="821"/>
      <c r="V697" s="821"/>
      <c r="W697" s="821"/>
      <c r="X697" s="821"/>
    </row>
    <row r="698" spans="2:24" customFormat="1" ht="13.5" hidden="1"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customHeight="1" thickBot="1">
      <c r="B700" t="s">
        <v>5113</v>
      </c>
      <c r="I700" s="920" t="s">
        <v>3754</v>
      </c>
      <c r="J700">
        <v>3</v>
      </c>
      <c r="K700" s="312" t="s">
        <v>3623</v>
      </c>
      <c r="L700" s="821" t="s">
        <v>5299</v>
      </c>
      <c r="M700">
        <v>2</v>
      </c>
      <c r="N700">
        <v>2</v>
      </c>
      <c r="O700">
        <v>2</v>
      </c>
      <c r="P700">
        <v>1</v>
      </c>
      <c r="Q700">
        <v>2</v>
      </c>
      <c r="R700">
        <f t="shared" si="33"/>
        <v>9</v>
      </c>
      <c r="S700" s="821"/>
      <c r="T700" s="821"/>
      <c r="U700" s="821"/>
      <c r="V700" s="821"/>
      <c r="W700" s="821"/>
      <c r="X700" s="821"/>
    </row>
    <row r="701" spans="2:24" customFormat="1" ht="14.25" hidden="1"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customHeight="1" thickBot="1">
      <c r="B702" t="s">
        <v>5127</v>
      </c>
      <c r="I702" s="920" t="s">
        <v>3754</v>
      </c>
      <c r="J702">
        <v>3</v>
      </c>
      <c r="K702" s="312" t="s">
        <v>3623</v>
      </c>
      <c r="L702" s="821" t="s">
        <v>5299</v>
      </c>
      <c r="M702">
        <v>2</v>
      </c>
      <c r="N702">
        <v>1</v>
      </c>
      <c r="O702">
        <v>2</v>
      </c>
      <c r="P702">
        <v>2</v>
      </c>
      <c r="Q702">
        <v>2</v>
      </c>
      <c r="R702">
        <f t="shared" si="33"/>
        <v>9</v>
      </c>
      <c r="S702" s="821"/>
      <c r="T702" s="821"/>
      <c r="U702" s="821"/>
      <c r="V702" s="821"/>
      <c r="W702" s="821"/>
      <c r="X702" s="821"/>
    </row>
    <row r="703" spans="2:24" customFormat="1" ht="14.25" hidden="1"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hidden="1"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hidden="1"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hidden="1"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thickBot="1">
      <c r="B707" s="944" t="s">
        <v>5470</v>
      </c>
      <c r="I707" s="920" t="s">
        <v>3754</v>
      </c>
      <c r="J707">
        <v>4</v>
      </c>
      <c r="K707" s="312" t="s">
        <v>3606</v>
      </c>
      <c r="L707" s="821" t="s">
        <v>5299</v>
      </c>
      <c r="M707" s="776">
        <v>0</v>
      </c>
      <c r="N707" s="776">
        <v>0</v>
      </c>
      <c r="O707" s="776">
        <v>0</v>
      </c>
      <c r="P707">
        <v>1</v>
      </c>
      <c r="Q707">
        <v>1</v>
      </c>
      <c r="R707">
        <f t="shared" si="33"/>
        <v>2</v>
      </c>
      <c r="S707" s="821"/>
      <c r="T707" s="821"/>
      <c r="U707" s="821"/>
      <c r="V707" s="821"/>
      <c r="W707" s="821"/>
      <c r="X707" s="821"/>
    </row>
    <row r="708" spans="2:24" customFormat="1" ht="14.25"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hidden="1"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hidden="1"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hidden="1"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hidden="1"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hidden="1"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customHeight="1" thickBot="1">
      <c r="B716" s="606" t="s">
        <v>5146</v>
      </c>
      <c r="I716" s="920" t="s">
        <v>3754</v>
      </c>
      <c r="J716">
        <v>5</v>
      </c>
      <c r="K716" s="312" t="s">
        <v>3623</v>
      </c>
      <c r="L716" s="821" t="s">
        <v>5299</v>
      </c>
      <c r="M716">
        <v>0</v>
      </c>
      <c r="N716">
        <v>1</v>
      </c>
      <c r="O716">
        <v>0</v>
      </c>
      <c r="P716">
        <v>2</v>
      </c>
      <c r="Q716">
        <v>2</v>
      </c>
      <c r="R716">
        <f t="shared" si="34"/>
        <v>5</v>
      </c>
      <c r="S716" s="821"/>
      <c r="T716" s="821"/>
      <c r="U716" s="821"/>
      <c r="V716" s="821"/>
      <c r="W716" s="821"/>
      <c r="X716" s="821"/>
    </row>
    <row r="717" spans="2:24" customFormat="1" ht="14.25"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customHeight="1" thickBot="1">
      <c r="B718" t="s">
        <v>5124</v>
      </c>
      <c r="I718" s="920" t="s">
        <v>3754</v>
      </c>
      <c r="J718">
        <v>5</v>
      </c>
      <c r="K718" s="312" t="s">
        <v>3616</v>
      </c>
      <c r="L718" s="821" t="s">
        <v>5299</v>
      </c>
      <c r="M718">
        <v>0</v>
      </c>
      <c r="N718">
        <v>1</v>
      </c>
      <c r="O718">
        <v>0</v>
      </c>
      <c r="P718">
        <v>0</v>
      </c>
      <c r="Q718">
        <v>0</v>
      </c>
      <c r="R718">
        <f t="shared" si="34"/>
        <v>1</v>
      </c>
      <c r="S718" s="821"/>
      <c r="T718" s="821"/>
      <c r="U718" s="821"/>
      <c r="V718" s="821"/>
      <c r="W718" s="821"/>
      <c r="X718" s="821"/>
    </row>
    <row r="719" spans="2:24" customFormat="1" ht="14.25" hidden="1"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customHeight="1" thickBot="1">
      <c r="B720" t="s">
        <v>5072</v>
      </c>
      <c r="I720" s="920" t="s">
        <v>3754</v>
      </c>
      <c r="J720">
        <v>5</v>
      </c>
      <c r="K720" s="312" t="s">
        <v>3623</v>
      </c>
      <c r="L720" s="821" t="s">
        <v>5299</v>
      </c>
      <c r="M720">
        <v>2</v>
      </c>
      <c r="N720">
        <v>2</v>
      </c>
      <c r="O720">
        <v>2</v>
      </c>
      <c r="P720">
        <v>2</v>
      </c>
      <c r="Q720">
        <v>1</v>
      </c>
      <c r="R720">
        <f t="shared" si="34"/>
        <v>9</v>
      </c>
      <c r="S720" s="821"/>
      <c r="T720" s="821"/>
      <c r="U720" s="821"/>
      <c r="V720" s="821"/>
      <c r="W720" s="821"/>
      <c r="X720" s="821"/>
    </row>
    <row r="721" spans="1:54" customFormat="1" ht="14.25" hidden="1"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customHeight="1" thickBot="1">
      <c r="B722" s="606" t="s">
        <v>5165</v>
      </c>
      <c r="I722" s="920" t="s">
        <v>3754</v>
      </c>
      <c r="J722">
        <v>5</v>
      </c>
      <c r="K722" s="312" t="s">
        <v>3623</v>
      </c>
      <c r="L722" s="821" t="s">
        <v>5299</v>
      </c>
      <c r="M722">
        <v>2</v>
      </c>
      <c r="N722">
        <v>2</v>
      </c>
      <c r="O722">
        <v>2</v>
      </c>
      <c r="P722">
        <v>1</v>
      </c>
      <c r="Q722">
        <v>2</v>
      </c>
      <c r="R722">
        <f t="shared" si="34"/>
        <v>9</v>
      </c>
      <c r="S722" s="821"/>
      <c r="T722" s="821"/>
      <c r="U722" s="821"/>
      <c r="V722" s="821"/>
      <c r="W722" s="821"/>
      <c r="X722" s="821"/>
    </row>
    <row r="723" spans="1:54" customFormat="1" ht="14.25" customHeight="1" thickBot="1">
      <c r="B723" t="s">
        <v>5126</v>
      </c>
      <c r="I723" s="920" t="s">
        <v>3754</v>
      </c>
      <c r="J723">
        <v>5</v>
      </c>
      <c r="K723" s="312" t="s">
        <v>3623</v>
      </c>
      <c r="L723" s="821" t="s">
        <v>5299</v>
      </c>
      <c r="M723">
        <v>1</v>
      </c>
      <c r="N723">
        <v>2</v>
      </c>
      <c r="O723">
        <v>2</v>
      </c>
      <c r="P723">
        <v>2</v>
      </c>
      <c r="Q723">
        <v>1</v>
      </c>
      <c r="R723">
        <f t="shared" si="34"/>
        <v>8</v>
      </c>
      <c r="S723" s="821"/>
      <c r="T723" s="821"/>
      <c r="U723" s="821"/>
      <c r="V723" s="821"/>
      <c r="W723" s="821"/>
      <c r="X723" s="821"/>
    </row>
    <row r="724" spans="1:54" customFormat="1" ht="14.25" customHeight="1" thickBot="1">
      <c r="B724" t="s">
        <v>5096</v>
      </c>
      <c r="I724" s="920" t="s">
        <v>3754</v>
      </c>
      <c r="J724">
        <v>6</v>
      </c>
      <c r="K724" s="312" t="s">
        <v>3616</v>
      </c>
      <c r="L724" s="821" t="s">
        <v>5299</v>
      </c>
      <c r="M724">
        <v>0</v>
      </c>
      <c r="N724">
        <v>0</v>
      </c>
      <c r="O724">
        <v>0</v>
      </c>
      <c r="P724">
        <v>0</v>
      </c>
      <c r="Q724">
        <v>2</v>
      </c>
      <c r="R724">
        <f t="shared" si="34"/>
        <v>2</v>
      </c>
      <c r="S724" s="821"/>
      <c r="T724" s="821"/>
      <c r="U724" s="821"/>
      <c r="V724" s="821"/>
      <c r="W724" s="821"/>
      <c r="X724" s="821"/>
    </row>
    <row r="725" spans="1:54" customFormat="1" ht="14.5"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hidden="1"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hidden="1"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hidden="1"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thickBot="1">
      <c r="B729" s="606" t="s">
        <v>5174</v>
      </c>
      <c r="I729" s="920" t="s">
        <v>3754</v>
      </c>
      <c r="J729">
        <v>7</v>
      </c>
      <c r="K729" s="312" t="s">
        <v>3606</v>
      </c>
      <c r="L729" s="821" t="s">
        <v>5299</v>
      </c>
      <c r="M729">
        <v>1</v>
      </c>
      <c r="N729">
        <v>1</v>
      </c>
      <c r="O729" s="776">
        <v>0</v>
      </c>
      <c r="P729">
        <v>1</v>
      </c>
      <c r="Q729" s="776">
        <v>0</v>
      </c>
      <c r="R729">
        <f t="shared" si="34"/>
        <v>3</v>
      </c>
      <c r="S729" s="821"/>
      <c r="T729" s="821"/>
      <c r="U729" s="821"/>
      <c r="V729" s="821"/>
      <c r="W729" s="821"/>
      <c r="X729" s="821"/>
    </row>
    <row r="730" spans="1:54" customFormat="1" ht="14.5"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hidden="1"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hidden="1"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customHeight="1">
      <c r="I734" s="974"/>
    </row>
    <row r="735" spans="1:54" s="634" customFormat="1" ht="13.5" hidden="1"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hidden="1"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customHeigh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hidden="1" customHeigh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hidden="1"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hidden="1"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hidden="1"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hidden="1"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customHeight="1" thickBot="1">
      <c r="A756" s="260">
        <v>1904022</v>
      </c>
      <c r="B756" s="894" t="s">
        <v>4535</v>
      </c>
      <c r="C756" s="894"/>
      <c r="D756" s="294" t="s">
        <v>4536</v>
      </c>
      <c r="E756" s="309"/>
      <c r="F756" s="920" t="s">
        <v>3605</v>
      </c>
      <c r="G756" s="920"/>
      <c r="H756" s="920"/>
      <c r="I756" s="309" t="s">
        <v>3634</v>
      </c>
      <c r="J756" s="920">
        <v>1</v>
      </c>
      <c r="K756" s="312" t="s">
        <v>3616</v>
      </c>
      <c r="L756" s="821" t="s">
        <v>5932</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hidden="1"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hidden="1"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2</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customHeigh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hidden="1"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hidden="1"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customHeigh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hidden="1" customHeigh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1</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hidden="1"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hidden="1"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hidden="1"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hidden="1"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hidden="1"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hidden="1"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hidden="1"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hidden="1"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customHeigh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customHeight="1" thickBo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hidden="1"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hidden="1"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1</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hidden="1"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hidden="1"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hidden="1"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hidden="1"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customHeight="1" thickBot="1">
      <c r="A817" s="260">
        <v>1904083</v>
      </c>
      <c r="B817" s="894" t="s">
        <v>6074</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1</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hidden="1"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hidden="1"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hidden="1"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hidden="1"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hidden="1"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hidden="1"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hidden="1"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hidden="1"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hidden="1"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hidden="1"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hidden="1"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hidden="1"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hidden="1"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hidden="1"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hidden="1"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hidden="1"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hidden="1"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hidden="1"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hidden="1"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hidden="1"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hidden="1"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1</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2</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hidden="1"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hidden="1"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hidden="1"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hidden="1"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hidden="1"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hidden="1"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hidden="1"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hidden="1"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hidden="1"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hidden="1"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hidden="1"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hidden="1"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hidden="1"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hidden="1"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hidden="1"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hidden="1"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hidden="1"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hidden="1"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hidden="1"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hidden="1"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hidden="1"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hidden="1"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hidden="1"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hidden="1"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hidden="1"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hidden="1"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hidden="1"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hidden="1"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hidden="1"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hidden="1"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hidden="1"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hidden="1"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hidden="1"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hidden="1"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hidden="1"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hidden="1"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hidden="1"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hidden="1"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hidden="1"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hidden="1"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hidden="1"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hidden="1"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hidden="1"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hidden="1"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hidden="1"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hidden="1"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hidden="1"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hidden="1"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hidden="1"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hidden="1"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hidden="1"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hidden="1"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hidden="1"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hidden="1"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hidden="1"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hidden="1"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hidden="1"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hidden="1"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hidden="1"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hidden="1"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hidden="1"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hidden="1"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hidden="1"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hidden="1"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hidden="1"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hidden="1"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hidden="1"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hidden="1"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hidden="1"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hidden="1"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hidden="1"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hidden="1"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hidden="1"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hidden="1"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hidden="1"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hidden="1"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hidden="1"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hidden="1"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hidden="1"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hidden="1"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hidden="1"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hidden="1"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hidden="1"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hidden="1"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hidden="1"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hidden="1"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hidden="1"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hidden="1"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hidden="1"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hidden="1"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hidden="1"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hidden="1"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hidden="1"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hidden="1"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hidden="1"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hidden="1"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hidden="1"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hidden="1"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hidden="1"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hidden="1"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hidden="1"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hidden="1"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hidden="1"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hidden="1"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hidden="1"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hidden="1"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hidden="1"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hidden="1"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hidden="1"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hidden="1"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hidden="1"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hidden="1"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hidden="1"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hidden="1"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hidden="1"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hidden="1"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hidden="1"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hidden="1"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hidden="1"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hidden="1"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hidden="1"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hidden="1"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hidden="1"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hidden="1"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hidden="1"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hidden="1"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hidden="1"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hidden="1"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hidden="1"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hidden="1"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hidden="1"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hidden="1"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hidden="1"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771</v>
      </c>
      <c r="C1008" s="26"/>
      <c r="D1008" s="254" t="s">
        <v>772</v>
      </c>
      <c r="E1008" s="53"/>
      <c r="F1008" s="28" t="s">
        <v>533</v>
      </c>
      <c r="G1008" s="64"/>
      <c r="H1008" s="64"/>
      <c r="I1008" s="734" t="s">
        <v>4084</v>
      </c>
      <c r="J1008" s="64">
        <v>5</v>
      </c>
      <c r="K1008" s="50" t="s">
        <v>773</v>
      </c>
      <c r="L1008" s="69" t="s">
        <v>6625</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776</v>
      </c>
      <c r="C1010" s="26"/>
      <c r="D1010" s="254" t="s">
        <v>777</v>
      </c>
      <c r="E1010" s="53"/>
      <c r="F1010" s="28" t="s">
        <v>552</v>
      </c>
      <c r="G1010" s="64">
        <v>5</v>
      </c>
      <c r="H1010" s="64">
        <v>5</v>
      </c>
      <c r="I1010" s="734" t="s">
        <v>4084</v>
      </c>
      <c r="J1010" s="64">
        <v>7</v>
      </c>
      <c r="K1010" s="50" t="s">
        <v>773</v>
      </c>
      <c r="L1010" s="69" t="s">
        <v>6144</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hidden="1"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hidden="1"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hidden="1"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hidden="1"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hidden="1"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hidden="1"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hidden="1"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hidden="1"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hidden="1"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hidden="1"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hidden="1"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hidden="1"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hidden="1"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hidden="1"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301</v>
      </c>
      <c r="C1076" s="39"/>
      <c r="D1076" s="254" t="s">
        <v>959</v>
      </c>
      <c r="E1076" s="49"/>
      <c r="F1076" s="295" t="s">
        <v>533</v>
      </c>
      <c r="G1076" s="66">
        <v>0</v>
      </c>
      <c r="H1076" s="66">
        <v>0</v>
      </c>
      <c r="I1076" s="734" t="s">
        <v>4090</v>
      </c>
      <c r="J1076" s="66">
        <v>8</v>
      </c>
      <c r="K1076" s="73" t="s">
        <v>773</v>
      </c>
      <c r="L1076" s="69" t="s">
        <v>6073</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4977</v>
      </c>
      <c r="C1086" s="39"/>
      <c r="D1086" s="254"/>
      <c r="E1086" s="46"/>
      <c r="F1086" s="40"/>
      <c r="G1086" s="66"/>
      <c r="H1086" s="66"/>
      <c r="I1086" s="734" t="s">
        <v>3754</v>
      </c>
      <c r="J1086" s="66">
        <v>3</v>
      </c>
      <c r="K1086" s="61" t="s">
        <v>779</v>
      </c>
      <c r="L1086" s="69" t="s">
        <v>6625</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969" t="s">
        <v>6140</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1144</v>
      </c>
      <c r="C1111" s="39"/>
      <c r="D1111" s="254" t="s">
        <v>5943</v>
      </c>
      <c r="E1111" s="46"/>
      <c r="F1111" s="139" t="s">
        <v>552</v>
      </c>
      <c r="G1111" s="66">
        <v>8</v>
      </c>
      <c r="H1111" s="66">
        <v>8</v>
      </c>
      <c r="I1111" s="734" t="s">
        <v>4093</v>
      </c>
      <c r="J1111" s="66">
        <v>25</v>
      </c>
      <c r="K1111" s="73" t="s">
        <v>773</v>
      </c>
      <c r="L1111" s="69" t="s">
        <v>5944</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hidden="1"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hidden="1"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hidden="1"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hidden="1"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hidden="1"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hidden="1"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hidden="1"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hidden="1"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hidden="1"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hidden="1"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hidden="1"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hidden="1"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hidden="1"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hidden="1"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hidden="1"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hidden="1"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hidden="1"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hidden="1"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hidden="1"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hidden="1"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hidden="1"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hidden="1"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hidden="1"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hidden="1"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hidden="1"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hidden="1"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hidden="1"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hidden="1"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hidden="1"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hidden="1"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hidden="1"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hidden="1"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hidden="1"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hidden="1"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hidden="1"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hidden="1"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hidden="1"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hidden="1"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hidden="1"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hidden="1"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hidden="1"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hidden="1"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hidden="1"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hidden="1"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hidden="1"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hidden="1"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hidden="1"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hidden="1"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hidden="1"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hidden="1"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hidden="1"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hidden="1"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hidden="1"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hidden="1"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hidden="1"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hidden="1"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hidden="1"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hidden="1"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hidden="1"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hidden="1"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hidden="1"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hidden="1"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hidden="1"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hidden="1"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hidden="1"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hidden="1"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hidden="1"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hidden="1"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3</v>
      </c>
      <c r="S1273" s="953"/>
      <c r="T1273" s="953"/>
      <c r="U1273" s="953"/>
      <c r="V1273" s="953"/>
      <c r="W1273" s="953"/>
      <c r="X1273" s="953"/>
    </row>
    <row r="1274" spans="1:54" ht="14.15"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9</v>
      </c>
      <c r="S1274" s="953"/>
      <c r="T1274" s="953"/>
      <c r="U1274" s="953"/>
      <c r="V1274" s="953"/>
      <c r="W1274" s="953"/>
      <c r="X1274" s="953"/>
    </row>
    <row r="1275" spans="1:54" ht="14.15" hidden="1"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2</v>
      </c>
      <c r="S1277" s="953"/>
      <c r="T1277" s="953"/>
      <c r="U1277" s="953"/>
      <c r="V1277" s="953"/>
      <c r="W1277" s="953"/>
      <c r="X1277" s="953"/>
    </row>
    <row r="1278" spans="1:54" ht="14.15" hidden="1"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9</v>
      </c>
      <c r="S1279" s="953"/>
      <c r="T1279" s="953"/>
      <c r="U1279" s="953"/>
      <c r="V1279" s="953"/>
      <c r="W1279" s="953"/>
      <c r="X1279" s="953"/>
    </row>
    <row r="1280" spans="1:54" ht="14.15"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4</v>
      </c>
      <c r="S1282" s="953"/>
      <c r="T1282" s="953"/>
      <c r="U1282" s="953"/>
      <c r="V1282" s="953"/>
      <c r="W1282" s="953"/>
      <c r="X1282" s="953"/>
    </row>
    <row r="1283" spans="2:24" ht="14.15" hidden="1"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1</v>
      </c>
      <c r="S1284" s="953"/>
      <c r="T1284" s="953"/>
      <c r="U1284" s="953"/>
      <c r="V1284" s="953"/>
      <c r="W1284" s="953"/>
      <c r="X1284" s="953"/>
    </row>
    <row r="1285" spans="2:24" ht="14.15" hidden="1"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hidden="1"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9</v>
      </c>
      <c r="S1288" s="953"/>
      <c r="T1288" s="953"/>
      <c r="U1288" s="953"/>
      <c r="V1288" s="953"/>
      <c r="W1288" s="953"/>
      <c r="X1288" s="953"/>
    </row>
    <row r="1289" spans="2:24" ht="14.15"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5</v>
      </c>
      <c r="S1289" s="953"/>
      <c r="T1289" s="953"/>
      <c r="U1289" s="953"/>
      <c r="V1289" s="953"/>
      <c r="W1289" s="953"/>
      <c r="X1289" s="953"/>
    </row>
    <row r="1290" spans="2:24" ht="14.15"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1</v>
      </c>
      <c r="S1291" s="953"/>
      <c r="T1291" s="953"/>
      <c r="U1291" s="953"/>
      <c r="V1291" s="953"/>
      <c r="W1291" s="953"/>
      <c r="X1291" s="953"/>
    </row>
    <row r="1292" spans="2:24" ht="14.15"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2</v>
      </c>
      <c r="S1292" s="953"/>
      <c r="T1292" s="953"/>
      <c r="U1292" s="953"/>
      <c r="V1292" s="953"/>
      <c r="W1292" s="953"/>
      <c r="X1292" s="953"/>
    </row>
    <row r="1293" spans="2:24" ht="14.15"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hidden="1"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hidden="1"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hidden="1"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3</v>
      </c>
      <c r="S1299" s="953"/>
      <c r="T1299" s="953"/>
      <c r="U1299" s="953"/>
      <c r="V1299" s="953"/>
      <c r="W1299" s="953"/>
      <c r="X1299" s="953"/>
    </row>
    <row r="1300" spans="2:24" ht="14.15"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6</v>
      </c>
      <c r="S1300" s="953"/>
      <c r="T1300" s="953"/>
      <c r="U1300" s="953"/>
      <c r="V1300" s="953"/>
      <c r="W1300" s="953"/>
      <c r="X1300" s="953"/>
    </row>
    <row r="1301" spans="2:24" ht="14.15"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7</v>
      </c>
      <c r="S1301" s="953"/>
      <c r="T1301" s="953"/>
      <c r="U1301" s="953"/>
      <c r="V1301" s="953"/>
      <c r="W1301" s="953"/>
      <c r="X1301" s="953"/>
    </row>
    <row r="1302" spans="2:24" ht="14.15"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2</v>
      </c>
      <c r="S1302" s="953"/>
      <c r="T1302" s="953"/>
      <c r="U1302" s="953"/>
      <c r="V1302" s="953"/>
      <c r="W1302" s="953"/>
      <c r="X1302" s="953"/>
    </row>
    <row r="1303" spans="2:24" ht="14.15"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hidden="1"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3</v>
      </c>
      <c r="S1306" s="953"/>
      <c r="T1306" s="953"/>
      <c r="U1306" s="953"/>
      <c r="V1306" s="953"/>
      <c r="W1306" s="953"/>
      <c r="X1306" s="953"/>
    </row>
    <row r="1307" spans="2:24" ht="14.15" hidden="1"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2</v>
      </c>
      <c r="S1308" s="953"/>
      <c r="T1308" s="953"/>
      <c r="U1308" s="953"/>
      <c r="V1308" s="953"/>
      <c r="W1308" s="953"/>
      <c r="X1308" s="953"/>
    </row>
    <row r="1309" spans="2:24" ht="14.15" hidden="1"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1</v>
      </c>
      <c r="S1310" s="953"/>
      <c r="T1310" s="953"/>
      <c r="U1310" s="953"/>
      <c r="V1310" s="953"/>
      <c r="W1310" s="953"/>
      <c r="X1310" s="953"/>
    </row>
    <row r="1311" spans="2:24" ht="14.15"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2</v>
      </c>
      <c r="S1311" s="953"/>
      <c r="T1311" s="953"/>
      <c r="U1311" s="953"/>
      <c r="V1311" s="953"/>
      <c r="W1311" s="953"/>
      <c r="X1311" s="953"/>
    </row>
    <row r="1312" spans="2:24" ht="14.15"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4</v>
      </c>
      <c r="S1312" s="953"/>
      <c r="T1312" s="953"/>
      <c r="U1312" s="953"/>
      <c r="V1312" s="953"/>
      <c r="W1312" s="953"/>
      <c r="X1312" s="953"/>
    </row>
    <row r="1313" spans="2:24" ht="14.15" hidden="1"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hidden="1"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2</v>
      </c>
      <c r="S1318" s="953"/>
      <c r="T1318" s="953"/>
      <c r="U1318" s="953"/>
      <c r="V1318" s="953"/>
      <c r="W1318" s="953"/>
      <c r="X1318" s="953"/>
    </row>
    <row r="1319" spans="2:24" ht="14.15"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4</v>
      </c>
      <c r="S1319" s="953"/>
      <c r="T1319" s="953"/>
      <c r="U1319" s="953"/>
      <c r="V1319" s="953"/>
      <c r="W1319" s="953"/>
      <c r="X1319" s="953"/>
    </row>
    <row r="1320" spans="2:24" ht="14.15" hidden="1"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8</v>
      </c>
      <c r="S1321" s="953"/>
      <c r="T1321" s="953"/>
      <c r="U1321" s="953"/>
      <c r="V1321" s="953"/>
      <c r="W1321" s="953"/>
      <c r="X1321" s="953"/>
    </row>
    <row r="1322" spans="2:24" ht="14.15"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4</v>
      </c>
      <c r="S1322" s="953"/>
      <c r="T1322" s="953"/>
      <c r="U1322" s="953"/>
      <c r="V1322" s="953"/>
      <c r="W1322" s="953"/>
      <c r="X1322" s="953"/>
    </row>
    <row r="1323" spans="2:24" ht="14.15" hidden="1"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hidden="1"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customHeight="1">
      <c r="B1326" s="948" t="s">
        <v>6569</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4</v>
      </c>
      <c r="S1326" s="953"/>
      <c r="T1326" s="953"/>
      <c r="U1326" s="953"/>
      <c r="V1326" s="953"/>
      <c r="W1326" s="953"/>
      <c r="X1326" s="953"/>
    </row>
    <row r="1327" spans="2:24" ht="14.15" hidden="1"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6</v>
      </c>
      <c r="S1328" s="953"/>
      <c r="T1328" s="953"/>
      <c r="U1328" s="953"/>
      <c r="V1328" s="953"/>
      <c r="W1328" s="953"/>
      <c r="X1328" s="953"/>
    </row>
    <row r="1329" spans="2:24" ht="14.15"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4</v>
      </c>
      <c r="S1330" s="953"/>
      <c r="T1330" s="953"/>
      <c r="U1330" s="953"/>
      <c r="V1330" s="953"/>
      <c r="W1330" s="953"/>
      <c r="X1330" s="953"/>
    </row>
    <row r="1331" spans="2:24" ht="14.15"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hidden="1"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hidden="1"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hidden="1"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8</v>
      </c>
      <c r="S1337" s="953"/>
      <c r="T1337" s="953"/>
      <c r="U1337" s="953"/>
      <c r="V1337" s="953"/>
      <c r="W1337" s="953"/>
      <c r="X1337" s="953"/>
    </row>
    <row r="1338" spans="2:24" ht="14.15" customHeight="1">
      <c r="B1338" s="948" t="s">
        <v>5951</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6</v>
      </c>
      <c r="S1338" s="953"/>
      <c r="T1338" s="953"/>
      <c r="U1338" s="953"/>
      <c r="V1338" s="953"/>
      <c r="W1338" s="953"/>
      <c r="X1338" s="953"/>
    </row>
    <row r="1339" spans="2:24" ht="14.15"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3</v>
      </c>
      <c r="S1339" s="953"/>
      <c r="T1339" s="953"/>
      <c r="U1339" s="953"/>
      <c r="V1339" s="953"/>
      <c r="W1339" s="953"/>
      <c r="X1339" s="953"/>
    </row>
    <row r="1340" spans="2:24" ht="14.15"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5</v>
      </c>
      <c r="S1342" s="953"/>
      <c r="T1342" s="953"/>
      <c r="U1342" s="953"/>
      <c r="V1342" s="953"/>
      <c r="W1342" s="953"/>
      <c r="X1342" s="953"/>
    </row>
    <row r="1343" spans="2:24" ht="14.15"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hidden="1"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hidden="1"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hidden="1"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5</v>
      </c>
      <c r="S1349" s="953"/>
      <c r="T1349" s="953"/>
      <c r="U1349" s="953"/>
      <c r="V1349" s="953"/>
      <c r="W1349" s="953"/>
      <c r="X1349" s="953"/>
    </row>
    <row r="1350" spans="2:24" ht="14.15"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4</v>
      </c>
      <c r="S1350" s="953"/>
      <c r="T1350" s="953"/>
      <c r="U1350" s="953"/>
      <c r="V1350" s="953"/>
      <c r="W1350" s="953"/>
      <c r="X1350" s="953"/>
    </row>
    <row r="1351" spans="2:24" ht="14.15"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10</v>
      </c>
      <c r="S1351" s="953"/>
      <c r="T1351" s="953"/>
      <c r="U1351" s="953"/>
      <c r="V1351" s="953"/>
      <c r="W1351" s="953"/>
      <c r="X1351" s="953"/>
    </row>
    <row r="1352" spans="2:24" ht="14.15"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5</v>
      </c>
      <c r="S1352" s="953"/>
      <c r="T1352" s="953"/>
      <c r="U1352" s="953"/>
      <c r="V1352" s="953"/>
      <c r="W1352" s="953"/>
      <c r="X1352" s="953"/>
    </row>
    <row r="1353" spans="2:24" ht="14.15"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hidden="1"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3</v>
      </c>
      <c r="S1356" s="953"/>
      <c r="T1356" s="953"/>
      <c r="U1356" s="953"/>
      <c r="V1356" s="953"/>
      <c r="W1356" s="953"/>
      <c r="X1356" s="953"/>
    </row>
    <row r="1357" spans="2:24" ht="14.15" hidden="1"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2</v>
      </c>
      <c r="S1358" s="953"/>
      <c r="T1358" s="953"/>
      <c r="U1358" s="953"/>
      <c r="V1358" s="953"/>
      <c r="W1358" s="953"/>
      <c r="X1358" s="953"/>
    </row>
    <row r="1359" spans="2:24" ht="14.15"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4</v>
      </c>
      <c r="S1359" s="953"/>
      <c r="T1359" s="953"/>
      <c r="U1359" s="953"/>
      <c r="V1359" s="953"/>
      <c r="W1359" s="953"/>
      <c r="X1359" s="953"/>
    </row>
    <row r="1360" spans="2:24" ht="14.15" hidden="1"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1</v>
      </c>
      <c r="S1361" s="953"/>
      <c r="T1361" s="953"/>
      <c r="U1361" s="953"/>
      <c r="V1361" s="953"/>
      <c r="W1361" s="953"/>
      <c r="X1361" s="953"/>
    </row>
    <row r="1362" spans="2:24" ht="14.15" hidden="1"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hidden="1"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7</v>
      </c>
      <c r="S1364" s="953"/>
      <c r="T1364" s="953"/>
      <c r="U1364" s="953"/>
      <c r="V1364" s="953"/>
      <c r="W1364" s="953"/>
      <c r="X1364" s="953"/>
    </row>
    <row r="1365" spans="2:24" ht="14.15" hidden="1"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hidden="1"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hidden="1"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1</v>
      </c>
      <c r="S1369" s="953"/>
      <c r="T1369" s="953"/>
      <c r="U1369" s="953"/>
      <c r="V1369" s="953"/>
      <c r="W1369" s="953"/>
      <c r="X1369" s="953"/>
    </row>
    <row r="1370" spans="2:24" ht="14.15"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hidden="1"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hidden="1"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hidden="1"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7</v>
      </c>
      <c r="S1375" s="953"/>
      <c r="T1375" s="953"/>
      <c r="U1375" s="953"/>
      <c r="V1375" s="953"/>
      <c r="W1375" s="953"/>
      <c r="X1375" s="953"/>
    </row>
    <row r="1376" spans="2:24" ht="14.15" hidden="1"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hidden="1"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hidden="1"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7</v>
      </c>
      <c r="S1379" s="953"/>
      <c r="T1379" s="953"/>
      <c r="U1379" s="953"/>
      <c r="V1379" s="953"/>
      <c r="W1379" s="953"/>
      <c r="X1379" s="953"/>
    </row>
    <row r="1380" spans="2:24" ht="14.15" hidden="1"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7</v>
      </c>
      <c r="S1383" s="953"/>
      <c r="T1383" s="953"/>
      <c r="U1383" s="953"/>
      <c r="V1383" s="953"/>
      <c r="W1383" s="953"/>
      <c r="X1383" s="953"/>
    </row>
    <row r="1384" spans="2:24" ht="14.15" hidden="1"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7</v>
      </c>
      <c r="S1385" s="953"/>
      <c r="T1385" s="953"/>
      <c r="U1385" s="953"/>
      <c r="V1385" s="953"/>
      <c r="W1385" s="953"/>
      <c r="X1385" s="953"/>
    </row>
    <row r="1386" spans="2:24" ht="14.15" hidden="1"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hidden="1"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5</v>
      </c>
      <c r="S1389" s="953"/>
      <c r="T1389" s="953"/>
      <c r="U1389" s="953"/>
      <c r="V1389" s="953"/>
      <c r="W1389" s="953"/>
      <c r="X1389" s="953"/>
    </row>
    <row r="1390" spans="2:24" ht="14.15"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hidden="1"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0</v>
      </c>
      <c r="S1391" s="953"/>
      <c r="T1391" s="953"/>
      <c r="U1391" s="953"/>
      <c r="V1391" s="953"/>
      <c r="W1391" s="953"/>
      <c r="X1391" s="953"/>
    </row>
    <row r="1392" spans="2:24" ht="14.15" hidden="1"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hidden="1"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7</v>
      </c>
      <c r="S1394" s="953"/>
      <c r="T1394" s="953"/>
      <c r="U1394" s="953"/>
      <c r="V1394" s="953"/>
      <c r="W1394" s="953"/>
      <c r="X1394" s="953"/>
    </row>
    <row r="1395" spans="2:24" ht="14.15"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9</v>
      </c>
      <c r="S1395" s="953"/>
      <c r="T1395" s="953"/>
      <c r="U1395" s="953"/>
      <c r="V1395" s="953"/>
      <c r="W1395" s="953"/>
      <c r="X1395" s="953"/>
    </row>
    <row r="1396" spans="2:24" ht="14.15"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8</v>
      </c>
      <c r="S1397" s="953"/>
      <c r="T1397" s="953"/>
      <c r="U1397" s="953"/>
      <c r="V1397" s="953"/>
      <c r="W1397" s="953"/>
      <c r="X1397" s="953"/>
    </row>
    <row r="1398" spans="2:24" ht="14.15"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hidden="1"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0</v>
      </c>
      <c r="S1399" s="953"/>
      <c r="T1399" s="953"/>
      <c r="U1399" s="953"/>
      <c r="V1399" s="953"/>
      <c r="W1399" s="953"/>
      <c r="X1399" s="953"/>
    </row>
    <row r="1400" spans="2:24" ht="14.15"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4</v>
      </c>
      <c r="S1401" s="953"/>
      <c r="T1401" s="953"/>
      <c r="U1401" s="953"/>
      <c r="V1401" s="953"/>
      <c r="W1401" s="953"/>
      <c r="X1401" s="953"/>
    </row>
    <row r="1402" spans="2:24" ht="14.15" hidden="1"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hidden="1"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5</v>
      </c>
      <c r="S1404" s="953"/>
      <c r="T1404" s="953"/>
      <c r="U1404" s="953"/>
      <c r="V1404" s="953"/>
      <c r="W1404" s="953"/>
      <c r="X1404" s="953"/>
    </row>
    <row r="1405" spans="2:24" ht="14.15" customHeight="1">
      <c r="B1405" s="948" t="s">
        <v>6143</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4</v>
      </c>
      <c r="S1405" s="953"/>
      <c r="T1405" s="953"/>
      <c r="U1405" s="953"/>
      <c r="V1405" s="953"/>
      <c r="W1405" s="953"/>
      <c r="X1405" s="953"/>
    </row>
    <row r="1406" spans="2:24" ht="14.15" hidden="1"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customHeight="1">
      <c r="B1407" s="951" t="s">
        <v>4967</v>
      </c>
    </row>
    <row r="1408" spans="2:24" ht="16.5" customHeight="1">
      <c r="B1408" s="951" t="s">
        <v>4967</v>
      </c>
    </row>
    <row r="1409" spans="2:2" ht="16.5" customHeight="1">
      <c r="B1409" s="951" t="s">
        <v>4967</v>
      </c>
    </row>
  </sheetData>
  <autoFilter ref="A1:BT1410">
    <filterColumn colId="10">
      <filters blank="1">
        <filter val="传说"/>
        <filter val="史诗"/>
        <filter val="稀有"/>
      </filters>
    </filterColumn>
    <filterColumn colId="11"/>
  </autoFilter>
  <sortState ref="A1276:BT1410">
    <sortCondition ref="I1276:I1410"/>
    <sortCondition ref="J1276:J1410"/>
  </sortState>
  <phoneticPr fontId="220" type="noConversion"/>
  <conditionalFormatting sqref="S1272:X1274 S734:X734 AD2:AD4 L1272:L1274 L734 L2:R8 X2:AC8 S4:W8">
    <cfRule type="cellIs" dxfId="93" priority="2784" operator="equal">
      <formula>"Z.修改"</formula>
    </cfRule>
  </conditionalFormatting>
  <conditionalFormatting sqref="E1272:E1274 E579:E734 E459 E2:E8">
    <cfRule type="cellIs" dxfId="92" priority="2776" operator="equal">
      <formula>"龙"</formula>
    </cfRule>
    <cfRule type="cellIs" dxfId="91" priority="2777" operator="equal">
      <formula>"元素"</formula>
    </cfRule>
    <cfRule type="cellIs" dxfId="90" priority="2778" operator="equal">
      <formula>"机械"</formula>
    </cfRule>
    <cfRule type="cellIs" dxfId="89" priority="2779" operator="equal">
      <formula>"鱼人"</formula>
    </cfRule>
    <cfRule type="cellIs" dxfId="88" priority="2780" operator="equal">
      <formula>"海盗"</formula>
    </cfRule>
    <cfRule type="cellIs" dxfId="87" priority="2781" operator="equal">
      <formula>"野兽"</formula>
    </cfRule>
    <cfRule type="cellIs" dxfId="86" priority="2782" operator="equal">
      <formula>"恶魔"</formula>
    </cfRule>
    <cfRule type="cellIs" dxfId="85" priority="2783" operator="equal">
      <formula>"图腾"</formula>
    </cfRule>
  </conditionalFormatting>
  <conditionalFormatting sqref="D1275 I1272:I1361 I579:I824 I459:I548 I346:I383 I876:I1162 I298:I311 I199:I248 I144:I153 I2:I18 I59:I108">
    <cfRule type="cellIs" dxfId="84" priority="2767" operator="equal">
      <formula>"德鲁伊"</formula>
    </cfRule>
    <cfRule type="cellIs" dxfId="83" priority="2768" operator="equal">
      <formula>"法师"</formula>
    </cfRule>
    <cfRule type="cellIs" dxfId="82" priority="2769" operator="equal">
      <formula>"猎人"</formula>
    </cfRule>
    <cfRule type="cellIs" dxfId="81" priority="2770" operator="equal">
      <formula>"牧师"</formula>
    </cfRule>
    <cfRule type="cellIs" dxfId="80" priority="2771" operator="equal">
      <formula>"潜行者"</formula>
    </cfRule>
    <cfRule type="cellIs" dxfId="79" priority="2772" operator="equal">
      <formula>"萨满"</formula>
    </cfRule>
    <cfRule type="cellIs" dxfId="78" priority="2773" operator="equal">
      <formula>"圣骑士"</formula>
    </cfRule>
    <cfRule type="cellIs" dxfId="77" priority="2774" operator="equal">
      <formula>"战士"</formula>
    </cfRule>
    <cfRule type="cellIs" dxfId="76"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5" priority="2763" operator="equal">
      <formula>"稀有"</formula>
    </cfRule>
    <cfRule type="cellIs" dxfId="74" priority="2764" operator="equal">
      <formula>"衍生物"</formula>
    </cfRule>
    <cfRule type="cellIs" dxfId="73" priority="2765" operator="equal">
      <formula>"史诗"</formula>
    </cfRule>
    <cfRule type="cellIs" dxfId="72" priority="2766" operator="equal">
      <formula>"传说"</formula>
    </cfRule>
  </conditionalFormatting>
  <conditionalFormatting sqref="E1272:E1274 E579:E734 E459 E2:E8">
    <cfRule type="cellIs" dxfId="71" priority="2762" operator="equal">
      <formula>"全部"</formula>
    </cfRule>
  </conditionalFormatting>
  <conditionalFormatting sqref="S3:W3">
    <cfRule type="cellIs" dxfId="70" priority="3" operator="equal">
      <formula>"Z.修改"</formula>
    </cfRule>
  </conditionalFormatting>
  <conditionalFormatting sqref="S3:W3">
    <cfRule type="cellIs" dxfId="69"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I29"/>
  <sheetViews>
    <sheetView tabSelected="1" workbookViewId="0">
      <selection activeCell="C2" sqref="C2"/>
    </sheetView>
  </sheetViews>
  <sheetFormatPr defaultRowHeight="14"/>
  <cols>
    <col min="3" max="3" width="17.453125" customWidth="1"/>
    <col min="4" max="4" width="8.7265625" style="975"/>
    <col min="7" max="7" width="16.26953125" customWidth="1"/>
  </cols>
  <sheetData>
    <row r="1" spans="1:9">
      <c r="A1" s="606" t="s">
        <v>6574</v>
      </c>
      <c r="B1" s="606" t="s">
        <v>6575</v>
      </c>
      <c r="C1" s="606" t="s">
        <v>6578</v>
      </c>
    </row>
    <row r="2" spans="1:9">
      <c r="C2" s="606" t="s">
        <v>6612</v>
      </c>
      <c r="D2" s="976" t="s">
        <v>6587</v>
      </c>
      <c r="G2" s="606" t="s">
        <v>6620</v>
      </c>
      <c r="H2" s="976" t="s">
        <v>6577</v>
      </c>
      <c r="I2" s="606" t="s">
        <v>6621</v>
      </c>
    </row>
    <row r="3" spans="1:9">
      <c r="C3" s="606" t="s">
        <v>6585</v>
      </c>
      <c r="D3" s="976" t="s">
        <v>6587</v>
      </c>
      <c r="G3" s="606" t="s">
        <v>6617</v>
      </c>
      <c r="H3" s="976" t="s">
        <v>6577</v>
      </c>
      <c r="I3" s="606" t="s">
        <v>6622</v>
      </c>
    </row>
    <row r="4" spans="1:9">
      <c r="C4" s="606" t="s">
        <v>6615</v>
      </c>
      <c r="D4" s="976" t="s">
        <v>6587</v>
      </c>
      <c r="G4" s="606" t="s">
        <v>6613</v>
      </c>
      <c r="H4" s="976" t="s">
        <v>6577</v>
      </c>
      <c r="I4" s="606" t="s">
        <v>6623</v>
      </c>
    </row>
    <row r="5" spans="1:9">
      <c r="C5" s="606" t="s">
        <v>6589</v>
      </c>
      <c r="D5" s="976" t="s">
        <v>6587</v>
      </c>
      <c r="G5" s="606" t="s">
        <v>6576</v>
      </c>
      <c r="H5" s="976" t="s">
        <v>6577</v>
      </c>
      <c r="I5" s="606" t="s">
        <v>6624</v>
      </c>
    </row>
    <row r="6" spans="1:9">
      <c r="C6" s="606" t="s">
        <v>6609</v>
      </c>
      <c r="D6" s="976" t="s">
        <v>6587</v>
      </c>
      <c r="G6" s="606" t="s">
        <v>6580</v>
      </c>
      <c r="H6" s="976" t="s">
        <v>6577</v>
      </c>
    </row>
    <row r="7" spans="1:9">
      <c r="C7" s="606" t="s">
        <v>6586</v>
      </c>
      <c r="D7" s="976" t="s">
        <v>6587</v>
      </c>
      <c r="G7" s="606" t="s">
        <v>6582</v>
      </c>
      <c r="H7" s="976" t="s">
        <v>6577</v>
      </c>
    </row>
    <row r="8" spans="1:9">
      <c r="C8" s="606" t="s">
        <v>6584</v>
      </c>
      <c r="D8" s="976" t="s">
        <v>6587</v>
      </c>
      <c r="G8" s="606" t="s">
        <v>6581</v>
      </c>
      <c r="H8" s="976" t="s">
        <v>6577</v>
      </c>
    </row>
    <row r="9" spans="1:9">
      <c r="C9" s="606" t="s">
        <v>6590</v>
      </c>
      <c r="D9" s="976" t="s">
        <v>6587</v>
      </c>
      <c r="G9" s="606" t="s">
        <v>6583</v>
      </c>
      <c r="H9" s="976" t="s">
        <v>6577</v>
      </c>
    </row>
    <row r="10" spans="1:9">
      <c r="C10" s="606" t="s">
        <v>6591</v>
      </c>
      <c r="D10" s="976" t="s">
        <v>6587</v>
      </c>
      <c r="G10" s="606" t="s">
        <v>6616</v>
      </c>
      <c r="H10" s="976" t="s">
        <v>6577</v>
      </c>
    </row>
    <row r="11" spans="1:9">
      <c r="C11" s="606" t="s">
        <v>6592</v>
      </c>
      <c r="D11" s="976" t="s">
        <v>6587</v>
      </c>
      <c r="G11" s="606" t="s">
        <v>6579</v>
      </c>
      <c r="H11" s="976" t="s">
        <v>6577</v>
      </c>
    </row>
    <row r="12" spans="1:9">
      <c r="C12" s="606" t="s">
        <v>6593</v>
      </c>
      <c r="D12" s="976" t="s">
        <v>6587</v>
      </c>
      <c r="G12" s="606" t="s">
        <v>6588</v>
      </c>
      <c r="H12" s="976" t="s">
        <v>6577</v>
      </c>
    </row>
    <row r="13" spans="1:9">
      <c r="C13" s="606" t="s">
        <v>6594</v>
      </c>
      <c r="D13" s="976" t="s">
        <v>6587</v>
      </c>
      <c r="G13" s="606" t="s">
        <v>6611</v>
      </c>
      <c r="H13" s="976" t="s">
        <v>6577</v>
      </c>
    </row>
    <row r="14" spans="1:9">
      <c r="C14" s="606" t="s">
        <v>6595</v>
      </c>
      <c r="D14" s="976" t="s">
        <v>6587</v>
      </c>
      <c r="G14" s="606" t="s">
        <v>7039</v>
      </c>
      <c r="H14" s="976" t="s">
        <v>6577</v>
      </c>
    </row>
    <row r="15" spans="1:9">
      <c r="C15" s="606" t="s">
        <v>6596</v>
      </c>
      <c r="D15" s="976" t="s">
        <v>6587</v>
      </c>
      <c r="G15" s="606" t="s">
        <v>6606</v>
      </c>
      <c r="H15" s="976" t="s">
        <v>6577</v>
      </c>
    </row>
    <row r="16" spans="1:9">
      <c r="C16" s="606" t="s">
        <v>6597</v>
      </c>
      <c r="D16" s="976" t="s">
        <v>6587</v>
      </c>
      <c r="G16" s="606" t="s">
        <v>7040</v>
      </c>
      <c r="H16" s="976" t="s">
        <v>6577</v>
      </c>
    </row>
    <row r="17" spans="3:8">
      <c r="C17" s="606" t="s">
        <v>6614</v>
      </c>
      <c r="D17" s="976" t="s">
        <v>6587</v>
      </c>
      <c r="G17" s="606" t="s">
        <v>7041</v>
      </c>
      <c r="H17" s="976" t="s">
        <v>6577</v>
      </c>
    </row>
    <row r="18" spans="3:8">
      <c r="C18" s="606" t="s">
        <v>6598</v>
      </c>
      <c r="D18" s="976" t="s">
        <v>6587</v>
      </c>
      <c r="G18" s="606"/>
      <c r="H18" s="976"/>
    </row>
    <row r="19" spans="3:8">
      <c r="C19" s="606" t="s">
        <v>6599</v>
      </c>
      <c r="D19" s="976" t="s">
        <v>6587</v>
      </c>
    </row>
    <row r="20" spans="3:8">
      <c r="C20" s="606" t="s">
        <v>6600</v>
      </c>
      <c r="D20" s="976" t="s">
        <v>6587</v>
      </c>
    </row>
    <row r="21" spans="3:8">
      <c r="C21" s="606" t="s">
        <v>6601</v>
      </c>
      <c r="D21" s="976" t="s">
        <v>6587</v>
      </c>
    </row>
    <row r="22" spans="3:8">
      <c r="C22" s="606" t="s">
        <v>6602</v>
      </c>
      <c r="D22" s="976" t="s">
        <v>6587</v>
      </c>
    </row>
    <row r="23" spans="3:8">
      <c r="C23" s="606" t="s">
        <v>6603</v>
      </c>
      <c r="D23" s="976" t="s">
        <v>6587</v>
      </c>
    </row>
    <row r="24" spans="3:8">
      <c r="C24" s="606" t="s">
        <v>6604</v>
      </c>
      <c r="D24" s="976" t="s">
        <v>6587</v>
      </c>
    </row>
    <row r="25" spans="3:8">
      <c r="C25" s="606" t="s">
        <v>3593</v>
      </c>
      <c r="D25" s="976" t="s">
        <v>6587</v>
      </c>
    </row>
    <row r="26" spans="3:8">
      <c r="C26" s="606" t="s">
        <v>6605</v>
      </c>
      <c r="D26" s="976" t="s">
        <v>6587</v>
      </c>
    </row>
    <row r="27" spans="3:8">
      <c r="C27" s="606" t="s">
        <v>6607</v>
      </c>
      <c r="D27" s="976" t="s">
        <v>6587</v>
      </c>
    </row>
    <row r="28" spans="3:8">
      <c r="C28" s="606" t="s">
        <v>6608</v>
      </c>
      <c r="D28" s="976" t="s">
        <v>6587</v>
      </c>
    </row>
    <row r="29" spans="3:8">
      <c r="C29" s="606" t="s">
        <v>6610</v>
      </c>
      <c r="D29" s="976" t="s">
        <v>6587</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6618</v>
      </c>
      <c r="J7" s="606"/>
      <c r="K7" s="606" t="s">
        <v>6619</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6553</v>
      </c>
    </row>
    <row r="2" spans="1:14" ht="14">
      <c r="B2" s="409">
        <f>SUM(B7:B26)</f>
        <v>1</v>
      </c>
      <c r="C2" s="409">
        <f>SUM(C7:C26)</f>
        <v>2</v>
      </c>
      <c r="D2" s="409">
        <f>SUM(D7:D26)</f>
        <v>3</v>
      </c>
      <c r="E2" s="409">
        <f>SUM(E7:E26)</f>
        <v>5</v>
      </c>
      <c r="F2" s="409">
        <f>SUM(F7:F26)</f>
        <v>4</v>
      </c>
      <c r="M2" t="s">
        <v>6113</v>
      </c>
    </row>
    <row r="3" spans="1:14" ht="14">
      <c r="M3" t="s">
        <v>343</v>
      </c>
    </row>
    <row r="4" spans="1:14" ht="14">
      <c r="M4" t="s">
        <v>280</v>
      </c>
    </row>
    <row r="5" spans="1:14" ht="14">
      <c r="M5" t="s">
        <v>5958</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5971</v>
      </c>
      <c r="N7"/>
    </row>
    <row r="8" spans="1:14" ht="14">
      <c r="A8" s="480" t="s">
        <v>6554</v>
      </c>
      <c r="B8" s="938">
        <f>SUMIFS(标准!M:M,标准!B:B,A8)</f>
        <v>0</v>
      </c>
      <c r="C8" s="938">
        <f>SUMIFS(标准!N:N,标准!B:B,A8)</f>
        <v>0</v>
      </c>
      <c r="D8" s="938">
        <f>SUMIFS(标准!O:O,标准!B:B,A8)</f>
        <v>0</v>
      </c>
      <c r="E8" s="938">
        <f>SUMIFS(标准!P:P,标准!B:B,A8)</f>
        <v>0</v>
      </c>
      <c r="F8" s="938">
        <f>SUMIFS(标准!Q:Q,标准!B:B,A8)</f>
        <v>0</v>
      </c>
      <c r="M8" t="s">
        <v>5972</v>
      </c>
      <c r="N8"/>
    </row>
    <row r="9" spans="1:14" ht="14">
      <c r="A9" s="480" t="s">
        <v>6555</v>
      </c>
      <c r="B9" s="938">
        <f>SUMIFS(标准!M:M,标准!B:B,A9)</f>
        <v>0</v>
      </c>
      <c r="C9" s="938">
        <f>SUMIFS(标准!N:N,标准!B:B,A9)</f>
        <v>0</v>
      </c>
      <c r="D9" s="938">
        <f>SUMIFS(标准!O:O,标准!B:B,A9)</f>
        <v>0</v>
      </c>
      <c r="E9" s="938">
        <f>SUMIFS(标准!P:P,标准!B:B,A9)</f>
        <v>0</v>
      </c>
      <c r="F9" s="938">
        <f>SUMIFS(标准!Q:Q,标准!B:B,A9)</f>
        <v>0</v>
      </c>
      <c r="M9" t="s">
        <v>5973</v>
      </c>
      <c r="N9"/>
    </row>
    <row r="10" spans="1:14" ht="14">
      <c r="A10" s="480" t="s">
        <v>6556</v>
      </c>
      <c r="B10" s="938">
        <f>SUMIFS(标准!M:M,标准!B:B,A10)</f>
        <v>0</v>
      </c>
      <c r="C10" s="486">
        <f>SUMIFS(标准!N:N,标准!B:B,A10)</f>
        <v>1</v>
      </c>
      <c r="D10" s="486">
        <f>SUMIFS(标准!O:O,标准!B:B,A10)</f>
        <v>2</v>
      </c>
      <c r="E10" s="938">
        <f>SUMIFS(标准!P:P,标准!B:B,A10)</f>
        <v>0</v>
      </c>
      <c r="F10" s="486">
        <f>SUMIFS(标准!Q:Q,标准!B:B,A10)</f>
        <v>2</v>
      </c>
      <c r="M10" t="s">
        <v>5974</v>
      </c>
      <c r="N10"/>
    </row>
    <row r="11" spans="1:14" ht="14">
      <c r="A11" s="480" t="s">
        <v>6557</v>
      </c>
      <c r="B11" s="938">
        <f>SUMIFS(标准!M:M,标准!B:B,A11)</f>
        <v>0</v>
      </c>
      <c r="C11" s="938">
        <f>SUMIFS(标准!N:N,标准!B:B,A11)</f>
        <v>0</v>
      </c>
      <c r="D11" s="938">
        <f>SUMIFS(标准!O:O,标准!B:B,A11)</f>
        <v>0</v>
      </c>
      <c r="E11" s="938">
        <f>SUMIFS(标准!P:P,标准!B:B,A11)</f>
        <v>0</v>
      </c>
      <c r="F11" s="486">
        <f>SUMIFS(标准!Q:Q,标准!B:B,A11)</f>
        <v>1</v>
      </c>
      <c r="M11" t="s">
        <v>6078</v>
      </c>
      <c r="N11"/>
    </row>
    <row r="12" spans="1:14" ht="14">
      <c r="A12" s="480" t="s">
        <v>6558</v>
      </c>
      <c r="B12" s="938">
        <f>SUMIFS(标准!M:M,标准!B:B,A12)</f>
        <v>0</v>
      </c>
      <c r="C12" s="938">
        <f>SUMIFS(标准!N:N,标准!B:B,A12)</f>
        <v>0</v>
      </c>
      <c r="D12" s="938">
        <f>SUMIFS(标准!O:O,标准!B:B,A12)</f>
        <v>0</v>
      </c>
      <c r="E12" s="938">
        <f>SUMIFS(标准!P:P,标准!B:B,A12)</f>
        <v>0</v>
      </c>
      <c r="F12" s="938">
        <f>SUMIFS(标准!Q:Q,标准!B:B,A12)</f>
        <v>0</v>
      </c>
      <c r="M12" t="s">
        <v>5975</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5976</v>
      </c>
      <c r="N13"/>
    </row>
    <row r="14" spans="1:14" ht="14">
      <c r="A14" s="480" t="s">
        <v>6559</v>
      </c>
      <c r="B14" s="938">
        <f>SUMIFS(标准!M:M,标准!B:B,A14)</f>
        <v>0</v>
      </c>
      <c r="C14" s="486">
        <f>SUMIFS(标准!N:N,标准!B:B,A14)</f>
        <v>1</v>
      </c>
      <c r="D14" s="938">
        <f>SUMIFS(标准!O:O,标准!B:B,A14)</f>
        <v>0</v>
      </c>
      <c r="E14" s="486">
        <f>SUMIFS(标准!P:P,标准!B:B,A14)</f>
        <v>1</v>
      </c>
      <c r="F14" s="938">
        <f>SUMIFS(标准!Q:Q,标准!B:B,A14)</f>
        <v>0</v>
      </c>
      <c r="M14" t="s">
        <v>5977</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6079</v>
      </c>
      <c r="N15"/>
    </row>
    <row r="16" spans="1:14" ht="14">
      <c r="A16" s="480" t="s">
        <v>6566</v>
      </c>
      <c r="B16" s="938">
        <f>SUMIFS(标准!M:M,标准!B:B,A16)</f>
        <v>1</v>
      </c>
      <c r="C16" s="938">
        <f>SUMIFS(标准!N:N,标准!B:B,A16)</f>
        <v>0</v>
      </c>
      <c r="D16" s="938">
        <f>SUMIFS(标准!O:O,标准!B:B,A16)</f>
        <v>0</v>
      </c>
      <c r="E16" s="938">
        <f>SUMIFS(标准!P:P,标准!B:B,A16)</f>
        <v>0</v>
      </c>
      <c r="F16" s="938">
        <f>SUMIFS(标准!Q:Q,标准!B:B,A16)</f>
        <v>0</v>
      </c>
      <c r="M16" t="s">
        <v>5978</v>
      </c>
      <c r="N16"/>
    </row>
    <row r="17" spans="1:22" ht="14">
      <c r="A17" s="480" t="s">
        <v>6560</v>
      </c>
      <c r="B17" s="938">
        <f>SUMIFS(标准!M:M,标准!B:B,A17)</f>
        <v>0</v>
      </c>
      <c r="C17" s="938">
        <f>SUMIFS(标准!N:N,标准!B:B,A17)</f>
        <v>0</v>
      </c>
      <c r="D17" s="938">
        <f>SUMIFS(标准!O:O,标准!B:B,A17)</f>
        <v>0</v>
      </c>
      <c r="E17" s="938">
        <f>SUMIFS(标准!P:P,标准!B:B,A17)</f>
        <v>0</v>
      </c>
      <c r="F17" s="938">
        <f>SUMIFS(标准!Q:Q,标准!B:B,A17)</f>
        <v>0</v>
      </c>
      <c r="M17" t="s">
        <v>5979</v>
      </c>
      <c r="N17"/>
    </row>
    <row r="18" spans="1:22" ht="14">
      <c r="A18" s="480" t="s">
        <v>5829</v>
      </c>
      <c r="B18" s="938">
        <f>SUMIFS(标准!M:M,标准!B:B,A18)</f>
        <v>0</v>
      </c>
      <c r="C18" s="938">
        <f>SUMIFS(标准!N:N,标准!B:B,A18)</f>
        <v>0</v>
      </c>
      <c r="D18" s="938">
        <f>SUMIFS(标准!O:O,标准!B:B,A18)</f>
        <v>0</v>
      </c>
      <c r="E18" s="938">
        <f>SUMIFS(标准!P:P,标准!B:B,A18)</f>
        <v>0</v>
      </c>
      <c r="F18" s="938">
        <f>SUMIFS(标准!Q:Q,标准!B:B,A18)</f>
        <v>0</v>
      </c>
      <c r="M18" t="s">
        <v>5980</v>
      </c>
      <c r="N18"/>
    </row>
    <row r="19" spans="1:22" ht="14">
      <c r="A19" s="480" t="s">
        <v>6561</v>
      </c>
      <c r="B19" s="938">
        <f>SUMIFS(标准!M:M,标准!B:B,A19)</f>
        <v>0</v>
      </c>
      <c r="C19" s="938">
        <f>SUMIFS(标准!N:N,标准!B:B,A19)</f>
        <v>0</v>
      </c>
      <c r="D19" s="938">
        <f>SUMIFS(标准!O:O,标准!B:B,A19)</f>
        <v>0</v>
      </c>
      <c r="E19" s="938">
        <f>SUMIFS(标准!P:P,标准!B:B,A19)</f>
        <v>0</v>
      </c>
      <c r="F19" s="938">
        <f>SUMIFS(标准!Q:Q,标准!B:B,A19)</f>
        <v>0</v>
      </c>
      <c r="M19" t="s">
        <v>5981</v>
      </c>
      <c r="N19"/>
    </row>
    <row r="20" spans="1:22" ht="14">
      <c r="A20" s="480" t="s">
        <v>6562</v>
      </c>
      <c r="B20" s="938">
        <f>SUMIFS(标准!M:M,标准!B:B,A20)</f>
        <v>0</v>
      </c>
      <c r="C20" s="938">
        <f>SUMIFS(标准!N:N,标准!B:B,A20)</f>
        <v>0</v>
      </c>
      <c r="D20" s="938">
        <f>SUMIFS(标准!O:O,标准!B:B,A20)</f>
        <v>0</v>
      </c>
      <c r="E20" s="486">
        <f>SUMIFS(标准!P:P,标准!B:B,A20)</f>
        <v>1</v>
      </c>
      <c r="F20" s="938">
        <f>SUMIFS(标准!Q:Q,标准!B:B,A20)</f>
        <v>0</v>
      </c>
      <c r="M20" t="s">
        <v>5982</v>
      </c>
      <c r="N20"/>
    </row>
    <row r="21" spans="1:22" ht="14">
      <c r="A21" s="480" t="s">
        <v>6563</v>
      </c>
      <c r="B21" s="938">
        <f>SUMIFS(标准!M:M,标准!B:B,A21)</f>
        <v>0</v>
      </c>
      <c r="C21" s="938">
        <f>SUMIFS(标准!N:N,标准!B:B,A21)</f>
        <v>0</v>
      </c>
      <c r="D21" s="486">
        <f>SUMIFS(标准!O:O,标准!B:B,A21)</f>
        <v>1</v>
      </c>
      <c r="E21" s="486">
        <f>SUMIFS(标准!P:P,标准!B:B,A21)</f>
        <v>1</v>
      </c>
      <c r="F21" s="938">
        <f>SUMIFS(标准!Q:Q,标准!B:B,A21)</f>
        <v>0</v>
      </c>
      <c r="M21" t="s">
        <v>5983</v>
      </c>
      <c r="N21"/>
    </row>
    <row r="22" spans="1:22" ht="14">
      <c r="A22" s="480" t="s">
        <v>6564</v>
      </c>
      <c r="B22" s="938">
        <v>0</v>
      </c>
      <c r="C22" s="938">
        <f>SUMIFS(标准!N:N,标准!B:B,A22)</f>
        <v>0</v>
      </c>
      <c r="D22" s="938">
        <f>SUMIFS(标准!O:O,标准!B:B,A22)</f>
        <v>0</v>
      </c>
      <c r="E22" s="938">
        <v>0</v>
      </c>
      <c r="F22" s="486">
        <v>1</v>
      </c>
      <c r="M22" t="s">
        <v>5984</v>
      </c>
      <c r="N22"/>
    </row>
    <row r="23" spans="1:22" ht="14">
      <c r="A23" s="480" t="s">
        <v>6565</v>
      </c>
      <c r="B23" s="938">
        <f>SUMIFS(标准!M:M,标准!B:B,A23)</f>
        <v>0</v>
      </c>
      <c r="C23" s="938">
        <f>SUMIFS(标准!N:N,标准!B:B,A23)</f>
        <v>0</v>
      </c>
      <c r="D23" s="938">
        <f>SUMIFS(标准!O:O,标准!B:B,A23)</f>
        <v>0</v>
      </c>
      <c r="E23" s="486">
        <f>SUMIFS(标准!P:P,标准!B:B,A23)</f>
        <v>2</v>
      </c>
      <c r="F23" s="938">
        <f>SUMIFS(标准!Q:Q,标准!B:B,A23)</f>
        <v>0</v>
      </c>
      <c r="M23" t="s">
        <v>5985</v>
      </c>
      <c r="N23"/>
    </row>
    <row r="24" spans="1:22" ht="14">
      <c r="M24" t="s">
        <v>7</v>
      </c>
    </row>
    <row r="25" spans="1:22" ht="14">
      <c r="M25" t="s">
        <v>6080</v>
      </c>
    </row>
    <row r="26" spans="1:22" ht="14">
      <c r="M26" t="s">
        <v>4054</v>
      </c>
    </row>
    <row r="27" spans="1:22" ht="14">
      <c r="M27" t="s">
        <v>6081</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6120</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5958</v>
      </c>
      <c r="M5" s="414" t="s">
        <v>5958</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6030</v>
      </c>
      <c r="M7" s="414" t="s">
        <v>6030</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5961</v>
      </c>
      <c r="M8" s="414" t="s">
        <v>5961</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5964</v>
      </c>
      <c r="M10" s="414" t="s">
        <v>5964</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6031</v>
      </c>
      <c r="M11" s="414" t="s">
        <v>6019</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5967</v>
      </c>
      <c r="M12" s="414" t="s">
        <v>6031</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6114</v>
      </c>
    </row>
    <row r="14" spans="1:13" ht="11.25" customHeight="1">
      <c r="A14" s="414" t="s">
        <v>6075</v>
      </c>
      <c r="B14" s="938">
        <f>SUMIFS(标准!M:M,标准!B:B,A14)</f>
        <v>0</v>
      </c>
      <c r="C14" s="938">
        <f>SUMIFS(标准!N:N,标准!B:B,A14)</f>
        <v>0</v>
      </c>
      <c r="D14" s="938">
        <f>SUMIFS(标准!O:O,标准!B:B,A14)</f>
        <v>0</v>
      </c>
      <c r="E14" s="938">
        <f>SUMIFS(标准!P:P,标准!B:B,A14)</f>
        <v>0</v>
      </c>
      <c r="F14" s="938">
        <f>SUMIFS(标准!Q:Q,标准!B:B,A14)</f>
        <v>0</v>
      </c>
      <c r="L14" s="414" t="s">
        <v>6032</v>
      </c>
      <c r="M14" s="414" t="s">
        <v>5967</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6033</v>
      </c>
      <c r="M15" s="414" t="s">
        <v>6115</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6032</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6116</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6034</v>
      </c>
      <c r="M20" s="414" t="s">
        <v>5197</v>
      </c>
    </row>
    <row r="21" spans="1:13" ht="11.25" customHeight="1">
      <c r="A21" s="414" t="s">
        <v>6076</v>
      </c>
      <c r="B21" s="938">
        <f>SUMIFS(标准!M:M,标准!B:B,A21)</f>
        <v>0</v>
      </c>
      <c r="C21" s="938">
        <f>SUMIFS(标准!N:N,标准!B:B,A21)</f>
        <v>0</v>
      </c>
      <c r="D21" s="486">
        <f>SUMIFS(标准!O:O,标准!B:B,A21)</f>
        <v>1</v>
      </c>
      <c r="E21" s="486">
        <f>SUMIFS(标准!P:P,标准!B:B,A21)</f>
        <v>1</v>
      </c>
      <c r="F21" s="486">
        <f>SUMIFS(标准!Q:Q,标准!B:B,A21)</f>
        <v>0</v>
      </c>
      <c r="L21" s="414" t="s">
        <v>6035</v>
      </c>
      <c r="M21" s="414" t="s">
        <v>5196</v>
      </c>
    </row>
    <row r="22" spans="1:13" ht="11.25" customHeight="1">
      <c r="A22" s="414" t="s">
        <v>6077</v>
      </c>
      <c r="B22" s="938">
        <f>SUMIFS(标准!M:M,标准!B:B,A22)</f>
        <v>0</v>
      </c>
      <c r="C22" s="938">
        <f>SUMIFS(标准!N:N,标准!B:B,A22)</f>
        <v>0</v>
      </c>
      <c r="D22" s="938">
        <f>SUMIFS(标准!O:O,标准!B:B,A22)</f>
        <v>0</v>
      </c>
      <c r="E22" s="938">
        <f>SUMIFS(标准!P:P,标准!B:B,A22)</f>
        <v>0</v>
      </c>
      <c r="F22" s="938">
        <f>SUMIFS(标准!Q:Q,标准!B:B,A22)</f>
        <v>0</v>
      </c>
      <c r="L22" s="414" t="s">
        <v>6036</v>
      </c>
      <c r="M22" s="414" t="s">
        <v>6035</v>
      </c>
    </row>
    <row r="23" spans="1:13" ht="11.25" customHeight="1">
      <c r="B23" s="938"/>
      <c r="C23" s="938"/>
      <c r="D23" s="938"/>
      <c r="E23" s="938"/>
      <c r="F23" s="938"/>
      <c r="L23" s="414" t="s">
        <v>7</v>
      </c>
      <c r="M23" s="414" t="s">
        <v>6117</v>
      </c>
    </row>
    <row r="24" spans="1:13" ht="11.25" customHeight="1">
      <c r="B24" s="938"/>
      <c r="C24" s="938"/>
      <c r="D24" s="938"/>
      <c r="E24" s="938"/>
      <c r="F24" s="938"/>
      <c r="L24" s="414" t="s">
        <v>6037</v>
      </c>
      <c r="M24" s="414" t="s">
        <v>7</v>
      </c>
    </row>
    <row r="25" spans="1:13" ht="11.25" customHeight="1">
      <c r="B25" s="938"/>
      <c r="C25" s="938"/>
      <c r="D25" s="938"/>
      <c r="E25" s="514"/>
      <c r="F25" s="514"/>
      <c r="L25" s="414" t="s">
        <v>4054</v>
      </c>
      <c r="M25" s="414" t="s">
        <v>6118</v>
      </c>
    </row>
    <row r="26" spans="1:13" ht="11.25" customHeight="1">
      <c r="B26" s="938"/>
      <c r="C26" s="938"/>
      <c r="D26" s="938"/>
      <c r="E26" s="938"/>
      <c r="F26" s="938"/>
      <c r="L26" s="414" t="s">
        <v>6038</v>
      </c>
      <c r="M26" s="414" t="s">
        <v>4054</v>
      </c>
    </row>
    <row r="27" spans="1:13" ht="11.25" customHeight="1">
      <c r="M27" s="414" t="s">
        <v>6119</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6014</v>
      </c>
      <c r="C2" t="s">
        <v>6014</v>
      </c>
      <c r="D2" t="s">
        <v>6014</v>
      </c>
    </row>
    <row r="3" spans="2:4">
      <c r="B3" t="s">
        <v>6015</v>
      </c>
      <c r="C3" t="s">
        <v>6015</v>
      </c>
      <c r="D3" t="s">
        <v>6015</v>
      </c>
    </row>
    <row r="4" spans="2:4">
      <c r="B4" t="s">
        <v>280</v>
      </c>
      <c r="C4" t="s">
        <v>280</v>
      </c>
      <c r="D4" t="s">
        <v>280</v>
      </c>
    </row>
    <row r="5" spans="2:4">
      <c r="B5" t="s">
        <v>5958</v>
      </c>
      <c r="C5" t="s">
        <v>5958</v>
      </c>
      <c r="D5" t="s">
        <v>5958</v>
      </c>
    </row>
    <row r="6" spans="2:4">
      <c r="B6" t="s">
        <v>7</v>
      </c>
      <c r="C6" t="s">
        <v>7</v>
      </c>
      <c r="D6" t="s">
        <v>7</v>
      </c>
    </row>
    <row r="7" spans="2:4">
      <c r="B7" t="s">
        <v>6016</v>
      </c>
      <c r="C7" t="s">
        <v>6016</v>
      </c>
      <c r="D7" t="s">
        <v>6016</v>
      </c>
    </row>
    <row r="8" spans="2:4">
      <c r="B8" t="s">
        <v>5243</v>
      </c>
      <c r="C8" t="s">
        <v>5243</v>
      </c>
      <c r="D8" t="s">
        <v>5243</v>
      </c>
    </row>
    <row r="9" spans="2:4">
      <c r="B9" t="s">
        <v>6017</v>
      </c>
      <c r="C9" t="s">
        <v>6017</v>
      </c>
      <c r="D9" t="s">
        <v>6017</v>
      </c>
    </row>
    <row r="10" spans="2:4">
      <c r="B10" t="s">
        <v>5029</v>
      </c>
      <c r="C10" t="s">
        <v>5029</v>
      </c>
      <c r="D10" t="s">
        <v>5029</v>
      </c>
    </row>
    <row r="11" spans="2:4">
      <c r="B11" t="s">
        <v>5964</v>
      </c>
      <c r="C11" t="s">
        <v>5964</v>
      </c>
      <c r="D11" t="s">
        <v>5964</v>
      </c>
    </row>
    <row r="12" spans="2:4">
      <c r="B12" t="s">
        <v>6018</v>
      </c>
      <c r="C12" t="s">
        <v>6018</v>
      </c>
      <c r="D12" t="s">
        <v>6018</v>
      </c>
    </row>
    <row r="13" spans="2:4">
      <c r="B13" t="s">
        <v>6019</v>
      </c>
      <c r="C13" t="s">
        <v>6019</v>
      </c>
      <c r="D13" t="s">
        <v>6019</v>
      </c>
    </row>
    <row r="14" spans="2:4">
      <c r="B14" t="s">
        <v>6020</v>
      </c>
      <c r="C14" t="s">
        <v>6020</v>
      </c>
      <c r="D14" t="s">
        <v>6020</v>
      </c>
    </row>
    <row r="15" spans="2:4">
      <c r="B15" t="s">
        <v>5967</v>
      </c>
      <c r="C15" t="s">
        <v>5967</v>
      </c>
      <c r="D15" t="s">
        <v>5967</v>
      </c>
    </row>
    <row r="16" spans="2:4">
      <c r="B16" t="s">
        <v>6021</v>
      </c>
      <c r="C16" t="s">
        <v>6021</v>
      </c>
      <c r="D16" t="s">
        <v>6021</v>
      </c>
    </row>
    <row r="17" spans="2:4">
      <c r="B17" t="s">
        <v>6022</v>
      </c>
      <c r="C17" t="s">
        <v>6022</v>
      </c>
      <c r="D17" t="s">
        <v>6022</v>
      </c>
    </row>
    <row r="18" spans="2:4">
      <c r="B18" t="s">
        <v>6023</v>
      </c>
      <c r="C18" t="s">
        <v>6023</v>
      </c>
      <c r="D18" t="s">
        <v>6023</v>
      </c>
    </row>
    <row r="19" spans="2:4">
      <c r="B19" t="s">
        <v>6024</v>
      </c>
      <c r="C19" t="s">
        <v>6024</v>
      </c>
      <c r="D19" t="s">
        <v>6024</v>
      </c>
    </row>
    <row r="20" spans="2:4">
      <c r="B20" t="s">
        <v>6025</v>
      </c>
      <c r="C20" t="s">
        <v>6025</v>
      </c>
      <c r="D20" t="s">
        <v>6025</v>
      </c>
    </row>
    <row r="21" spans="2:4">
      <c r="B21" t="s">
        <v>6026</v>
      </c>
      <c r="C21" t="s">
        <v>6026</v>
      </c>
      <c r="D21" t="s">
        <v>6026</v>
      </c>
    </row>
    <row r="22" spans="2:4">
      <c r="B22" t="s">
        <v>6027</v>
      </c>
      <c r="C22" t="s">
        <v>6027</v>
      </c>
      <c r="D22" t="s">
        <v>6027</v>
      </c>
    </row>
    <row r="23" spans="2:4">
      <c r="B23" t="s">
        <v>7</v>
      </c>
      <c r="C23" t="s">
        <v>7</v>
      </c>
      <c r="D23" t="s">
        <v>7</v>
      </c>
    </row>
    <row r="24" spans="2:4">
      <c r="B24" t="s">
        <v>6028</v>
      </c>
      <c r="C24" t="s">
        <v>6028</v>
      </c>
      <c r="D24" t="s">
        <v>6028</v>
      </c>
    </row>
    <row r="25" spans="2:4">
      <c r="B25" t="s">
        <v>4054</v>
      </c>
      <c r="C25" t="s">
        <v>4054</v>
      </c>
      <c r="D25" t="s">
        <v>4054</v>
      </c>
    </row>
    <row r="26" spans="2:4">
      <c r="B26" t="s">
        <v>6029</v>
      </c>
      <c r="C26" t="s">
        <v>6029</v>
      </c>
      <c r="D26" t="s">
        <v>6029</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6039</v>
      </c>
      <c r="N3" s="512"/>
      <c r="O3" s="512"/>
      <c r="P3" s="512"/>
      <c r="S3" s="255"/>
      <c r="V3" s="255"/>
      <c r="W3" s="255"/>
    </row>
    <row r="4" spans="1:36" ht="12.75" customHeight="1">
      <c r="B4" s="673">
        <f>SUM(B11:B12)</f>
        <v>0</v>
      </c>
      <c r="C4" s="673">
        <f>SUM(C11:C12)</f>
        <v>0</v>
      </c>
      <c r="D4" s="673">
        <f>SUM(D11:D12)</f>
        <v>0</v>
      </c>
      <c r="E4" s="673">
        <f>SUM(E11:E12)</f>
        <v>0</v>
      </c>
      <c r="F4" s="673">
        <f>SUM(F11:F12)</f>
        <v>0</v>
      </c>
      <c r="M4" s="872" t="s">
        <v>6099</v>
      </c>
      <c r="N4" s="794"/>
      <c r="O4" s="788"/>
      <c r="P4" s="783"/>
      <c r="S4" s="255"/>
      <c r="V4" s="255"/>
    </row>
    <row r="5" spans="1:36" ht="12.75" customHeight="1">
      <c r="M5" s="871" t="s">
        <v>6100</v>
      </c>
      <c r="N5" s="795"/>
      <c r="O5" s="786"/>
      <c r="P5" s="784"/>
      <c r="S5" s="255"/>
      <c r="V5" s="255"/>
    </row>
    <row r="6" spans="1:36" ht="12.75" customHeight="1">
      <c r="M6" s="956" t="s">
        <v>6101</v>
      </c>
      <c r="N6" s="796"/>
      <c r="O6" s="787"/>
      <c r="P6" s="785"/>
      <c r="S6" s="255"/>
      <c r="V6" s="255"/>
    </row>
    <row r="7" spans="1:36" ht="12.75" customHeight="1">
      <c r="M7" s="606" t="s">
        <v>7</v>
      </c>
      <c r="N7" s="606"/>
      <c r="O7" s="780"/>
    </row>
    <row r="8" spans="1:36" ht="12.75" customHeight="1">
      <c r="B8" s="478"/>
      <c r="C8" s="478"/>
      <c r="D8" s="478"/>
      <c r="E8" s="478"/>
      <c r="F8" s="478"/>
      <c r="M8" t="s">
        <v>5959</v>
      </c>
    </row>
    <row r="9" spans="1:36" ht="12.75" customHeight="1">
      <c r="M9" t="s">
        <v>6040</v>
      </c>
    </row>
    <row r="10" spans="1:36" ht="12.75" customHeight="1">
      <c r="M10" t="s">
        <v>6041</v>
      </c>
    </row>
    <row r="11" spans="1:36" ht="12.75" customHeight="1">
      <c r="M11" t="s">
        <v>6042</v>
      </c>
    </row>
    <row r="12" spans="1:36" ht="12.75" customHeight="1">
      <c r="B12" s="938"/>
      <c r="C12" s="938"/>
      <c r="D12" s="938"/>
      <c r="E12" s="938"/>
      <c r="F12" s="938"/>
      <c r="M12" t="s">
        <v>6043</v>
      </c>
    </row>
    <row r="13" spans="1:36" ht="12.75" customHeight="1">
      <c r="B13" s="514"/>
      <c r="C13" s="938"/>
      <c r="D13" s="938"/>
      <c r="E13" s="938"/>
      <c r="F13" s="938"/>
      <c r="M13" t="s">
        <v>6031</v>
      </c>
    </row>
    <row r="14" spans="1:36" ht="12.75" customHeight="1">
      <c r="B14" s="938"/>
      <c r="C14" s="938"/>
      <c r="D14" s="938"/>
      <c r="E14" s="938"/>
      <c r="F14" s="514"/>
      <c r="M14" t="s">
        <v>6044</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6045</v>
      </c>
    </row>
    <row r="18" spans="2:16" ht="12.75" customHeight="1">
      <c r="B18" s="938"/>
      <c r="C18" s="938"/>
      <c r="D18" s="938"/>
      <c r="E18" s="938"/>
      <c r="F18" s="938"/>
      <c r="M18" t="s">
        <v>6046</v>
      </c>
    </row>
    <row r="19" spans="2:16" ht="12.75" customHeight="1">
      <c r="B19" s="938"/>
      <c r="C19" s="938"/>
      <c r="D19" s="938"/>
      <c r="E19" s="938"/>
      <c r="F19" s="938"/>
      <c r="M19" t="s">
        <v>6047</v>
      </c>
    </row>
    <row r="20" spans="2:16" ht="12.75" customHeight="1">
      <c r="B20" s="514"/>
      <c r="C20" s="938"/>
      <c r="D20" s="938"/>
      <c r="E20" s="938"/>
      <c r="F20" s="514"/>
      <c r="M20" t="s">
        <v>6048</v>
      </c>
    </row>
    <row r="21" spans="2:16" ht="12.75" customHeight="1">
      <c r="B21" s="938"/>
      <c r="C21" s="514"/>
      <c r="D21" s="938"/>
      <c r="E21" s="514"/>
      <c r="F21" s="514"/>
      <c r="G21" s="514"/>
      <c r="M21" t="s">
        <v>6049</v>
      </c>
    </row>
    <row r="22" spans="2:16" ht="12.75" customHeight="1">
      <c r="B22" s="938"/>
      <c r="C22" s="938"/>
      <c r="D22" s="514"/>
      <c r="E22" s="938"/>
      <c r="F22" s="514"/>
      <c r="M22" t="s">
        <v>6050</v>
      </c>
    </row>
    <row r="23" spans="2:16" ht="12.75" customHeight="1">
      <c r="B23" s="514"/>
      <c r="C23" s="514"/>
      <c r="D23" s="514"/>
      <c r="E23" s="514"/>
      <c r="F23" s="514"/>
      <c r="M23" t="s">
        <v>7</v>
      </c>
    </row>
    <row r="24" spans="2:16" ht="12.75" customHeight="1">
      <c r="B24" s="938"/>
      <c r="C24" s="514"/>
      <c r="D24" s="938"/>
      <c r="E24" s="938"/>
      <c r="F24" s="938"/>
      <c r="M24" t="s">
        <v>6051</v>
      </c>
    </row>
    <row r="25" spans="2:16" ht="12.75" customHeight="1">
      <c r="B25" s="938"/>
      <c r="C25" s="938"/>
      <c r="D25" s="938"/>
      <c r="E25" s="938"/>
      <c r="F25" s="938"/>
      <c r="M25" t="s">
        <v>4054</v>
      </c>
    </row>
    <row r="26" spans="2:16" ht="12.75" customHeight="1">
      <c r="B26" s="514"/>
      <c r="C26" s="514"/>
      <c r="D26" s="514"/>
      <c r="E26" s="514"/>
      <c r="F26" s="514"/>
      <c r="M26" t="s">
        <v>6052</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5957</v>
      </c>
    </row>
    <row r="3" spans="12:12" ht="12" customHeight="1">
      <c r="L3" s="1" t="s">
        <v>309</v>
      </c>
    </row>
    <row r="4" spans="12:12" ht="12" customHeight="1">
      <c r="L4" s="1" t="s">
        <v>280</v>
      </c>
    </row>
    <row r="5" spans="12:12" ht="12" customHeight="1">
      <c r="L5" s="1" t="s">
        <v>5958</v>
      </c>
    </row>
    <row r="6" spans="12:12" ht="12" customHeight="1">
      <c r="L6" s="1" t="s">
        <v>7</v>
      </c>
    </row>
    <row r="7" spans="12:12" ht="12" customHeight="1">
      <c r="L7" s="1" t="s">
        <v>5959</v>
      </c>
    </row>
    <row r="8" spans="12:12" ht="12" customHeight="1">
      <c r="L8" s="1" t="s">
        <v>5960</v>
      </c>
    </row>
    <row r="9" spans="12:12" ht="12" customHeight="1">
      <c r="L9" s="1" t="s">
        <v>5961</v>
      </c>
    </row>
    <row r="10" spans="12:12" ht="12" customHeight="1">
      <c r="L10" s="1" t="s">
        <v>5962</v>
      </c>
    </row>
    <row r="11" spans="12:12" ht="12" customHeight="1">
      <c r="L11" s="1" t="s">
        <v>5963</v>
      </c>
    </row>
    <row r="12" spans="12:12" ht="12" customHeight="1">
      <c r="L12" s="1" t="s">
        <v>5029</v>
      </c>
    </row>
    <row r="13" spans="12:12" ht="12" customHeight="1">
      <c r="L13" s="1" t="s">
        <v>4672</v>
      </c>
    </row>
    <row r="14" spans="12:12" ht="12" customHeight="1">
      <c r="L14" s="1" t="s">
        <v>5225</v>
      </c>
    </row>
    <row r="15" spans="12:12" ht="12" customHeight="1">
      <c r="L15" s="1" t="s">
        <v>5964</v>
      </c>
    </row>
    <row r="16" spans="12:12" ht="12" customHeight="1">
      <c r="L16" s="1" t="s">
        <v>5965</v>
      </c>
    </row>
    <row r="17" spans="12:12" ht="12" customHeight="1">
      <c r="L17" s="1" t="s">
        <v>5966</v>
      </c>
    </row>
    <row r="18" spans="12:12" ht="12" customHeight="1">
      <c r="L18" s="1" t="s">
        <v>5967</v>
      </c>
    </row>
    <row r="19" spans="12:12" ht="12" customHeight="1">
      <c r="L19" s="1" t="s">
        <v>5968</v>
      </c>
    </row>
    <row r="20" spans="12:12" ht="12" customHeight="1">
      <c r="L20" s="1" t="s">
        <v>3580</v>
      </c>
    </row>
    <row r="21" spans="12:12" ht="12" customHeight="1">
      <c r="L21" s="1" t="s">
        <v>4673</v>
      </c>
    </row>
    <row r="22" spans="12:12" ht="12" customHeight="1">
      <c r="L22" s="1" t="s">
        <v>7</v>
      </c>
    </row>
    <row r="23" spans="12:12" ht="12" customHeight="1">
      <c r="L23" s="1" t="s">
        <v>5969</v>
      </c>
    </row>
    <row r="24" spans="12:12" ht="12" customHeight="1">
      <c r="L24" s="1" t="s">
        <v>4054</v>
      </c>
    </row>
    <row r="25" spans="12:12" ht="12" customHeight="1">
      <c r="L25" s="1" t="s">
        <v>5970</v>
      </c>
    </row>
    <row r="27" spans="12:12" ht="12" customHeight="1">
      <c r="L27" s="1" t="s">
        <v>6082</v>
      </c>
    </row>
    <row r="28" spans="12:12" ht="12" customHeight="1">
      <c r="L28" s="1" t="s">
        <v>309</v>
      </c>
    </row>
    <row r="29" spans="12:12" ht="12" customHeight="1">
      <c r="L29" s="1" t="s">
        <v>280</v>
      </c>
    </row>
    <row r="30" spans="12:12" ht="12" customHeight="1">
      <c r="L30" s="1" t="s">
        <v>5958</v>
      </c>
    </row>
    <row r="31" spans="12:12" ht="12" customHeight="1">
      <c r="L31" s="1" t="s">
        <v>7</v>
      </c>
    </row>
    <row r="32" spans="12:12" ht="12" customHeight="1">
      <c r="L32" s="1" t="s">
        <v>5959</v>
      </c>
    </row>
    <row r="33" spans="2:12" ht="12" customHeight="1">
      <c r="B33" s="945"/>
      <c r="C33" s="514"/>
      <c r="D33" s="514"/>
      <c r="E33" s="514"/>
      <c r="F33" s="514"/>
      <c r="L33" s="1" t="s">
        <v>5960</v>
      </c>
    </row>
    <row r="34" spans="2:12" ht="12" customHeight="1">
      <c r="B34" s="945"/>
      <c r="C34" s="945"/>
      <c r="D34" s="945"/>
      <c r="E34" s="945"/>
      <c r="F34" s="945"/>
      <c r="L34" s="1" t="s">
        <v>5962</v>
      </c>
    </row>
    <row r="35" spans="2:12" ht="12" customHeight="1">
      <c r="B35" s="945"/>
      <c r="C35" s="945"/>
      <c r="D35" s="514"/>
      <c r="E35" s="514"/>
      <c r="F35" s="945"/>
      <c r="L35" s="1" t="s">
        <v>6083</v>
      </c>
    </row>
    <row r="36" spans="2:12" ht="12" customHeight="1">
      <c r="B36" s="945"/>
      <c r="C36" s="945"/>
      <c r="D36" s="945"/>
      <c r="E36" s="945"/>
      <c r="F36" s="945"/>
      <c r="L36" s="1" t="s">
        <v>6084</v>
      </c>
    </row>
    <row r="37" spans="2:12" ht="12" customHeight="1">
      <c r="B37" s="945"/>
      <c r="C37" s="945"/>
      <c r="D37" s="945"/>
      <c r="E37" s="945"/>
      <c r="F37" s="945"/>
      <c r="L37" s="1" t="s">
        <v>6085</v>
      </c>
    </row>
    <row r="38" spans="2:12" ht="12" customHeight="1">
      <c r="B38" s="945"/>
      <c r="C38" s="945"/>
      <c r="D38" s="945"/>
      <c r="E38" s="514"/>
      <c r="F38" s="514"/>
      <c r="L38" s="1" t="s">
        <v>6086</v>
      </c>
    </row>
    <row r="39" spans="2:12" ht="12" customHeight="1">
      <c r="B39" s="945"/>
      <c r="C39" s="945"/>
      <c r="D39" s="945"/>
      <c r="E39" s="945"/>
      <c r="F39" s="945"/>
      <c r="L39" s="1" t="s">
        <v>6087</v>
      </c>
    </row>
    <row r="40" spans="2:12" ht="12" customHeight="1">
      <c r="B40" s="945"/>
      <c r="C40" s="945"/>
      <c r="D40" s="945"/>
      <c r="E40" s="945"/>
      <c r="F40" s="945"/>
      <c r="L40" s="1" t="s">
        <v>6088</v>
      </c>
    </row>
    <row r="41" spans="2:12" ht="12" customHeight="1">
      <c r="B41" s="945"/>
      <c r="C41" s="945"/>
      <c r="D41" s="945"/>
      <c r="E41" s="945"/>
      <c r="F41" s="514"/>
      <c r="L41" s="1" t="s">
        <v>6089</v>
      </c>
    </row>
    <row r="42" spans="2:12" ht="12" customHeight="1">
      <c r="B42" s="945"/>
      <c r="C42" s="945"/>
      <c r="D42" s="945"/>
      <c r="E42" s="945"/>
      <c r="F42" s="945"/>
      <c r="L42" s="1" t="s">
        <v>6090</v>
      </c>
    </row>
    <row r="43" spans="2:12" ht="12" customHeight="1">
      <c r="B43" s="945"/>
      <c r="C43" s="514"/>
      <c r="D43" s="945"/>
      <c r="E43" s="945"/>
      <c r="F43" s="945"/>
      <c r="L43" s="1" t="s">
        <v>6091</v>
      </c>
    </row>
    <row r="44" spans="2:12" ht="12" customHeight="1">
      <c r="B44" s="945"/>
      <c r="C44" s="945"/>
      <c r="D44" s="945"/>
      <c r="E44" s="945"/>
      <c r="F44" s="945"/>
      <c r="L44" s="1" t="s">
        <v>6092</v>
      </c>
    </row>
    <row r="45" spans="2:12" ht="12" customHeight="1">
      <c r="B45" s="945"/>
      <c r="C45" s="945"/>
      <c r="D45" s="945"/>
      <c r="E45" s="945"/>
      <c r="F45" s="945"/>
      <c r="L45" s="1" t="s">
        <v>6093</v>
      </c>
    </row>
    <row r="46" spans="2:12" ht="12" customHeight="1">
      <c r="B46" s="945"/>
      <c r="C46" s="945"/>
      <c r="D46" s="945"/>
      <c r="E46" s="945"/>
      <c r="F46" s="945"/>
      <c r="L46" s="1" t="s">
        <v>6094</v>
      </c>
    </row>
    <row r="47" spans="2:12" ht="12" customHeight="1">
      <c r="B47" s="945"/>
      <c r="C47" s="945"/>
      <c r="D47" s="945"/>
      <c r="E47" s="945"/>
      <c r="F47" s="945"/>
      <c r="L47" s="1" t="s">
        <v>6095</v>
      </c>
    </row>
    <row r="48" spans="2:12" ht="12" customHeight="1">
      <c r="B48" s="945"/>
      <c r="C48" s="945"/>
      <c r="D48" s="945"/>
      <c r="E48" s="945"/>
      <c r="F48" s="945"/>
      <c r="L48" s="1" t="s">
        <v>6096</v>
      </c>
    </row>
    <row r="49" spans="2:12" ht="12" customHeight="1">
      <c r="B49" s="945"/>
      <c r="C49" s="514"/>
      <c r="D49" s="514"/>
      <c r="E49" s="514"/>
      <c r="F49" s="514"/>
      <c r="L49" s="1" t="s">
        <v>7</v>
      </c>
    </row>
    <row r="50" spans="2:12" ht="12" customHeight="1">
      <c r="L50" s="1" t="s">
        <v>6097</v>
      </c>
    </row>
    <row r="51" spans="2:12" ht="12" customHeight="1">
      <c r="L51" s="606" t="s">
        <v>4054</v>
      </c>
    </row>
    <row r="52" spans="2:12" ht="12" customHeight="1">
      <c r="L52" s="1" t="s">
        <v>6098</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5986</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5958</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6065</v>
      </c>
      <c r="B9" s="938">
        <f>SUMIFS(标准!M:M,标准!B:B,A9)</f>
        <v>0</v>
      </c>
      <c r="C9" s="938">
        <f>SUMIFS(标准!N:N,标准!B:B,A9)</f>
        <v>0</v>
      </c>
      <c r="D9" s="938">
        <f>SUMIFS(标准!O:O,标准!B:B,A9)</f>
        <v>0</v>
      </c>
      <c r="E9" s="938">
        <f>SUMIFS(标准!P:P,标准!B:B,A9)</f>
        <v>0</v>
      </c>
      <c r="F9" s="938">
        <f>SUMIFS(标准!Q:Q,标准!B:B,A9)</f>
        <v>0</v>
      </c>
      <c r="L9" s="668" t="s">
        <v>5987</v>
      </c>
    </row>
    <row r="10" spans="1:46" ht="11.15" customHeight="1">
      <c r="A10" s="668" t="s">
        <v>6066</v>
      </c>
      <c r="B10" s="486">
        <f>SUMIFS(标准!M:M,标准!B:B,A10)</f>
        <v>1</v>
      </c>
      <c r="C10" s="486">
        <f>SUMIFS(标准!N:N,标准!B:B,A10)</f>
        <v>1</v>
      </c>
      <c r="D10" s="486">
        <f>SUMIFS(标准!O:O,标准!B:B,A10)</f>
        <v>1</v>
      </c>
      <c r="E10" s="486">
        <f>SUMIFS(标准!P:P,标准!B:B,A10)</f>
        <v>1</v>
      </c>
      <c r="F10" s="938">
        <f>SUMIFS(标准!Q:Q,标准!B:B,A10)</f>
        <v>0</v>
      </c>
      <c r="L10" s="813" t="s">
        <v>5988</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5989</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5990</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5991</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6067</v>
      </c>
      <c r="B15" s="938">
        <f>SUMIFS(标准!M:M,标准!B:B,A15)</f>
        <v>0</v>
      </c>
      <c r="C15" s="938">
        <f>SUMIFS(标准!N:N,标准!B:B,A15)</f>
        <v>0</v>
      </c>
      <c r="D15" s="938">
        <f>SUMIFS(标准!O:O,标准!B:B,A15)</f>
        <v>0</v>
      </c>
      <c r="E15" s="938">
        <f>SUMIFS(标准!P:P,标准!B:B,A15)</f>
        <v>0</v>
      </c>
      <c r="F15" s="938">
        <f>SUMIFS(标准!Q:Q,标准!B:B,A15)</f>
        <v>0</v>
      </c>
      <c r="L15" s="668" t="s">
        <v>5992</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5993</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5994</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5995</v>
      </c>
    </row>
    <row r="19" spans="1:46" ht="11.15" customHeight="1">
      <c r="A19" s="668" t="s">
        <v>6068</v>
      </c>
      <c r="B19" s="486">
        <f>SUMIFS(标准!M:M,标准!B:B,A19)</f>
        <v>1</v>
      </c>
      <c r="C19" s="486">
        <f>SUMIFS(标准!N:N,标准!B:B,A19)</f>
        <v>1</v>
      </c>
      <c r="D19" s="486">
        <f>SUMIFS(标准!O:O,标准!B:B,A19)</f>
        <v>1</v>
      </c>
      <c r="E19" s="486">
        <f>SUMIFS(标准!P:P,标准!B:B,A19)</f>
        <v>1</v>
      </c>
      <c r="F19" s="486">
        <f>SUMIFS(标准!Q:Q,标准!B:B,A19)</f>
        <v>1</v>
      </c>
      <c r="L19" s="668" t="s">
        <v>5996</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5997</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5998</v>
      </c>
      <c r="AQ21" s="674"/>
      <c r="AR21" s="674"/>
      <c r="AS21" s="674"/>
      <c r="AT21" s="674"/>
    </row>
    <row r="22" spans="1:46" ht="11.15" customHeight="1">
      <c r="A22" s="668" t="s">
        <v>6069</v>
      </c>
      <c r="B22" s="486">
        <f>SUMIFS(标准!M:M,标准!B:B,A22)</f>
        <v>2</v>
      </c>
      <c r="C22" s="486">
        <f>SUMIFS(标准!N:N,标准!B:B,A22)</f>
        <v>0</v>
      </c>
      <c r="D22" s="486">
        <f>SUMIFS(标准!O:O,标准!B:B,A22)</f>
        <v>0</v>
      </c>
      <c r="E22" s="486">
        <f>SUMIFS(标准!P:P,标准!B:B,A22)</f>
        <v>1</v>
      </c>
      <c r="F22" s="486">
        <f>SUMIFS(标准!Q:Q,标准!B:B,A22)</f>
        <v>1</v>
      </c>
      <c r="L22" s="668" t="s">
        <v>5999</v>
      </c>
      <c r="AQ22" s="674"/>
      <c r="AR22" s="674"/>
      <c r="AS22" s="674"/>
      <c r="AT22" s="674"/>
    </row>
    <row r="23" spans="1:46" ht="11.15" customHeight="1">
      <c r="A23" s="668" t="s">
        <v>6070</v>
      </c>
      <c r="B23" s="938">
        <f>SUMIFS(标准!M:M,标准!B:B,A23)</f>
        <v>0</v>
      </c>
      <c r="C23" s="938">
        <f>SUMIFS(标准!N:N,标准!B:B,A23)</f>
        <v>0</v>
      </c>
      <c r="D23" s="938">
        <f>SUMIFS(标准!O:O,标准!B:B,A23)</f>
        <v>0</v>
      </c>
      <c r="E23" s="938">
        <f>SUMIFS(标准!P:P,标准!B:B,A23)</f>
        <v>0</v>
      </c>
      <c r="F23" s="938">
        <f>SUMIFS(标准!Q:Q,标准!B:B,A23)</f>
        <v>0</v>
      </c>
      <c r="L23" s="668" t="s">
        <v>6000</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6001</v>
      </c>
      <c r="AQ25" s="674"/>
      <c r="AR25" s="674"/>
      <c r="AS25" s="674"/>
      <c r="AT25" s="674"/>
    </row>
    <row r="26" spans="1:46" ht="12" customHeight="1">
      <c r="L26" s="668" t="s">
        <v>4054</v>
      </c>
      <c r="AQ26" s="674" t="s">
        <v>412</v>
      </c>
    </row>
    <row r="27" spans="1:46" ht="15.75" customHeight="1">
      <c r="L27" s="668" t="s">
        <v>6002</v>
      </c>
      <c r="AQ27" s="469"/>
      <c r="AR27" s="469"/>
      <c r="AS27" s="469"/>
    </row>
    <row r="28" spans="1:46" ht="11.15" customHeight="1">
      <c r="AQ28" s="674"/>
    </row>
    <row r="29" spans="1:46" ht="11.15" customHeight="1">
      <c r="L29" s="668" t="s">
        <v>6003</v>
      </c>
      <c r="AQ29" s="674" t="s">
        <v>414</v>
      </c>
    </row>
    <row r="30" spans="1:46" ht="11.15" customHeight="1">
      <c r="L30" s="668" t="s">
        <v>373</v>
      </c>
      <c r="AQ30" s="674" t="s">
        <v>415</v>
      </c>
    </row>
    <row r="31" spans="1:46" ht="11.15" customHeight="1">
      <c r="L31" s="668" t="s">
        <v>280</v>
      </c>
      <c r="AQ31" s="680"/>
    </row>
    <row r="32" spans="1:46" ht="11.15" customHeight="1">
      <c r="L32" s="668" t="s">
        <v>5958</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6065</v>
      </c>
      <c r="B35" s="938">
        <f>SUMIFS(标准!M:M,标准!B:B,A35)</f>
        <v>0</v>
      </c>
      <c r="C35" s="938">
        <f>SUMIFS(标准!N:N,标准!B:B,A35)</f>
        <v>0</v>
      </c>
      <c r="D35" s="938">
        <f>SUMIFS(标准!O:O,标准!B:B,A35)</f>
        <v>0</v>
      </c>
      <c r="E35" s="938">
        <f>SUMIFS(标准!P:P,标准!B:B,A35)</f>
        <v>0</v>
      </c>
      <c r="F35" s="938">
        <f>SUMIFS(标准!Q:Q,标准!B:B,A35)</f>
        <v>0</v>
      </c>
      <c r="L35" s="668" t="s">
        <v>5987</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6004</v>
      </c>
    </row>
    <row r="37" spans="1:45" ht="11.15" customHeight="1">
      <c r="A37" s="668" t="s">
        <v>6066</v>
      </c>
      <c r="B37" s="486">
        <f>SUMIFS(标准!M:M,标准!B:B,A37)</f>
        <v>1</v>
      </c>
      <c r="C37" s="486">
        <f>SUMIFS(标准!N:N,标准!B:B,A37)</f>
        <v>1</v>
      </c>
      <c r="D37" s="486">
        <f>SUMIFS(标准!O:O,标准!B:B,A37)</f>
        <v>1</v>
      </c>
      <c r="E37" s="486">
        <f>SUMIFS(标准!P:P,标准!B:B,A37)</f>
        <v>1</v>
      </c>
      <c r="F37" s="938">
        <f>SUMIFS(标准!Q:Q,标准!B:B,A37)</f>
        <v>0</v>
      </c>
      <c r="L37" s="668" t="s">
        <v>5988</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5990</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5993</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5994</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5749</v>
      </c>
      <c r="B43" s="938">
        <f>SUMIFS(标准!M:M,标准!B:B,A43)</f>
        <v>0</v>
      </c>
      <c r="C43" s="938">
        <f>SUMIFS(标准!N:N,标准!B:B,A43)</f>
        <v>0</v>
      </c>
      <c r="D43" s="938">
        <f>SUMIFS(标准!O:O,标准!B:B,A43)</f>
        <v>0</v>
      </c>
      <c r="E43" s="938">
        <f>SUMIFS(标准!P:P,标准!B:B,A43)</f>
        <v>0</v>
      </c>
      <c r="F43" s="938">
        <f>SUMIFS(标准!Q:Q,标准!B:B,A43)</f>
        <v>0</v>
      </c>
      <c r="L43" s="668" t="s">
        <v>6005</v>
      </c>
    </row>
    <row r="44" spans="1:45" ht="11.15" customHeight="1">
      <c r="A44" s="668" t="s">
        <v>5743</v>
      </c>
      <c r="B44" s="938">
        <f>SUMIFS(标准!M:M,标准!B:B,A44)</f>
        <v>0</v>
      </c>
      <c r="C44" s="938">
        <f>SUMIFS(标准!N:N,标准!B:B,A44)</f>
        <v>0</v>
      </c>
      <c r="D44" s="938">
        <f>SUMIFS(标准!O:O,标准!B:B,A44)</f>
        <v>0</v>
      </c>
      <c r="E44" s="938">
        <f>SUMIFS(标准!P:P,标准!B:B,A44)</f>
        <v>0</v>
      </c>
      <c r="F44" s="938">
        <f>SUMIFS(标准!Q:Q,标准!B:B,A44)</f>
        <v>0</v>
      </c>
      <c r="L44" s="668" t="s">
        <v>6006</v>
      </c>
    </row>
    <row r="45" spans="1:45" ht="11.15" customHeight="1">
      <c r="A45" s="668" t="s">
        <v>6069</v>
      </c>
      <c r="B45" s="486">
        <f>SUMIFS(标准!M:M,标准!B:B,A45)</f>
        <v>2</v>
      </c>
      <c r="C45" s="486">
        <f>SUMIFS(标准!N:N,标准!B:B,A45)</f>
        <v>0</v>
      </c>
      <c r="D45" s="486">
        <f>SUMIFS(标准!O:O,标准!B:B,A45)</f>
        <v>0</v>
      </c>
      <c r="E45" s="486">
        <f>SUMIFS(标准!P:P,标准!B:B,A45)</f>
        <v>1</v>
      </c>
      <c r="F45" s="486">
        <f>SUMIFS(标准!Q:Q,标准!B:B,A45)</f>
        <v>1</v>
      </c>
      <c r="L45" s="668" t="s">
        <v>5999</v>
      </c>
    </row>
    <row r="46" spans="1:45" ht="11.15" customHeight="1">
      <c r="A46" s="668" t="s">
        <v>6071</v>
      </c>
      <c r="B46" s="938">
        <f>SUMIFS(标准!M:M,标准!B:B,A46)</f>
        <v>0</v>
      </c>
      <c r="C46" s="486">
        <f>SUMIFS(标准!N:N,标准!B:B,A46)</f>
        <v>1</v>
      </c>
      <c r="D46" s="486">
        <f>SUMIFS(标准!O:O,标准!B:B,A46)</f>
        <v>1</v>
      </c>
      <c r="E46" s="486">
        <f>SUMIFS(标准!P:P,标准!B:B,A46)</f>
        <v>1</v>
      </c>
      <c r="F46" s="486">
        <f>SUMIFS(标准!Q:Q,标准!B:B,A46)</f>
        <v>2</v>
      </c>
      <c r="L46" s="668" t="s">
        <v>6007</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6072</v>
      </c>
      <c r="B48" s="486">
        <f>SUMIFS(标准!M:M,标准!B:B,A48)</f>
        <v>0</v>
      </c>
      <c r="C48" s="486">
        <f>SUMIFS(标准!N:N,标准!B:B,A48)</f>
        <v>1</v>
      </c>
      <c r="D48" s="486">
        <f>SUMIFS(标准!O:O,标准!B:B,A48)</f>
        <v>0</v>
      </c>
      <c r="E48" s="486">
        <f>SUMIFS(标准!P:P,标准!B:B,A48)</f>
        <v>0</v>
      </c>
      <c r="F48" s="486">
        <f>SUMIFS(标准!Q:Q,标准!B:B,A48)</f>
        <v>1</v>
      </c>
      <c r="L48" s="668" t="s">
        <v>6008</v>
      </c>
    </row>
    <row r="49" spans="1:12" ht="11.15" customHeight="1">
      <c r="A49" s="668" t="s">
        <v>5817</v>
      </c>
      <c r="B49" s="486">
        <f>SUMIFS(标准!M:M,标准!B:B,A49)</f>
        <v>1</v>
      </c>
      <c r="C49" s="486">
        <f>SUMIFS(标准!N:N,标准!B:B,A49)</f>
        <v>1</v>
      </c>
      <c r="D49" s="486">
        <f>SUMIFS(标准!O:O,标准!B:B,A49)</f>
        <v>1</v>
      </c>
      <c r="E49" s="486">
        <f>SUMIFS(标准!P:P,标准!B:B,A49)</f>
        <v>1</v>
      </c>
      <c r="F49" s="486">
        <f>SUMIFS(标准!Q:Q,标准!B:B,A49)</f>
        <v>1</v>
      </c>
      <c r="L49" s="668" t="s">
        <v>6009</v>
      </c>
    </row>
    <row r="50" spans="1:12" ht="11.15" customHeight="1">
      <c r="A50" s="668" t="s">
        <v>5814</v>
      </c>
      <c r="B50" s="938">
        <f>SUMIFS(标准!M:M,标准!B:B,A50)</f>
        <v>0</v>
      </c>
      <c r="C50" s="938">
        <f>SUMIFS(标准!N:N,标准!B:B,A50)</f>
        <v>0</v>
      </c>
      <c r="D50" s="938">
        <f>SUMIFS(标准!O:O,标准!B:B,A50)</f>
        <v>0</v>
      </c>
      <c r="E50" s="938">
        <f>SUMIFS(标准!P:P,标准!B:B,A50)</f>
        <v>0</v>
      </c>
      <c r="F50" s="938">
        <f>SUMIFS(标准!Q:Q,标准!B:B,A50)</f>
        <v>0</v>
      </c>
      <c r="L50" s="668" t="s">
        <v>6010</v>
      </c>
    </row>
    <row r="51" spans="1:12" ht="11.15" customHeight="1">
      <c r="L51" s="668" t="s">
        <v>7</v>
      </c>
    </row>
    <row r="52" spans="1:12" ht="11.15" customHeight="1">
      <c r="L52" s="668" t="s">
        <v>6011</v>
      </c>
    </row>
    <row r="53" spans="1:12" ht="11.15" customHeight="1">
      <c r="L53" s="668" t="s">
        <v>4054</v>
      </c>
    </row>
    <row r="54" spans="1:12" ht="11.15" customHeight="1">
      <c r="L54" s="668" t="s">
        <v>6012</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2021-04-12T11:19:14Z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