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6A" sheetId="40" r:id="rId1"/>
    <sheet name="64" sheetId="42" r:id="rId2"/>
    <sheet name="63" sheetId="41" r:id="rId3"/>
    <sheet name="62" sheetId="39" r:id="rId4"/>
    <sheet name="61" sheetId="38" r:id="rId5"/>
    <sheet name="5" sheetId="37" r:id="rId6"/>
    <sheet name="2104" sheetId="36" r:id="rId7"/>
    <sheet name="2103" sheetId="33" r:id="rId8"/>
    <sheet name="2102" sheetId="31" r:id="rId9"/>
    <sheet name="2101" sheetId="26" r:id="rId10"/>
    <sheet name="每月" sheetId="29" r:id="rId11"/>
    <sheet name="分红计算" sheetId="30" r:id="rId12"/>
    <sheet name="赎回中" sheetId="32" r:id="rId13"/>
    <sheet name="每日时间表" sheetId="34" r:id="rId14"/>
    <sheet name="Sheet1" sheetId="35" r:id="rId15"/>
  </sheets>
  <calcPr calcId="124519"/>
</workbook>
</file>

<file path=xl/calcChain.xml><?xml version="1.0" encoding="utf-8"?>
<calcChain xmlns="http://schemas.openxmlformats.org/spreadsheetml/2006/main">
  <c r="L20" i="40"/>
  <c r="K20"/>
  <c r="J20"/>
  <c r="L7" i="42"/>
  <c r="M7" s="1"/>
  <c r="K7"/>
  <c r="J7"/>
  <c r="L6" i="41"/>
  <c r="M6" s="1"/>
  <c r="K6"/>
  <c r="J6"/>
  <c r="P14" i="35"/>
  <c r="P15"/>
  <c r="P16"/>
  <c r="P17"/>
  <c r="P18"/>
  <c r="P19"/>
  <c r="P13"/>
  <c r="O14"/>
  <c r="O15"/>
  <c r="O16"/>
  <c r="O17"/>
  <c r="O18"/>
  <c r="O19"/>
  <c r="O13"/>
  <c r="C1"/>
  <c r="L7" i="39"/>
  <c r="M7" s="1"/>
  <c r="K7"/>
  <c r="J7"/>
  <c r="N38" i="37"/>
  <c r="H20" i="40"/>
  <c r="G20"/>
  <c r="F20"/>
  <c r="B20"/>
  <c r="H7" i="38"/>
  <c r="L7"/>
  <c r="M7" s="1"/>
  <c r="K7"/>
  <c r="J7"/>
  <c r="G7"/>
  <c r="F7"/>
  <c r="B7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0" i="40" l="1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<sst xmlns="http://schemas.openxmlformats.org/spreadsheetml/2006/main" count="131" uniqueCount="42">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</sst>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workbookViewId="0">
      <selection activeCell="L20" sqref="L2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3" width="9.26953125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3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3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3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3">
      <c r="A20" s="6"/>
      <c r="B20">
        <f>SUM(B6:B10)/5</f>
        <v>0</v>
      </c>
      <c r="C20">
        <v>0</v>
      </c>
      <c r="D20">
        <v>0</v>
      </c>
      <c r="F20">
        <f>SUM(F6:F10)</f>
        <v>0</v>
      </c>
      <c r="G20">
        <f>SUM(G6:G10)</f>
        <v>0</v>
      </c>
      <c r="H20">
        <f>SUM(H6:H10)</f>
        <v>0</v>
      </c>
      <c r="J20" s="1">
        <f>AVERAGE(J2:J19)</f>
        <v>401487.81055555562</v>
      </c>
      <c r="K20" s="1">
        <f>AVERAGE(K2:K19)</f>
        <v>288826.52222222229</v>
      </c>
      <c r="L20" s="1">
        <f>SUM(L1:L19)</f>
        <v>1450.4999999999995</v>
      </c>
      <c r="M20" s="5">
        <f>L20/K20*100</f>
        <v>0.50220457208704294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44368</v>
      </c>
      <c r="J2" s="1">
        <v>412210.07</v>
      </c>
      <c r="K2">
        <v>276387.59999999998</v>
      </c>
      <c r="L2" s="1">
        <v>-319.3</v>
      </c>
      <c r="M2">
        <v>-0.11550000000000001</v>
      </c>
    </row>
    <row r="3" spans="1:13">
      <c r="A3" s="6">
        <v>44369</v>
      </c>
      <c r="J3" s="1">
        <v>413594.91</v>
      </c>
      <c r="K3">
        <v>319069.5</v>
      </c>
      <c r="L3" s="1">
        <v>1400.4</v>
      </c>
      <c r="M3">
        <v>0.43890000000000001</v>
      </c>
    </row>
    <row r="4" spans="1:13">
      <c r="A4" s="6">
        <v>44370</v>
      </c>
      <c r="J4" s="1">
        <v>416573.23</v>
      </c>
      <c r="K4">
        <v>244798.4</v>
      </c>
      <c r="L4" s="1">
        <v>3015</v>
      </c>
      <c r="M4">
        <v>1.2316</v>
      </c>
    </row>
    <row r="5" spans="1:13">
      <c r="A5" s="6">
        <v>44371</v>
      </c>
      <c r="J5" s="1">
        <v>413177.05</v>
      </c>
      <c r="K5">
        <v>315915.2</v>
      </c>
      <c r="L5" s="1">
        <v>-3368.2</v>
      </c>
      <c r="M5">
        <v>-1.0662</v>
      </c>
    </row>
    <row r="6" spans="1:13">
      <c r="A6" s="6">
        <v>44372</v>
      </c>
      <c r="J6" s="1">
        <v>412872.75</v>
      </c>
      <c r="K6">
        <v>319013.59999999998</v>
      </c>
      <c r="L6" s="1">
        <v>5398.4</v>
      </c>
      <c r="M6">
        <v>1.6921999999999999</v>
      </c>
    </row>
    <row r="7" spans="1:13">
      <c r="A7" s="6"/>
      <c r="J7" s="1">
        <f>AVERAGE(J2:J6)</f>
        <v>413685.60200000001</v>
      </c>
      <c r="K7" s="1">
        <f>AVERAGE(K2:K6)</f>
        <v>295036.86</v>
      </c>
      <c r="L7" s="1">
        <f>SUM(L1:L6)</f>
        <v>6126.3</v>
      </c>
      <c r="M7" s="5">
        <f>L7/K7*100</f>
        <v>2.0764524134374263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J6" sqref="J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44362</v>
      </c>
      <c r="J2" s="1">
        <v>412797.08</v>
      </c>
      <c r="K2">
        <v>329797.90000000002</v>
      </c>
      <c r="L2" s="1">
        <v>-2089.4</v>
      </c>
      <c r="M2">
        <v>-0.63349999999999995</v>
      </c>
    </row>
    <row r="3" spans="1:13">
      <c r="A3" s="6">
        <v>44363</v>
      </c>
      <c r="J3" s="1">
        <v>400806.78</v>
      </c>
      <c r="K3">
        <v>353970.5</v>
      </c>
      <c r="L3" s="1">
        <v>-8960.5</v>
      </c>
      <c r="M3">
        <v>-2.5314000000000001</v>
      </c>
    </row>
    <row r="4" spans="1:13">
      <c r="A4" s="6">
        <v>44364</v>
      </c>
      <c r="J4" s="1">
        <v>408254.99</v>
      </c>
      <c r="K4">
        <v>270435.7</v>
      </c>
      <c r="L4" s="1">
        <v>6487.1</v>
      </c>
      <c r="M4">
        <v>2.3988</v>
      </c>
    </row>
    <row r="5" spans="1:13">
      <c r="A5" s="6">
        <v>44365</v>
      </c>
      <c r="J5" s="1">
        <v>412532.63</v>
      </c>
      <c r="K5">
        <v>273539.59999999998</v>
      </c>
      <c r="L5" s="1">
        <v>2301.3000000000002</v>
      </c>
      <c r="M5">
        <v>0.84130000000000005</v>
      </c>
    </row>
    <row r="6" spans="1:13">
      <c r="A6" s="6"/>
      <c r="J6" s="1">
        <f>AVERAGE(J2:J5)</f>
        <v>408597.87</v>
      </c>
      <c r="K6" s="1">
        <f>AVERAGE(K2:K5)</f>
        <v>306935.92500000005</v>
      </c>
      <c r="L6" s="1">
        <f>SUM(L1:L5)</f>
        <v>-2261.4999999999991</v>
      </c>
      <c r="M6" s="5">
        <f>L6/K6*100</f>
        <v>-0.73679873087518144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F21" sqref="F21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44354</v>
      </c>
      <c r="J2" s="1">
        <v>418141.49</v>
      </c>
      <c r="K2">
        <v>246536.6</v>
      </c>
      <c r="L2" s="1">
        <v>1562.6</v>
      </c>
      <c r="M2">
        <v>0.63380000000000003</v>
      </c>
    </row>
    <row r="3" spans="1:13">
      <c r="A3" s="6">
        <v>44355</v>
      </c>
      <c r="J3" s="1">
        <v>414310.09</v>
      </c>
      <c r="K3">
        <v>318721.40000000002</v>
      </c>
      <c r="L3" s="1">
        <v>-3812.1</v>
      </c>
      <c r="M3">
        <v>-1.1960999999999999</v>
      </c>
    </row>
    <row r="4" spans="1:13">
      <c r="A4" s="6">
        <v>44356</v>
      </c>
      <c r="J4" s="1">
        <v>413741.94</v>
      </c>
      <c r="K4">
        <v>324161.7</v>
      </c>
      <c r="L4" s="1">
        <v>427.2</v>
      </c>
      <c r="M4">
        <v>0.1318</v>
      </c>
    </row>
    <row r="5" spans="1:13">
      <c r="A5" s="6">
        <v>44357</v>
      </c>
      <c r="J5" s="1">
        <v>417812.38</v>
      </c>
      <c r="K5">
        <v>282917</v>
      </c>
      <c r="L5" s="1">
        <v>4087.1</v>
      </c>
      <c r="M5">
        <v>1.4446000000000001</v>
      </c>
    </row>
    <row r="6" spans="1:13">
      <c r="A6" s="6">
        <v>44358</v>
      </c>
      <c r="J6" s="1">
        <v>394905.9</v>
      </c>
      <c r="K6">
        <v>322514</v>
      </c>
      <c r="L6" s="1">
        <v>-3902.2</v>
      </c>
      <c r="M6">
        <v>-1.2099</v>
      </c>
    </row>
    <row r="7" spans="1:13">
      <c r="A7" s="6"/>
      <c r="J7" s="1">
        <f>AVERAGE(J2:J6)</f>
        <v>411782.36</v>
      </c>
      <c r="K7" s="1">
        <f>AVERAGE(K2:K6)</f>
        <v>298970.14</v>
      </c>
      <c r="L7" s="1">
        <f>SUM(L1:L6)</f>
        <v>-1637.3999999999996</v>
      </c>
      <c r="M7" s="5">
        <f>L7/K7*100</f>
        <v>-0.54768011280323836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L9" sqref="L9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44347</v>
      </c>
      <c r="C2">
        <v>20384.36</v>
      </c>
      <c r="D2">
        <v>20252.02</v>
      </c>
      <c r="G2">
        <v>132.34</v>
      </c>
      <c r="I2" s="5">
        <v>0.65349999999999997</v>
      </c>
      <c r="J2" s="1">
        <v>367430.22</v>
      </c>
      <c r="K2">
        <v>200865</v>
      </c>
      <c r="L2" s="1">
        <v>3330.1</v>
      </c>
      <c r="M2">
        <v>1.6578999999999999</v>
      </c>
    </row>
    <row r="3" spans="1:14">
      <c r="A3" s="6">
        <v>44348</v>
      </c>
      <c r="J3" s="1">
        <v>369566.62</v>
      </c>
      <c r="K3">
        <v>235801.1</v>
      </c>
      <c r="L3">
        <v>2159.6</v>
      </c>
      <c r="M3" s="5">
        <v>0.91590000000000005</v>
      </c>
      <c r="N3" s="12"/>
    </row>
    <row r="4" spans="1:14">
      <c r="A4" s="6">
        <v>44349</v>
      </c>
      <c r="J4" s="1">
        <v>365120.57</v>
      </c>
      <c r="K4">
        <v>296728</v>
      </c>
      <c r="L4" s="1">
        <v>-4436.1000000000004</v>
      </c>
      <c r="M4">
        <v>-1.4950000000000001</v>
      </c>
    </row>
    <row r="5" spans="1:14">
      <c r="A5" s="6">
        <v>44350</v>
      </c>
      <c r="J5" s="1">
        <v>363781.23</v>
      </c>
      <c r="K5">
        <v>259382.2</v>
      </c>
      <c r="L5" s="1">
        <v>-1330.1</v>
      </c>
      <c r="M5">
        <v>-0.51280000000000003</v>
      </c>
    </row>
    <row r="6" spans="1:14">
      <c r="A6" s="6">
        <v>44351</v>
      </c>
      <c r="J6" s="1">
        <v>366580.88</v>
      </c>
      <c r="K6">
        <v>209187.4</v>
      </c>
      <c r="L6" s="1">
        <v>2829.7</v>
      </c>
      <c r="M6">
        <v>1.3527</v>
      </c>
    </row>
    <row r="7" spans="1:14">
      <c r="A7" s="6"/>
      <c r="B7">
        <f>SUM(B2:B6)/5</f>
        <v>0</v>
      </c>
      <c r="C7">
        <v>0</v>
      </c>
      <c r="D7">
        <v>0</v>
      </c>
      <c r="F7">
        <f>SUM(F2:F6)</f>
        <v>0</v>
      </c>
      <c r="G7">
        <f>SUM(G2:G6)</f>
        <v>132.34</v>
      </c>
      <c r="H7">
        <f>SUM(H2:H6)</f>
        <v>0</v>
      </c>
      <c r="J7">
        <f>SUM(J2:J6)/5</f>
        <v>366495.90399999998</v>
      </c>
      <c r="K7">
        <f>SUM(K2:K6)/5</f>
        <v>240392.74</v>
      </c>
      <c r="L7" s="1">
        <f>SUM(L2:L6)</f>
        <v>2553.1999999999994</v>
      </c>
      <c r="M7" s="5">
        <f>L7/K7*100</f>
        <v>1.062095302878115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6A</vt:lpstr>
      <vt:lpstr>64</vt:lpstr>
      <vt:lpstr>63</vt:lpstr>
      <vt:lpstr>62</vt:lpstr>
      <vt:lpstr>61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2021-06-25T11:24:57Z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