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 activeTab="4"/>
  </bookViews>
  <sheets>
    <sheet name="2102" sheetId="31" r:id="rId1"/>
    <sheet name="2101" sheetId="26" r:id="rId2"/>
    <sheet name="每月" sheetId="29" r:id="rId3"/>
    <sheet name="分红计算" sheetId="30" r:id="rId4"/>
    <sheet name="赎回中" sheetId="32" r:id="rId5"/>
  </sheets>
  <calcPr calcId="124519"/>
</workbook>
</file>

<file path=xl/calcChain.xml><?xml version="1.0" encoding="utf-8"?>
<calcChain xmlns="http://schemas.openxmlformats.org/spreadsheetml/2006/main">
  <c r="H8" i="32"/>
  <c r="C8"/>
  <c r="F3"/>
  <c r="F4"/>
  <c r="F5"/>
  <c r="F2"/>
  <c r="E3"/>
  <c r="E4"/>
  <c r="E5"/>
  <c r="E7"/>
  <c r="E2"/>
  <c r="C7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F34" i="31" l="1"/>
  <c r="I34"/>
  <c r="I23"/>
  <c r="G34" i="26"/>
  <c r="I34" s="1"/>
</calcChain>
</file>

<file path=xl/sharedStrings.xml><?xml version="1.0" encoding="utf-8"?>
<sst xmlns="http://schemas.openxmlformats.org/spreadsheetml/2006/main" count="30" uniqueCount="25">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</sst>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E30" sqref="E30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:I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H8"/>
  <sheetViews>
    <sheetView tabSelected="1" workbookViewId="0">
      <selection activeCell="H2" sqref="H2:H5"/>
    </sheetView>
  </sheetViews>
  <sheetFormatPr defaultRowHeight="14"/>
  <cols>
    <col min="5" max="5" width="12.453125" style="1" bestFit="1" customWidth="1"/>
    <col min="6" max="7" width="9.26953125" style="1" bestFit="1" customWidth="1"/>
  </cols>
  <sheetData>
    <row r="1" spans="2:8">
      <c r="B1" s="2" t="s">
        <v>23</v>
      </c>
      <c r="C1" s="2" t="s">
        <v>21</v>
      </c>
      <c r="D1" s="2" t="s">
        <v>22</v>
      </c>
      <c r="H1" s="2" t="s">
        <v>24</v>
      </c>
    </row>
    <row r="2" spans="2:8">
      <c r="B2">
        <v>100</v>
      </c>
      <c r="C2">
        <v>26.86</v>
      </c>
      <c r="D2">
        <v>3.3831000000000002</v>
      </c>
      <c r="E2" s="7">
        <f>D2*C2</f>
        <v>90.870066000000008</v>
      </c>
      <c r="F2" s="1">
        <f>E2-B2</f>
        <v>-9.1299339999999916</v>
      </c>
      <c r="G2" s="1">
        <v>-9.1300000000000008</v>
      </c>
      <c r="H2">
        <v>2.3832221163012392E-2</v>
      </c>
    </row>
    <row r="3" spans="2:8">
      <c r="B3">
        <v>1000</v>
      </c>
      <c r="C3">
        <v>280.58999999999997</v>
      </c>
      <c r="D3">
        <v>3.3831000000000002</v>
      </c>
      <c r="E3" s="7">
        <f t="shared" ref="E3:E7" si="0">D3*C3</f>
        <v>949.26402899999994</v>
      </c>
      <c r="F3" s="1">
        <f t="shared" ref="F3:F5" si="1">E3-B3</f>
        <v>-50.735971000000063</v>
      </c>
      <c r="G3" s="1">
        <v>-50.74</v>
      </c>
      <c r="H3">
        <v>2.3832221163012392E-2</v>
      </c>
    </row>
    <row r="4" spans="2:8">
      <c r="B4">
        <v>2000</v>
      </c>
      <c r="C4">
        <v>546.61</v>
      </c>
      <c r="D4">
        <v>3.3831000000000002</v>
      </c>
      <c r="E4" s="7">
        <f t="shared" si="0"/>
        <v>1849.2362910000002</v>
      </c>
      <c r="F4" s="1">
        <f t="shared" si="1"/>
        <v>-150.76370899999984</v>
      </c>
      <c r="G4" s="1">
        <v>-150.76</v>
      </c>
      <c r="H4">
        <v>2.3832221163012392E-2</v>
      </c>
    </row>
    <row r="5" spans="2:8">
      <c r="B5">
        <v>1500</v>
      </c>
      <c r="C5">
        <v>421.11</v>
      </c>
      <c r="D5">
        <v>3.3831000000000002</v>
      </c>
      <c r="E5" s="7">
        <f t="shared" si="0"/>
        <v>1424.6572410000001</v>
      </c>
      <c r="F5" s="1">
        <f t="shared" si="1"/>
        <v>-75.342758999999887</v>
      </c>
      <c r="G5" s="1">
        <v>-75.34</v>
      </c>
      <c r="H5">
        <v>2.3832221163012392E-2</v>
      </c>
    </row>
    <row r="7" spans="2:8">
      <c r="C7">
        <f>SUM(C2:C5)</f>
        <v>1275.17</v>
      </c>
      <c r="D7">
        <v>3.3831000000000002</v>
      </c>
      <c r="E7" s="1">
        <f t="shared" si="0"/>
        <v>4314.0276270000004</v>
      </c>
    </row>
    <row r="8" spans="2:8">
      <c r="C8">
        <f>SUM(C3:C6)</f>
        <v>1248.31</v>
      </c>
      <c r="E8" s="1">
        <v>29.75</v>
      </c>
      <c r="H8">
        <f>E8/C8</f>
        <v>2.3832221163012392E-2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2102</vt:lpstr>
      <vt:lpstr>2101</vt:lpstr>
      <vt:lpstr>每月</vt:lpstr>
      <vt:lpstr>分红计算</vt:lpstr>
      <vt:lpstr>赎回中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2021-02-28T15:23:58Z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