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81" sheetId="50" r:id="rId1"/>
    <sheet name="7A" sheetId="48" r:id="rId2"/>
    <sheet name="75" sheetId="49" r:id="rId3"/>
    <sheet name="74" sheetId="47" r:id="rId4"/>
    <sheet name="73" sheetId="46" r:id="rId5"/>
    <sheet name="72" sheetId="45" r:id="rId6"/>
    <sheet name="71" sheetId="44" r:id="rId7"/>
    <sheet name="65" sheetId="43" r:id="rId8"/>
    <sheet name="6A" sheetId="40" r:id="rId9"/>
    <sheet name="64" sheetId="42" r:id="rId10"/>
    <sheet name="63" sheetId="41" r:id="rId11"/>
    <sheet name="62" sheetId="39" r:id="rId12"/>
    <sheet name="61" sheetId="38" r:id="rId13"/>
    <sheet name="5" sheetId="37" r:id="rId14"/>
    <sheet name="2104" sheetId="36" r:id="rId15"/>
    <sheet name="2103" sheetId="33" r:id="rId16"/>
    <sheet name="2102" sheetId="31" r:id="rId17"/>
    <sheet name="2101" sheetId="26" r:id="rId18"/>
    <sheet name="每月" sheetId="29" r:id="rId19"/>
    <sheet name="分红计算" sheetId="30" r:id="rId20"/>
    <sheet name="赎回中" sheetId="32" r:id="rId21"/>
    <sheet name="每日时间表" sheetId="34" r:id="rId22"/>
    <sheet name="Sheet1" sheetId="35" r:id="rId23"/>
  </sheets>
  <calcPr calcId="124519"/>
</workbook>
</file>

<file path=xl/calcChain.xml><?xml version="1.0" encoding="utf-8"?>
<calcChain xmlns="http://schemas.openxmlformats.org/spreadsheetml/2006/main">
  <c r="M7" i="50"/>
  <c r="L7"/>
  <c r="K7"/>
  <c r="J7"/>
  <c r="K24" i="48"/>
  <c r="J24"/>
  <c r="L24"/>
  <c r="H24"/>
  <c r="G24"/>
  <c r="F24"/>
  <c r="B24"/>
  <c r="M7" i="49"/>
  <c r="L7"/>
  <c r="K7"/>
  <c r="J7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48" l="1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<sst xmlns="http://schemas.openxmlformats.org/spreadsheetml/2006/main" count="219" uniqueCount="42">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</sst>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K20" sqref="K2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J7" s="1">
        <f>AVERAGE(J2:J6)</f>
        <v>402142.20600000001</v>
      </c>
      <c r="K7" s="1">
        <f>AVERAGE(K2:K6)</f>
        <v>226553.92</v>
      </c>
      <c r="L7" s="1">
        <f>SUM(L1:L6)</f>
        <v>-3689.8</v>
      </c>
      <c r="M7" s="5">
        <f>L7/K7*100</f>
        <v>-1.6286630573419343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44403</v>
      </c>
      <c r="J2" s="1">
        <v>346532.81</v>
      </c>
      <c r="K2">
        <v>341191.62</v>
      </c>
      <c r="L2" s="1">
        <v>-10790</v>
      </c>
      <c r="M2">
        <v>-3.1623999999999999</v>
      </c>
    </row>
    <row r="3" spans="1:13">
      <c r="A3" s="6">
        <v>44404</v>
      </c>
      <c r="J3" s="1">
        <v>350194.88</v>
      </c>
      <c r="K3">
        <v>248836.5</v>
      </c>
      <c r="L3" s="1">
        <v>-10497.8</v>
      </c>
      <c r="M3">
        <v>-4.2187999999999999</v>
      </c>
    </row>
    <row r="4" spans="1:13">
      <c r="A4" s="6">
        <v>44405</v>
      </c>
      <c r="J4" s="1">
        <v>297302.5</v>
      </c>
      <c r="K4">
        <v>257045.36</v>
      </c>
      <c r="L4" s="1">
        <v>-1756.7</v>
      </c>
      <c r="M4">
        <v>-0.68340000000000001</v>
      </c>
    </row>
    <row r="5" spans="1:13">
      <c r="A5" s="6">
        <v>44406</v>
      </c>
      <c r="J5" s="1">
        <v>435117.81</v>
      </c>
      <c r="K5">
        <v>278202.5</v>
      </c>
      <c r="L5" s="1">
        <v>16747</v>
      </c>
      <c r="M5">
        <v>6.0197000000000003</v>
      </c>
    </row>
    <row r="6" spans="1:13">
      <c r="A6" s="6">
        <v>44407</v>
      </c>
      <c r="J6" s="1">
        <v>411503.17</v>
      </c>
      <c r="K6">
        <v>287799.21000000002</v>
      </c>
      <c r="L6" s="1">
        <v>-360</v>
      </c>
      <c r="M6">
        <v>-0.12509999999999999</v>
      </c>
    </row>
    <row r="7" spans="1:13">
      <c r="J7" s="1">
        <f>AVERAGE(J2:J6)</f>
        <v>368130.234</v>
      </c>
      <c r="K7" s="1">
        <f>AVERAGE(K2:K6)</f>
        <v>282615.038</v>
      </c>
      <c r="L7" s="1">
        <f>SUM(L1:L6)</f>
        <v>-6657.5</v>
      </c>
      <c r="M7" s="5">
        <f>L7/K7*100</f>
        <v>-2.3556779027448638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81</vt:lpstr>
      <vt:lpstr>7A</vt:lpstr>
      <vt:lpstr>75</vt:lpstr>
      <vt:lpstr>74</vt:lpstr>
      <vt:lpstr>73</vt:lpstr>
      <vt:lpstr>72</vt:lpstr>
      <vt:lpstr>71</vt:lpstr>
      <vt:lpstr>65</vt:lpstr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2021-08-06T16:30:59Z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